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D:\golf\golf 2018\"/>
    </mc:Choice>
  </mc:AlternateContent>
  <bookViews>
    <workbookView xWindow="0" yWindow="0" windowWidth="24000" windowHeight="9735" tabRatio="644"/>
  </bookViews>
  <sheets>
    <sheet name="netto" sheetId="14" r:id="rId1"/>
    <sheet name="lordo - brutto" sheetId="13" r:id="rId2"/>
    <sheet name="score" sheetId="1" state="hidden" r:id="rId3"/>
    <sheet name="1stR" sheetId="5" r:id="rId4"/>
    <sheet name="2ndR" sheetId="6" r:id="rId5"/>
    <sheet name="3rdR" sheetId="7" r:id="rId6"/>
    <sheet name="4thR" sheetId="8" r:id="rId7"/>
    <sheet name="5thR" sheetId="9" r:id="rId8"/>
    <sheet name="6thR" sheetId="10" r:id="rId9"/>
    <sheet name="7thR" sheetId="11" r:id="rId10"/>
    <sheet name="8thR - Finale" sheetId="12" r:id="rId11"/>
    <sheet name="individual" sheetId="2" r:id="rId12"/>
  </sheets>
  <definedNames>
    <definedName name="_xlnm._FilterDatabase" localSheetId="3" hidden="1">'1stR'!$C$7:$C$126</definedName>
    <definedName name="_xlnm._FilterDatabase" localSheetId="4" hidden="1">'2ndR'!$C$7:$C$126</definedName>
    <definedName name="_xlnm._FilterDatabase" localSheetId="5" hidden="1">'3rdR'!$C$7:$C$126</definedName>
    <definedName name="_xlnm._FilterDatabase" localSheetId="6" hidden="1">'4thR'!$C$7:$C$126</definedName>
    <definedName name="_xlnm._FilterDatabase" localSheetId="7" hidden="1">'5thR'!$C$7:$C$126</definedName>
    <definedName name="_xlnm._FilterDatabase" localSheetId="8" hidden="1">'6thR'!$C$7:$C$126</definedName>
    <definedName name="_xlnm._FilterDatabase" localSheetId="9" hidden="1">'7thR'!$C$7:$C$126</definedName>
    <definedName name="_xlnm._FilterDatabase" localSheetId="10" hidden="1">'8thR - Finale'!$C$7:$C$126</definedName>
    <definedName name="_xlnm._FilterDatabase" localSheetId="1" hidden="1">'lordo - brutto'!$E$7:$E$126</definedName>
    <definedName name="_xlnm._FilterDatabase" localSheetId="0" hidden="1">netto!$F$7:$F$126</definedName>
    <definedName name="_xlnm._FilterDatabase" localSheetId="2" hidden="1">score!$H$7:$H$126</definedName>
  </definedNames>
  <calcPr calcId="152511"/>
</workbook>
</file>

<file path=xl/calcChain.xml><?xml version="1.0" encoding="utf-8"?>
<calcChain xmlns="http://schemas.openxmlformats.org/spreadsheetml/2006/main">
  <c r="W127" i="5" l="1"/>
  <c r="W128" i="5"/>
  <c r="W129" i="5"/>
  <c r="W130" i="5"/>
  <c r="W131" i="5"/>
  <c r="W132" i="5"/>
  <c r="W133" i="5"/>
  <c r="W134" i="5"/>
  <c r="W135" i="5"/>
  <c r="W136" i="5"/>
  <c r="W137" i="5"/>
  <c r="W138" i="5"/>
  <c r="W139" i="5"/>
  <c r="W140" i="5"/>
  <c r="W141" i="5"/>
  <c r="W142" i="5"/>
  <c r="W143" i="5"/>
  <c r="W144" i="5"/>
  <c r="W145" i="5"/>
  <c r="W146" i="5"/>
  <c r="U62" i="6"/>
  <c r="B47" i="6"/>
  <c r="B68" i="6"/>
  <c r="B69" i="6"/>
  <c r="B70" i="6"/>
  <c r="B71" i="6"/>
  <c r="B72" i="6"/>
  <c r="B73" i="6"/>
  <c r="V9" i="6"/>
  <c r="V12" i="7"/>
  <c r="V15" i="6"/>
  <c r="V16" i="6"/>
  <c r="V19" i="6"/>
  <c r="V19" i="7" s="1"/>
  <c r="V21" i="6"/>
  <c r="V22" i="6"/>
  <c r="V23" i="7"/>
  <c r="V25" i="6"/>
  <c r="V26" i="6"/>
  <c r="V27" i="6"/>
  <c r="V28" i="6"/>
  <c r="V28" i="7" s="1"/>
  <c r="V29" i="6"/>
  <c r="V30" i="6"/>
  <c r="V32" i="6"/>
  <c r="V34" i="6"/>
  <c r="V35" i="6"/>
  <c r="V36" i="6"/>
  <c r="V37" i="6"/>
  <c r="V38" i="6"/>
  <c r="V39" i="6"/>
  <c r="V16" i="7"/>
  <c r="V42" i="6"/>
  <c r="V43" i="6"/>
  <c r="V44" i="6"/>
  <c r="V45" i="6"/>
  <c r="V46" i="6"/>
  <c r="V68" i="6"/>
  <c r="V69" i="6"/>
  <c r="V70" i="6"/>
  <c r="V71" i="6"/>
  <c r="V72" i="6"/>
  <c r="V73" i="6"/>
  <c r="V74" i="6"/>
  <c r="V75" i="6"/>
  <c r="V28" i="8" l="1"/>
  <c r="V15" i="7"/>
  <c r="V16" i="8" s="1"/>
  <c r="V7" i="8"/>
  <c r="V20" i="7"/>
  <c r="V9" i="7"/>
  <c r="V25" i="7"/>
  <c r="V17" i="7"/>
  <c r="V17" i="8" s="1"/>
  <c r="V30" i="7"/>
  <c r="V30" i="8" s="1"/>
  <c r="V22" i="7"/>
  <c r="V29" i="7"/>
  <c r="V29" i="8" s="1"/>
  <c r="V21" i="7"/>
  <c r="V26" i="7"/>
  <c r="V18" i="7"/>
  <c r="V18" i="8" s="1"/>
  <c r="T1961" i="2"/>
  <c r="S1961" i="2"/>
  <c r="R1961" i="2"/>
  <c r="Q1961" i="2"/>
  <c r="P1961" i="2"/>
  <c r="O1961" i="2"/>
  <c r="N1961" i="2"/>
  <c r="M1961" i="2"/>
  <c r="L1961" i="2"/>
  <c r="K1961" i="2"/>
  <c r="J1961" i="2"/>
  <c r="I1961" i="2"/>
  <c r="H1961" i="2"/>
  <c r="G1961" i="2"/>
  <c r="F1961" i="2"/>
  <c r="E1961" i="2"/>
  <c r="D1961" i="2"/>
  <c r="C1961" i="2"/>
  <c r="T1960" i="2"/>
  <c r="S1960" i="2"/>
  <c r="R1960" i="2"/>
  <c r="Q1960" i="2"/>
  <c r="P1960" i="2"/>
  <c r="O1960" i="2"/>
  <c r="N1960" i="2"/>
  <c r="M1960" i="2"/>
  <c r="L1960" i="2"/>
  <c r="K1960" i="2"/>
  <c r="J1960" i="2"/>
  <c r="I1960" i="2"/>
  <c r="H1960" i="2"/>
  <c r="G1960" i="2"/>
  <c r="F1960" i="2"/>
  <c r="E1960" i="2"/>
  <c r="D1960" i="2"/>
  <c r="C1960" i="2"/>
  <c r="T1959" i="2"/>
  <c r="S1959" i="2"/>
  <c r="R1959" i="2"/>
  <c r="Q1959" i="2"/>
  <c r="P1959" i="2"/>
  <c r="O1959" i="2"/>
  <c r="N1959" i="2"/>
  <c r="M1959" i="2"/>
  <c r="L1959" i="2"/>
  <c r="K1959" i="2"/>
  <c r="J1959" i="2"/>
  <c r="I1959" i="2"/>
  <c r="H1959" i="2"/>
  <c r="G1959" i="2"/>
  <c r="F1959" i="2"/>
  <c r="E1959" i="2"/>
  <c r="D1959" i="2"/>
  <c r="C1959" i="2"/>
  <c r="T1958" i="2"/>
  <c r="S1958" i="2"/>
  <c r="R1958" i="2"/>
  <c r="Q1958" i="2"/>
  <c r="P1958" i="2"/>
  <c r="O1958" i="2"/>
  <c r="N1958" i="2"/>
  <c r="M1958" i="2"/>
  <c r="L1958" i="2"/>
  <c r="K1958" i="2"/>
  <c r="J1958" i="2"/>
  <c r="I1958" i="2"/>
  <c r="H1958" i="2"/>
  <c r="G1958" i="2"/>
  <c r="F1958" i="2"/>
  <c r="E1958" i="2"/>
  <c r="D1958" i="2"/>
  <c r="C1958" i="2"/>
  <c r="T1957" i="2"/>
  <c r="S1957" i="2"/>
  <c r="R1957" i="2"/>
  <c r="Q1957" i="2"/>
  <c r="P1957" i="2"/>
  <c r="O1957" i="2"/>
  <c r="N1957" i="2"/>
  <c r="M1957" i="2"/>
  <c r="L1957" i="2"/>
  <c r="K1957" i="2"/>
  <c r="J1957" i="2"/>
  <c r="I1957" i="2"/>
  <c r="H1957" i="2"/>
  <c r="G1957" i="2"/>
  <c r="F1957" i="2"/>
  <c r="E1957" i="2"/>
  <c r="D1957" i="2"/>
  <c r="C1957" i="2"/>
  <c r="T1956" i="2"/>
  <c r="S1956" i="2"/>
  <c r="R1956" i="2"/>
  <c r="Q1956" i="2"/>
  <c r="P1956" i="2"/>
  <c r="O1956" i="2"/>
  <c r="N1956" i="2"/>
  <c r="M1956" i="2"/>
  <c r="L1956" i="2"/>
  <c r="K1956" i="2"/>
  <c r="J1956" i="2"/>
  <c r="I1956" i="2"/>
  <c r="H1956" i="2"/>
  <c r="G1956" i="2"/>
  <c r="F1956" i="2"/>
  <c r="E1956" i="2"/>
  <c r="D1956" i="2"/>
  <c r="C1956" i="2"/>
  <c r="T1955" i="2"/>
  <c r="S1955" i="2"/>
  <c r="R1955" i="2"/>
  <c r="Q1955" i="2"/>
  <c r="P1955" i="2"/>
  <c r="O1955" i="2"/>
  <c r="N1955" i="2"/>
  <c r="M1955" i="2"/>
  <c r="L1955" i="2"/>
  <c r="K1955" i="2"/>
  <c r="J1955" i="2"/>
  <c r="I1955" i="2"/>
  <c r="H1955" i="2"/>
  <c r="G1955" i="2"/>
  <c r="F1955" i="2"/>
  <c r="E1955" i="2"/>
  <c r="D1955" i="2"/>
  <c r="C1955" i="2"/>
  <c r="T1954" i="2"/>
  <c r="S1954" i="2"/>
  <c r="R1954" i="2"/>
  <c r="Q1954" i="2"/>
  <c r="P1954" i="2"/>
  <c r="O1954" i="2"/>
  <c r="N1954" i="2"/>
  <c r="M1954" i="2"/>
  <c r="L1954" i="2"/>
  <c r="K1954" i="2"/>
  <c r="J1954" i="2"/>
  <c r="I1954" i="2"/>
  <c r="H1954" i="2"/>
  <c r="G1954" i="2"/>
  <c r="F1954" i="2"/>
  <c r="E1954" i="2"/>
  <c r="D1954" i="2"/>
  <c r="C1954" i="2"/>
  <c r="A1952" i="2"/>
  <c r="T1947" i="2"/>
  <c r="S1947" i="2"/>
  <c r="R1947" i="2"/>
  <c r="Q1947" i="2"/>
  <c r="P1947" i="2"/>
  <c r="O1947" i="2"/>
  <c r="N1947" i="2"/>
  <c r="M1947" i="2"/>
  <c r="L1947" i="2"/>
  <c r="K1947" i="2"/>
  <c r="J1947" i="2"/>
  <c r="I1947" i="2"/>
  <c r="H1947" i="2"/>
  <c r="G1947" i="2"/>
  <c r="F1947" i="2"/>
  <c r="E1947" i="2"/>
  <c r="D1947" i="2"/>
  <c r="C1947" i="2"/>
  <c r="U1947" i="2" s="1"/>
  <c r="T1946" i="2"/>
  <c r="S1946" i="2"/>
  <c r="R1946" i="2"/>
  <c r="Q1946" i="2"/>
  <c r="P1946" i="2"/>
  <c r="O1946" i="2"/>
  <c r="N1946" i="2"/>
  <c r="M1946" i="2"/>
  <c r="L1946" i="2"/>
  <c r="K1946" i="2"/>
  <c r="J1946" i="2"/>
  <c r="I1946" i="2"/>
  <c r="H1946" i="2"/>
  <c r="G1946" i="2"/>
  <c r="F1946" i="2"/>
  <c r="E1946" i="2"/>
  <c r="U1946" i="2" s="1"/>
  <c r="D1946" i="2"/>
  <c r="C1946" i="2"/>
  <c r="T1945" i="2"/>
  <c r="S1945" i="2"/>
  <c r="R1945" i="2"/>
  <c r="Q1945" i="2"/>
  <c r="P1945" i="2"/>
  <c r="O1945" i="2"/>
  <c r="N1945" i="2"/>
  <c r="M1945" i="2"/>
  <c r="L1945" i="2"/>
  <c r="K1945" i="2"/>
  <c r="J1945" i="2"/>
  <c r="I1945" i="2"/>
  <c r="H1945" i="2"/>
  <c r="G1945" i="2"/>
  <c r="F1945" i="2"/>
  <c r="E1945" i="2"/>
  <c r="D1945" i="2"/>
  <c r="C1945" i="2"/>
  <c r="T1944" i="2"/>
  <c r="S1944" i="2"/>
  <c r="R1944" i="2"/>
  <c r="Q1944" i="2"/>
  <c r="P1944" i="2"/>
  <c r="O1944" i="2"/>
  <c r="N1944" i="2"/>
  <c r="M1944" i="2"/>
  <c r="L1944" i="2"/>
  <c r="K1944" i="2"/>
  <c r="J1944" i="2"/>
  <c r="I1944" i="2"/>
  <c r="H1944" i="2"/>
  <c r="G1944" i="2"/>
  <c r="F1944" i="2"/>
  <c r="E1944" i="2"/>
  <c r="U1944" i="2" s="1"/>
  <c r="D1944" i="2"/>
  <c r="C1944" i="2"/>
  <c r="T1943" i="2"/>
  <c r="S1943" i="2"/>
  <c r="R1943" i="2"/>
  <c r="Q1943" i="2"/>
  <c r="P1943" i="2"/>
  <c r="O1943" i="2"/>
  <c r="N1943" i="2"/>
  <c r="M1943" i="2"/>
  <c r="L1943" i="2"/>
  <c r="K1943" i="2"/>
  <c r="J1943" i="2"/>
  <c r="I1943" i="2"/>
  <c r="H1943" i="2"/>
  <c r="G1943" i="2"/>
  <c r="F1943" i="2"/>
  <c r="E1943" i="2"/>
  <c r="D1943" i="2"/>
  <c r="C1943" i="2"/>
  <c r="U1943" i="2" s="1"/>
  <c r="T1942" i="2"/>
  <c r="S1942" i="2"/>
  <c r="R1942" i="2"/>
  <c r="Q1942" i="2"/>
  <c r="P1942" i="2"/>
  <c r="O1942" i="2"/>
  <c r="N1942" i="2"/>
  <c r="M1942" i="2"/>
  <c r="L1942" i="2"/>
  <c r="K1942" i="2"/>
  <c r="J1942" i="2"/>
  <c r="I1942" i="2"/>
  <c r="H1942" i="2"/>
  <c r="G1942" i="2"/>
  <c r="F1942" i="2"/>
  <c r="E1942" i="2"/>
  <c r="U1942" i="2" s="1"/>
  <c r="D1942" i="2"/>
  <c r="C1942" i="2"/>
  <c r="T1941" i="2"/>
  <c r="S1941" i="2"/>
  <c r="R1941" i="2"/>
  <c r="Q1941" i="2"/>
  <c r="P1941" i="2"/>
  <c r="O1941" i="2"/>
  <c r="N1941" i="2"/>
  <c r="M1941" i="2"/>
  <c r="L1941" i="2"/>
  <c r="K1941" i="2"/>
  <c r="J1941" i="2"/>
  <c r="I1941" i="2"/>
  <c r="H1941" i="2"/>
  <c r="G1941" i="2"/>
  <c r="F1941" i="2"/>
  <c r="E1941" i="2"/>
  <c r="D1941" i="2"/>
  <c r="C1941" i="2"/>
  <c r="T1940" i="2"/>
  <c r="S1940" i="2"/>
  <c r="R1940" i="2"/>
  <c r="Q1940" i="2"/>
  <c r="P1940" i="2"/>
  <c r="O1940" i="2"/>
  <c r="N1940" i="2"/>
  <c r="M1940" i="2"/>
  <c r="L1940" i="2"/>
  <c r="K1940" i="2"/>
  <c r="J1940" i="2"/>
  <c r="I1940" i="2"/>
  <c r="H1940" i="2"/>
  <c r="G1940" i="2"/>
  <c r="F1940" i="2"/>
  <c r="E1940" i="2"/>
  <c r="D1940" i="2"/>
  <c r="C1940" i="2"/>
  <c r="A1938" i="2"/>
  <c r="T1933" i="2"/>
  <c r="S1933" i="2"/>
  <c r="R1933" i="2"/>
  <c r="Q1933" i="2"/>
  <c r="P1933" i="2"/>
  <c r="O1933" i="2"/>
  <c r="N1933" i="2"/>
  <c r="M1933" i="2"/>
  <c r="L1933" i="2"/>
  <c r="K1933" i="2"/>
  <c r="J1933" i="2"/>
  <c r="I1933" i="2"/>
  <c r="H1933" i="2"/>
  <c r="G1933" i="2"/>
  <c r="F1933" i="2"/>
  <c r="E1933" i="2"/>
  <c r="D1933" i="2"/>
  <c r="C1933" i="2"/>
  <c r="T1932" i="2"/>
  <c r="S1932" i="2"/>
  <c r="R1932" i="2"/>
  <c r="Q1932" i="2"/>
  <c r="P1932" i="2"/>
  <c r="O1932" i="2"/>
  <c r="N1932" i="2"/>
  <c r="M1932" i="2"/>
  <c r="L1932" i="2"/>
  <c r="K1932" i="2"/>
  <c r="J1932" i="2"/>
  <c r="I1932" i="2"/>
  <c r="H1932" i="2"/>
  <c r="G1932" i="2"/>
  <c r="F1932" i="2"/>
  <c r="E1932" i="2"/>
  <c r="D1932" i="2"/>
  <c r="C1932" i="2"/>
  <c r="T1931" i="2"/>
  <c r="S1931" i="2"/>
  <c r="R1931" i="2"/>
  <c r="Q1931" i="2"/>
  <c r="P1931" i="2"/>
  <c r="O1931" i="2"/>
  <c r="N1931" i="2"/>
  <c r="M1931" i="2"/>
  <c r="L1931" i="2"/>
  <c r="K1931" i="2"/>
  <c r="J1931" i="2"/>
  <c r="I1931" i="2"/>
  <c r="H1931" i="2"/>
  <c r="G1931" i="2"/>
  <c r="F1931" i="2"/>
  <c r="E1931" i="2"/>
  <c r="D1931" i="2"/>
  <c r="C1931" i="2"/>
  <c r="T1930" i="2"/>
  <c r="S1930" i="2"/>
  <c r="R1930" i="2"/>
  <c r="Q1930" i="2"/>
  <c r="P1930" i="2"/>
  <c r="O1930" i="2"/>
  <c r="N1930" i="2"/>
  <c r="M1930" i="2"/>
  <c r="L1930" i="2"/>
  <c r="K1930" i="2"/>
  <c r="J1930" i="2"/>
  <c r="I1930" i="2"/>
  <c r="H1930" i="2"/>
  <c r="G1930" i="2"/>
  <c r="F1930" i="2"/>
  <c r="E1930" i="2"/>
  <c r="D1930" i="2"/>
  <c r="C1930" i="2"/>
  <c r="T1929" i="2"/>
  <c r="S1929" i="2"/>
  <c r="R1929" i="2"/>
  <c r="Q1929" i="2"/>
  <c r="P1929" i="2"/>
  <c r="O1929" i="2"/>
  <c r="N1929" i="2"/>
  <c r="M1929" i="2"/>
  <c r="L1929" i="2"/>
  <c r="K1929" i="2"/>
  <c r="J1929" i="2"/>
  <c r="I1929" i="2"/>
  <c r="H1929" i="2"/>
  <c r="G1929" i="2"/>
  <c r="F1929" i="2"/>
  <c r="E1929" i="2"/>
  <c r="D1929" i="2"/>
  <c r="C1929" i="2"/>
  <c r="T1928" i="2"/>
  <c r="S1928" i="2"/>
  <c r="R1928" i="2"/>
  <c r="Q1928" i="2"/>
  <c r="P1928" i="2"/>
  <c r="O1928" i="2"/>
  <c r="N1928" i="2"/>
  <c r="M1928" i="2"/>
  <c r="L1928" i="2"/>
  <c r="K1928" i="2"/>
  <c r="J1928" i="2"/>
  <c r="I1928" i="2"/>
  <c r="H1928" i="2"/>
  <c r="G1928" i="2"/>
  <c r="F1928" i="2"/>
  <c r="E1928" i="2"/>
  <c r="D1928" i="2"/>
  <c r="C1928" i="2"/>
  <c r="T1927" i="2"/>
  <c r="S1927" i="2"/>
  <c r="R1927" i="2"/>
  <c r="Q1927" i="2"/>
  <c r="P1927" i="2"/>
  <c r="O1927" i="2"/>
  <c r="N1927" i="2"/>
  <c r="M1927" i="2"/>
  <c r="L1927" i="2"/>
  <c r="K1927" i="2"/>
  <c r="J1927" i="2"/>
  <c r="I1927" i="2"/>
  <c r="H1927" i="2"/>
  <c r="G1927" i="2"/>
  <c r="F1927" i="2"/>
  <c r="E1927" i="2"/>
  <c r="D1927" i="2"/>
  <c r="C1927" i="2"/>
  <c r="T1926" i="2"/>
  <c r="S1926" i="2"/>
  <c r="R1926" i="2"/>
  <c r="Q1926" i="2"/>
  <c r="P1926" i="2"/>
  <c r="O1926" i="2"/>
  <c r="N1926" i="2"/>
  <c r="M1926" i="2"/>
  <c r="L1926" i="2"/>
  <c r="K1926" i="2"/>
  <c r="J1926" i="2"/>
  <c r="I1926" i="2"/>
  <c r="H1926" i="2"/>
  <c r="G1926" i="2"/>
  <c r="F1926" i="2"/>
  <c r="E1926" i="2"/>
  <c r="D1926" i="2"/>
  <c r="C1926" i="2"/>
  <c r="A1924" i="2"/>
  <c r="T1919" i="2"/>
  <c r="S1919" i="2"/>
  <c r="R1919" i="2"/>
  <c r="Q1919" i="2"/>
  <c r="P1919" i="2"/>
  <c r="O1919" i="2"/>
  <c r="N1919" i="2"/>
  <c r="M1919" i="2"/>
  <c r="L1919" i="2"/>
  <c r="K1919" i="2"/>
  <c r="J1919" i="2"/>
  <c r="I1919" i="2"/>
  <c r="H1919" i="2"/>
  <c r="G1919" i="2"/>
  <c r="F1919" i="2"/>
  <c r="E1919" i="2"/>
  <c r="D1919" i="2"/>
  <c r="C1919" i="2"/>
  <c r="T1918" i="2"/>
  <c r="S1918" i="2"/>
  <c r="R1918" i="2"/>
  <c r="Q1918" i="2"/>
  <c r="P1918" i="2"/>
  <c r="O1918" i="2"/>
  <c r="N1918" i="2"/>
  <c r="M1918" i="2"/>
  <c r="L1918" i="2"/>
  <c r="K1918" i="2"/>
  <c r="J1918" i="2"/>
  <c r="I1918" i="2"/>
  <c r="H1918" i="2"/>
  <c r="G1918" i="2"/>
  <c r="F1918" i="2"/>
  <c r="E1918" i="2"/>
  <c r="D1918" i="2"/>
  <c r="C1918" i="2"/>
  <c r="T1917" i="2"/>
  <c r="S1917" i="2"/>
  <c r="R1917" i="2"/>
  <c r="Q1917" i="2"/>
  <c r="P1917" i="2"/>
  <c r="O1917" i="2"/>
  <c r="N1917" i="2"/>
  <c r="M1917" i="2"/>
  <c r="L1917" i="2"/>
  <c r="K1917" i="2"/>
  <c r="J1917" i="2"/>
  <c r="I1917" i="2"/>
  <c r="H1917" i="2"/>
  <c r="G1917" i="2"/>
  <c r="F1917" i="2"/>
  <c r="E1917" i="2"/>
  <c r="D1917" i="2"/>
  <c r="C1917" i="2"/>
  <c r="T1916" i="2"/>
  <c r="S1916" i="2"/>
  <c r="R1916" i="2"/>
  <c r="Q1916" i="2"/>
  <c r="P1916" i="2"/>
  <c r="O1916" i="2"/>
  <c r="N1916" i="2"/>
  <c r="M1916" i="2"/>
  <c r="L1916" i="2"/>
  <c r="K1916" i="2"/>
  <c r="J1916" i="2"/>
  <c r="I1916" i="2"/>
  <c r="H1916" i="2"/>
  <c r="G1916" i="2"/>
  <c r="F1916" i="2"/>
  <c r="E1916" i="2"/>
  <c r="D1916" i="2"/>
  <c r="C1916" i="2"/>
  <c r="T1915" i="2"/>
  <c r="S1915" i="2"/>
  <c r="R1915" i="2"/>
  <c r="Q1915" i="2"/>
  <c r="P1915" i="2"/>
  <c r="O1915" i="2"/>
  <c r="N1915" i="2"/>
  <c r="M1915" i="2"/>
  <c r="L1915" i="2"/>
  <c r="K1915" i="2"/>
  <c r="J1915" i="2"/>
  <c r="I1915" i="2"/>
  <c r="H1915" i="2"/>
  <c r="G1915" i="2"/>
  <c r="F1915" i="2"/>
  <c r="E1915" i="2"/>
  <c r="D1915" i="2"/>
  <c r="C1915" i="2"/>
  <c r="T1914" i="2"/>
  <c r="S1914" i="2"/>
  <c r="R1914" i="2"/>
  <c r="Q1914" i="2"/>
  <c r="P1914" i="2"/>
  <c r="O1914" i="2"/>
  <c r="N1914" i="2"/>
  <c r="M1914" i="2"/>
  <c r="L1914" i="2"/>
  <c r="K1914" i="2"/>
  <c r="J1914" i="2"/>
  <c r="I1914" i="2"/>
  <c r="H1914" i="2"/>
  <c r="G1914" i="2"/>
  <c r="F1914" i="2"/>
  <c r="E1914" i="2"/>
  <c r="D1914" i="2"/>
  <c r="C1914" i="2"/>
  <c r="T1913" i="2"/>
  <c r="S1913" i="2"/>
  <c r="R1913" i="2"/>
  <c r="Q1913" i="2"/>
  <c r="P1913" i="2"/>
  <c r="O1913" i="2"/>
  <c r="N1913" i="2"/>
  <c r="M1913" i="2"/>
  <c r="L1913" i="2"/>
  <c r="K1913" i="2"/>
  <c r="J1913" i="2"/>
  <c r="I1913" i="2"/>
  <c r="H1913" i="2"/>
  <c r="G1913" i="2"/>
  <c r="F1913" i="2"/>
  <c r="E1913" i="2"/>
  <c r="D1913" i="2"/>
  <c r="C1913" i="2"/>
  <c r="T1912" i="2"/>
  <c r="S1912" i="2"/>
  <c r="R1912" i="2"/>
  <c r="Q1912" i="2"/>
  <c r="P1912" i="2"/>
  <c r="O1912" i="2"/>
  <c r="N1912" i="2"/>
  <c r="M1912" i="2"/>
  <c r="L1912" i="2"/>
  <c r="K1912" i="2"/>
  <c r="J1912" i="2"/>
  <c r="I1912" i="2"/>
  <c r="H1912" i="2"/>
  <c r="G1912" i="2"/>
  <c r="F1912" i="2"/>
  <c r="E1912" i="2"/>
  <c r="D1912" i="2"/>
  <c r="C1912" i="2"/>
  <c r="A1910" i="2"/>
  <c r="T1905" i="2"/>
  <c r="S1905" i="2"/>
  <c r="R1905" i="2"/>
  <c r="Q1905" i="2"/>
  <c r="P1905" i="2"/>
  <c r="O1905" i="2"/>
  <c r="N1905" i="2"/>
  <c r="M1905" i="2"/>
  <c r="L1905" i="2"/>
  <c r="K1905" i="2"/>
  <c r="J1905" i="2"/>
  <c r="I1905" i="2"/>
  <c r="H1905" i="2"/>
  <c r="G1905" i="2"/>
  <c r="F1905" i="2"/>
  <c r="E1905" i="2"/>
  <c r="D1905" i="2"/>
  <c r="C1905" i="2"/>
  <c r="T1904" i="2"/>
  <c r="S1904" i="2"/>
  <c r="R1904" i="2"/>
  <c r="Q1904" i="2"/>
  <c r="P1904" i="2"/>
  <c r="O1904" i="2"/>
  <c r="N1904" i="2"/>
  <c r="M1904" i="2"/>
  <c r="L1904" i="2"/>
  <c r="K1904" i="2"/>
  <c r="J1904" i="2"/>
  <c r="I1904" i="2"/>
  <c r="H1904" i="2"/>
  <c r="G1904" i="2"/>
  <c r="F1904" i="2"/>
  <c r="E1904" i="2"/>
  <c r="D1904" i="2"/>
  <c r="C1904" i="2"/>
  <c r="T1903" i="2"/>
  <c r="S1903" i="2"/>
  <c r="R1903" i="2"/>
  <c r="Q1903" i="2"/>
  <c r="P1903" i="2"/>
  <c r="O1903" i="2"/>
  <c r="N1903" i="2"/>
  <c r="M1903" i="2"/>
  <c r="L1903" i="2"/>
  <c r="K1903" i="2"/>
  <c r="J1903" i="2"/>
  <c r="I1903" i="2"/>
  <c r="H1903" i="2"/>
  <c r="G1903" i="2"/>
  <c r="F1903" i="2"/>
  <c r="E1903" i="2"/>
  <c r="D1903" i="2"/>
  <c r="C1903" i="2"/>
  <c r="T1902" i="2"/>
  <c r="S1902" i="2"/>
  <c r="R1902" i="2"/>
  <c r="Q1902" i="2"/>
  <c r="P1902" i="2"/>
  <c r="O1902" i="2"/>
  <c r="N1902" i="2"/>
  <c r="M1902" i="2"/>
  <c r="L1902" i="2"/>
  <c r="K1902" i="2"/>
  <c r="J1902" i="2"/>
  <c r="I1902" i="2"/>
  <c r="H1902" i="2"/>
  <c r="G1902" i="2"/>
  <c r="F1902" i="2"/>
  <c r="E1902" i="2"/>
  <c r="D1902" i="2"/>
  <c r="C1902" i="2"/>
  <c r="T1901" i="2"/>
  <c r="S1901" i="2"/>
  <c r="R1901" i="2"/>
  <c r="Q1901" i="2"/>
  <c r="P1901" i="2"/>
  <c r="O1901" i="2"/>
  <c r="N1901" i="2"/>
  <c r="M1901" i="2"/>
  <c r="L1901" i="2"/>
  <c r="K1901" i="2"/>
  <c r="J1901" i="2"/>
  <c r="I1901" i="2"/>
  <c r="H1901" i="2"/>
  <c r="G1901" i="2"/>
  <c r="F1901" i="2"/>
  <c r="E1901" i="2"/>
  <c r="D1901" i="2"/>
  <c r="C1901" i="2"/>
  <c r="T1900" i="2"/>
  <c r="S1900" i="2"/>
  <c r="R1900" i="2"/>
  <c r="Q1900" i="2"/>
  <c r="P1900" i="2"/>
  <c r="O1900" i="2"/>
  <c r="N1900" i="2"/>
  <c r="M1900" i="2"/>
  <c r="L1900" i="2"/>
  <c r="K1900" i="2"/>
  <c r="J1900" i="2"/>
  <c r="I1900" i="2"/>
  <c r="H1900" i="2"/>
  <c r="G1900" i="2"/>
  <c r="F1900" i="2"/>
  <c r="E1900" i="2"/>
  <c r="D1900" i="2"/>
  <c r="U1900" i="2" s="1"/>
  <c r="C1900" i="2"/>
  <c r="T1899" i="2"/>
  <c r="S1899" i="2"/>
  <c r="R1899" i="2"/>
  <c r="Q1899" i="2"/>
  <c r="P1899" i="2"/>
  <c r="O1899" i="2"/>
  <c r="N1899" i="2"/>
  <c r="M1899" i="2"/>
  <c r="L1899" i="2"/>
  <c r="K1899" i="2"/>
  <c r="J1899" i="2"/>
  <c r="I1899" i="2"/>
  <c r="H1899" i="2"/>
  <c r="G1899" i="2"/>
  <c r="F1899" i="2"/>
  <c r="E1899" i="2"/>
  <c r="D1899" i="2"/>
  <c r="C1899" i="2"/>
  <c r="T1898" i="2"/>
  <c r="S1898" i="2"/>
  <c r="R1898" i="2"/>
  <c r="Q1898" i="2"/>
  <c r="P1898" i="2"/>
  <c r="O1898" i="2"/>
  <c r="N1898" i="2"/>
  <c r="M1898" i="2"/>
  <c r="L1898" i="2"/>
  <c r="K1898" i="2"/>
  <c r="J1898" i="2"/>
  <c r="I1898" i="2"/>
  <c r="H1898" i="2"/>
  <c r="G1898" i="2"/>
  <c r="F1898" i="2"/>
  <c r="E1898" i="2"/>
  <c r="D1898" i="2"/>
  <c r="C1898" i="2"/>
  <c r="A1896" i="2"/>
  <c r="T1891" i="2"/>
  <c r="S1891" i="2"/>
  <c r="R1891" i="2"/>
  <c r="Q1891" i="2"/>
  <c r="P1891" i="2"/>
  <c r="O1891" i="2"/>
  <c r="N1891" i="2"/>
  <c r="M1891" i="2"/>
  <c r="L1891" i="2"/>
  <c r="K1891" i="2"/>
  <c r="J1891" i="2"/>
  <c r="I1891" i="2"/>
  <c r="H1891" i="2"/>
  <c r="G1891" i="2"/>
  <c r="F1891" i="2"/>
  <c r="E1891" i="2"/>
  <c r="D1891" i="2"/>
  <c r="C1891" i="2"/>
  <c r="U1891" i="2" s="1"/>
  <c r="T1890" i="2"/>
  <c r="S1890" i="2"/>
  <c r="R1890" i="2"/>
  <c r="Q1890" i="2"/>
  <c r="P1890" i="2"/>
  <c r="O1890" i="2"/>
  <c r="N1890" i="2"/>
  <c r="M1890" i="2"/>
  <c r="L1890" i="2"/>
  <c r="K1890" i="2"/>
  <c r="J1890" i="2"/>
  <c r="I1890" i="2"/>
  <c r="H1890" i="2"/>
  <c r="G1890" i="2"/>
  <c r="F1890" i="2"/>
  <c r="E1890" i="2"/>
  <c r="U1890" i="2" s="1"/>
  <c r="D1890" i="2"/>
  <c r="C1890" i="2"/>
  <c r="T1889" i="2"/>
  <c r="S1889" i="2"/>
  <c r="R1889" i="2"/>
  <c r="Q1889" i="2"/>
  <c r="P1889" i="2"/>
  <c r="O1889" i="2"/>
  <c r="N1889" i="2"/>
  <c r="M1889" i="2"/>
  <c r="L1889" i="2"/>
  <c r="K1889" i="2"/>
  <c r="J1889" i="2"/>
  <c r="I1889" i="2"/>
  <c r="H1889" i="2"/>
  <c r="G1889" i="2"/>
  <c r="F1889" i="2"/>
  <c r="E1889" i="2"/>
  <c r="D1889" i="2"/>
  <c r="C1889" i="2"/>
  <c r="U1889" i="2" s="1"/>
  <c r="T1888" i="2"/>
  <c r="S1888" i="2"/>
  <c r="R1888" i="2"/>
  <c r="Q1888" i="2"/>
  <c r="P1888" i="2"/>
  <c r="O1888" i="2"/>
  <c r="N1888" i="2"/>
  <c r="M1888" i="2"/>
  <c r="L1888" i="2"/>
  <c r="K1888" i="2"/>
  <c r="J1888" i="2"/>
  <c r="I1888" i="2"/>
  <c r="H1888" i="2"/>
  <c r="G1888" i="2"/>
  <c r="F1888" i="2"/>
  <c r="E1888" i="2"/>
  <c r="U1888" i="2" s="1"/>
  <c r="D1888" i="2"/>
  <c r="C1888" i="2"/>
  <c r="T1887" i="2"/>
  <c r="S1887" i="2"/>
  <c r="R1887" i="2"/>
  <c r="Q1887" i="2"/>
  <c r="P1887" i="2"/>
  <c r="O1887" i="2"/>
  <c r="N1887" i="2"/>
  <c r="M1887" i="2"/>
  <c r="L1887" i="2"/>
  <c r="K1887" i="2"/>
  <c r="J1887" i="2"/>
  <c r="I1887" i="2"/>
  <c r="H1887" i="2"/>
  <c r="G1887" i="2"/>
  <c r="F1887" i="2"/>
  <c r="E1887" i="2"/>
  <c r="D1887" i="2"/>
  <c r="C1887" i="2"/>
  <c r="U1887" i="2" s="1"/>
  <c r="T1886" i="2"/>
  <c r="S1886" i="2"/>
  <c r="R1886" i="2"/>
  <c r="Q1886" i="2"/>
  <c r="P1886" i="2"/>
  <c r="O1886" i="2"/>
  <c r="N1886" i="2"/>
  <c r="M1886" i="2"/>
  <c r="L1886" i="2"/>
  <c r="K1886" i="2"/>
  <c r="J1886" i="2"/>
  <c r="I1886" i="2"/>
  <c r="H1886" i="2"/>
  <c r="G1886" i="2"/>
  <c r="F1886" i="2"/>
  <c r="E1886" i="2"/>
  <c r="U1886" i="2" s="1"/>
  <c r="D1886" i="2"/>
  <c r="C1886" i="2"/>
  <c r="T1885" i="2"/>
  <c r="S1885" i="2"/>
  <c r="R1885" i="2"/>
  <c r="Q1885" i="2"/>
  <c r="P1885" i="2"/>
  <c r="O1885" i="2"/>
  <c r="N1885" i="2"/>
  <c r="M1885" i="2"/>
  <c r="L1885" i="2"/>
  <c r="K1885" i="2"/>
  <c r="J1885" i="2"/>
  <c r="I1885" i="2"/>
  <c r="H1885" i="2"/>
  <c r="G1885" i="2"/>
  <c r="F1885" i="2"/>
  <c r="E1885" i="2"/>
  <c r="D1885" i="2"/>
  <c r="C1885" i="2"/>
  <c r="T1884" i="2"/>
  <c r="S1884" i="2"/>
  <c r="R1884" i="2"/>
  <c r="Q1884" i="2"/>
  <c r="P1884" i="2"/>
  <c r="O1884" i="2"/>
  <c r="N1884" i="2"/>
  <c r="M1884" i="2"/>
  <c r="L1884" i="2"/>
  <c r="K1884" i="2"/>
  <c r="J1884" i="2"/>
  <c r="I1884" i="2"/>
  <c r="H1884" i="2"/>
  <c r="G1884" i="2"/>
  <c r="F1884" i="2"/>
  <c r="E1884" i="2"/>
  <c r="D1884" i="2"/>
  <c r="C1884" i="2"/>
  <c r="A1882" i="2"/>
  <c r="T1877" i="2"/>
  <c r="S1877" i="2"/>
  <c r="R1877" i="2"/>
  <c r="Q1877" i="2"/>
  <c r="P1877" i="2"/>
  <c r="O1877" i="2"/>
  <c r="N1877" i="2"/>
  <c r="M1877" i="2"/>
  <c r="L1877" i="2"/>
  <c r="K1877" i="2"/>
  <c r="J1877" i="2"/>
  <c r="I1877" i="2"/>
  <c r="H1877" i="2"/>
  <c r="G1877" i="2"/>
  <c r="F1877" i="2"/>
  <c r="E1877" i="2"/>
  <c r="D1877" i="2"/>
  <c r="C1877" i="2"/>
  <c r="T1876" i="2"/>
  <c r="S1876" i="2"/>
  <c r="R1876" i="2"/>
  <c r="Q1876" i="2"/>
  <c r="P1876" i="2"/>
  <c r="O1876" i="2"/>
  <c r="N1876" i="2"/>
  <c r="M1876" i="2"/>
  <c r="L1876" i="2"/>
  <c r="K1876" i="2"/>
  <c r="J1876" i="2"/>
  <c r="I1876" i="2"/>
  <c r="H1876" i="2"/>
  <c r="G1876" i="2"/>
  <c r="F1876" i="2"/>
  <c r="E1876" i="2"/>
  <c r="D1876" i="2"/>
  <c r="C1876" i="2"/>
  <c r="T1875" i="2"/>
  <c r="S1875" i="2"/>
  <c r="R1875" i="2"/>
  <c r="Q1875" i="2"/>
  <c r="P1875" i="2"/>
  <c r="O1875" i="2"/>
  <c r="N1875" i="2"/>
  <c r="M1875" i="2"/>
  <c r="L1875" i="2"/>
  <c r="K1875" i="2"/>
  <c r="J1875" i="2"/>
  <c r="I1875" i="2"/>
  <c r="H1875" i="2"/>
  <c r="G1875" i="2"/>
  <c r="F1875" i="2"/>
  <c r="E1875" i="2"/>
  <c r="D1875" i="2"/>
  <c r="C1875" i="2"/>
  <c r="T1874" i="2"/>
  <c r="S1874" i="2"/>
  <c r="R1874" i="2"/>
  <c r="Q1874" i="2"/>
  <c r="P1874" i="2"/>
  <c r="O1874" i="2"/>
  <c r="N1874" i="2"/>
  <c r="M1874" i="2"/>
  <c r="L1874" i="2"/>
  <c r="K1874" i="2"/>
  <c r="J1874" i="2"/>
  <c r="I1874" i="2"/>
  <c r="H1874" i="2"/>
  <c r="G1874" i="2"/>
  <c r="F1874" i="2"/>
  <c r="E1874" i="2"/>
  <c r="D1874" i="2"/>
  <c r="C1874" i="2"/>
  <c r="T1873" i="2"/>
  <c r="S1873" i="2"/>
  <c r="R1873" i="2"/>
  <c r="Q1873" i="2"/>
  <c r="P1873" i="2"/>
  <c r="O1873" i="2"/>
  <c r="N1873" i="2"/>
  <c r="M1873" i="2"/>
  <c r="L1873" i="2"/>
  <c r="K1873" i="2"/>
  <c r="J1873" i="2"/>
  <c r="I1873" i="2"/>
  <c r="H1873" i="2"/>
  <c r="G1873" i="2"/>
  <c r="F1873" i="2"/>
  <c r="E1873" i="2"/>
  <c r="D1873" i="2"/>
  <c r="C1873" i="2"/>
  <c r="T1872" i="2"/>
  <c r="S1872" i="2"/>
  <c r="R1872" i="2"/>
  <c r="Q1872" i="2"/>
  <c r="P1872" i="2"/>
  <c r="O1872" i="2"/>
  <c r="N1872" i="2"/>
  <c r="M1872" i="2"/>
  <c r="L1872" i="2"/>
  <c r="K1872" i="2"/>
  <c r="J1872" i="2"/>
  <c r="I1872" i="2"/>
  <c r="H1872" i="2"/>
  <c r="G1872" i="2"/>
  <c r="F1872" i="2"/>
  <c r="E1872" i="2"/>
  <c r="D1872" i="2"/>
  <c r="C1872" i="2"/>
  <c r="T1871" i="2"/>
  <c r="S1871" i="2"/>
  <c r="R1871" i="2"/>
  <c r="Q1871" i="2"/>
  <c r="P1871" i="2"/>
  <c r="O1871" i="2"/>
  <c r="N1871" i="2"/>
  <c r="M1871" i="2"/>
  <c r="L1871" i="2"/>
  <c r="K1871" i="2"/>
  <c r="J1871" i="2"/>
  <c r="I1871" i="2"/>
  <c r="H1871" i="2"/>
  <c r="G1871" i="2"/>
  <c r="F1871" i="2"/>
  <c r="E1871" i="2"/>
  <c r="D1871" i="2"/>
  <c r="C1871" i="2"/>
  <c r="T1870" i="2"/>
  <c r="S1870" i="2"/>
  <c r="R1870" i="2"/>
  <c r="Q1870" i="2"/>
  <c r="P1870" i="2"/>
  <c r="O1870" i="2"/>
  <c r="N1870" i="2"/>
  <c r="M1870" i="2"/>
  <c r="L1870" i="2"/>
  <c r="K1870" i="2"/>
  <c r="J1870" i="2"/>
  <c r="I1870" i="2"/>
  <c r="H1870" i="2"/>
  <c r="G1870" i="2"/>
  <c r="F1870" i="2"/>
  <c r="E1870" i="2"/>
  <c r="D1870" i="2"/>
  <c r="C1870" i="2"/>
  <c r="A1868" i="2"/>
  <c r="T1863" i="2"/>
  <c r="S1863" i="2"/>
  <c r="R1863" i="2"/>
  <c r="Q1863" i="2"/>
  <c r="P1863" i="2"/>
  <c r="O1863" i="2"/>
  <c r="N1863" i="2"/>
  <c r="M1863" i="2"/>
  <c r="L1863" i="2"/>
  <c r="K1863" i="2"/>
  <c r="J1863" i="2"/>
  <c r="I1863" i="2"/>
  <c r="H1863" i="2"/>
  <c r="G1863" i="2"/>
  <c r="F1863" i="2"/>
  <c r="E1863" i="2"/>
  <c r="D1863" i="2"/>
  <c r="C1863" i="2"/>
  <c r="T1862" i="2"/>
  <c r="S1862" i="2"/>
  <c r="R1862" i="2"/>
  <c r="Q1862" i="2"/>
  <c r="P1862" i="2"/>
  <c r="O1862" i="2"/>
  <c r="N1862" i="2"/>
  <c r="M1862" i="2"/>
  <c r="L1862" i="2"/>
  <c r="K1862" i="2"/>
  <c r="J1862" i="2"/>
  <c r="I1862" i="2"/>
  <c r="H1862" i="2"/>
  <c r="G1862" i="2"/>
  <c r="F1862" i="2"/>
  <c r="E1862" i="2"/>
  <c r="D1862" i="2"/>
  <c r="C1862" i="2"/>
  <c r="T1861" i="2"/>
  <c r="S1861" i="2"/>
  <c r="R1861" i="2"/>
  <c r="Q1861" i="2"/>
  <c r="P1861" i="2"/>
  <c r="O1861" i="2"/>
  <c r="N1861" i="2"/>
  <c r="M1861" i="2"/>
  <c r="L1861" i="2"/>
  <c r="K1861" i="2"/>
  <c r="J1861" i="2"/>
  <c r="I1861" i="2"/>
  <c r="H1861" i="2"/>
  <c r="G1861" i="2"/>
  <c r="F1861" i="2"/>
  <c r="E1861" i="2"/>
  <c r="D1861" i="2"/>
  <c r="C1861" i="2"/>
  <c r="T1860" i="2"/>
  <c r="S1860" i="2"/>
  <c r="R1860" i="2"/>
  <c r="Q1860" i="2"/>
  <c r="P1860" i="2"/>
  <c r="O1860" i="2"/>
  <c r="N1860" i="2"/>
  <c r="M1860" i="2"/>
  <c r="L1860" i="2"/>
  <c r="K1860" i="2"/>
  <c r="J1860" i="2"/>
  <c r="I1860" i="2"/>
  <c r="H1860" i="2"/>
  <c r="G1860" i="2"/>
  <c r="F1860" i="2"/>
  <c r="E1860" i="2"/>
  <c r="D1860" i="2"/>
  <c r="C1860" i="2"/>
  <c r="T1859" i="2"/>
  <c r="S1859" i="2"/>
  <c r="R1859" i="2"/>
  <c r="Q1859" i="2"/>
  <c r="P1859" i="2"/>
  <c r="O1859" i="2"/>
  <c r="N1859" i="2"/>
  <c r="M1859" i="2"/>
  <c r="L1859" i="2"/>
  <c r="K1859" i="2"/>
  <c r="J1859" i="2"/>
  <c r="I1859" i="2"/>
  <c r="H1859" i="2"/>
  <c r="G1859" i="2"/>
  <c r="F1859" i="2"/>
  <c r="E1859" i="2"/>
  <c r="D1859" i="2"/>
  <c r="C1859" i="2"/>
  <c r="T1858" i="2"/>
  <c r="S1858" i="2"/>
  <c r="R1858" i="2"/>
  <c r="Q1858" i="2"/>
  <c r="P1858" i="2"/>
  <c r="O1858" i="2"/>
  <c r="N1858" i="2"/>
  <c r="M1858" i="2"/>
  <c r="L1858" i="2"/>
  <c r="K1858" i="2"/>
  <c r="J1858" i="2"/>
  <c r="I1858" i="2"/>
  <c r="H1858" i="2"/>
  <c r="G1858" i="2"/>
  <c r="F1858" i="2"/>
  <c r="E1858" i="2"/>
  <c r="D1858" i="2"/>
  <c r="C1858" i="2"/>
  <c r="T1857" i="2"/>
  <c r="S1857" i="2"/>
  <c r="R1857" i="2"/>
  <c r="Q1857" i="2"/>
  <c r="P1857" i="2"/>
  <c r="O1857" i="2"/>
  <c r="N1857" i="2"/>
  <c r="M1857" i="2"/>
  <c r="L1857" i="2"/>
  <c r="K1857" i="2"/>
  <c r="J1857" i="2"/>
  <c r="I1857" i="2"/>
  <c r="H1857" i="2"/>
  <c r="G1857" i="2"/>
  <c r="F1857" i="2"/>
  <c r="E1857" i="2"/>
  <c r="D1857" i="2"/>
  <c r="C1857" i="2"/>
  <c r="T1856" i="2"/>
  <c r="S1856" i="2"/>
  <c r="R1856" i="2"/>
  <c r="Q1856" i="2"/>
  <c r="P1856" i="2"/>
  <c r="O1856" i="2"/>
  <c r="N1856" i="2"/>
  <c r="M1856" i="2"/>
  <c r="L1856" i="2"/>
  <c r="K1856" i="2"/>
  <c r="J1856" i="2"/>
  <c r="I1856" i="2"/>
  <c r="H1856" i="2"/>
  <c r="G1856" i="2"/>
  <c r="F1856" i="2"/>
  <c r="E1856" i="2"/>
  <c r="D1856" i="2"/>
  <c r="C1856" i="2"/>
  <c r="A1854" i="2"/>
  <c r="T1963" i="2"/>
  <c r="S1963" i="2"/>
  <c r="R1963" i="2"/>
  <c r="Q1963" i="2"/>
  <c r="P1963" i="2"/>
  <c r="O1963" i="2"/>
  <c r="N1963" i="2"/>
  <c r="M1963" i="2"/>
  <c r="L1963" i="2"/>
  <c r="K1963" i="2"/>
  <c r="J1963" i="2"/>
  <c r="I1963" i="2"/>
  <c r="H1963" i="2"/>
  <c r="G1963" i="2"/>
  <c r="F1963" i="2"/>
  <c r="E1963" i="2"/>
  <c r="D1963" i="2"/>
  <c r="C1963" i="2"/>
  <c r="U1957" i="2"/>
  <c r="T1949" i="2"/>
  <c r="S1949" i="2"/>
  <c r="R1949" i="2"/>
  <c r="Q1949" i="2"/>
  <c r="P1949" i="2"/>
  <c r="O1949" i="2"/>
  <c r="N1949" i="2"/>
  <c r="M1949" i="2"/>
  <c r="L1949" i="2"/>
  <c r="K1949" i="2"/>
  <c r="J1949" i="2"/>
  <c r="I1949" i="2"/>
  <c r="H1949" i="2"/>
  <c r="G1949" i="2"/>
  <c r="F1949" i="2"/>
  <c r="E1949" i="2"/>
  <c r="D1949" i="2"/>
  <c r="C1949" i="2"/>
  <c r="T1935" i="2"/>
  <c r="S1935" i="2"/>
  <c r="R1935" i="2"/>
  <c r="Q1935" i="2"/>
  <c r="P1935" i="2"/>
  <c r="O1935" i="2"/>
  <c r="N1935" i="2"/>
  <c r="M1935" i="2"/>
  <c r="L1935" i="2"/>
  <c r="K1935" i="2"/>
  <c r="J1935" i="2"/>
  <c r="I1935" i="2"/>
  <c r="H1935" i="2"/>
  <c r="G1935" i="2"/>
  <c r="F1935" i="2"/>
  <c r="E1935" i="2"/>
  <c r="D1935" i="2"/>
  <c r="C1935" i="2"/>
  <c r="T1921" i="2"/>
  <c r="S1921" i="2"/>
  <c r="R1921" i="2"/>
  <c r="Q1921" i="2"/>
  <c r="P1921" i="2"/>
  <c r="O1921" i="2"/>
  <c r="N1921" i="2"/>
  <c r="M1921" i="2"/>
  <c r="L1921" i="2"/>
  <c r="K1921" i="2"/>
  <c r="J1921" i="2"/>
  <c r="I1921" i="2"/>
  <c r="H1921" i="2"/>
  <c r="G1921" i="2"/>
  <c r="F1921" i="2"/>
  <c r="E1921" i="2"/>
  <c r="D1921" i="2"/>
  <c r="C1921" i="2"/>
  <c r="T1907" i="2"/>
  <c r="S1907" i="2"/>
  <c r="R1907" i="2"/>
  <c r="Q1907" i="2"/>
  <c r="P1907" i="2"/>
  <c r="O1907" i="2"/>
  <c r="N1907" i="2"/>
  <c r="M1907" i="2"/>
  <c r="L1907" i="2"/>
  <c r="K1907" i="2"/>
  <c r="J1907" i="2"/>
  <c r="I1907" i="2"/>
  <c r="H1907" i="2"/>
  <c r="G1907" i="2"/>
  <c r="F1907" i="2"/>
  <c r="E1907" i="2"/>
  <c r="D1907" i="2"/>
  <c r="C1907" i="2"/>
  <c r="U1907" i="2" s="1"/>
  <c r="T1893" i="2"/>
  <c r="S1893" i="2"/>
  <c r="R1893" i="2"/>
  <c r="Q1893" i="2"/>
  <c r="P1893" i="2"/>
  <c r="O1893" i="2"/>
  <c r="N1893" i="2"/>
  <c r="M1893" i="2"/>
  <c r="L1893" i="2"/>
  <c r="K1893" i="2"/>
  <c r="J1893" i="2"/>
  <c r="I1893" i="2"/>
  <c r="H1893" i="2"/>
  <c r="G1893" i="2"/>
  <c r="F1893" i="2"/>
  <c r="E1893" i="2"/>
  <c r="D1893" i="2"/>
  <c r="C1893" i="2"/>
  <c r="T1879" i="2"/>
  <c r="S1879" i="2"/>
  <c r="R1879" i="2"/>
  <c r="Q1879" i="2"/>
  <c r="P1879" i="2"/>
  <c r="O1879" i="2"/>
  <c r="N1879" i="2"/>
  <c r="M1879" i="2"/>
  <c r="L1879" i="2"/>
  <c r="K1879" i="2"/>
  <c r="J1879" i="2"/>
  <c r="I1879" i="2"/>
  <c r="H1879" i="2"/>
  <c r="G1879" i="2"/>
  <c r="F1879" i="2"/>
  <c r="E1879" i="2"/>
  <c r="D1879" i="2"/>
  <c r="C1879" i="2"/>
  <c r="T1865" i="2"/>
  <c r="S1865" i="2"/>
  <c r="R1865" i="2"/>
  <c r="Q1865" i="2"/>
  <c r="P1865" i="2"/>
  <c r="O1865" i="2"/>
  <c r="N1865" i="2"/>
  <c r="M1865" i="2"/>
  <c r="L1865" i="2"/>
  <c r="K1865" i="2"/>
  <c r="J1865" i="2"/>
  <c r="I1865" i="2"/>
  <c r="H1865" i="2"/>
  <c r="G1865" i="2"/>
  <c r="F1865" i="2"/>
  <c r="E1865" i="2"/>
  <c r="D1865" i="2"/>
  <c r="C1865" i="2"/>
  <c r="T1849" i="2"/>
  <c r="S1849" i="2"/>
  <c r="R1849" i="2"/>
  <c r="Q1849" i="2"/>
  <c r="P1849" i="2"/>
  <c r="O1849" i="2"/>
  <c r="N1849" i="2"/>
  <c r="M1849" i="2"/>
  <c r="L1849" i="2"/>
  <c r="K1849" i="2"/>
  <c r="J1849" i="2"/>
  <c r="I1849" i="2"/>
  <c r="H1849" i="2"/>
  <c r="G1849" i="2"/>
  <c r="F1849" i="2"/>
  <c r="E1849" i="2"/>
  <c r="D1849" i="2"/>
  <c r="C1849" i="2"/>
  <c r="T1848" i="2"/>
  <c r="S1848" i="2"/>
  <c r="R1848" i="2"/>
  <c r="Q1848" i="2"/>
  <c r="P1848" i="2"/>
  <c r="O1848" i="2"/>
  <c r="N1848" i="2"/>
  <c r="M1848" i="2"/>
  <c r="L1848" i="2"/>
  <c r="K1848" i="2"/>
  <c r="J1848" i="2"/>
  <c r="I1848" i="2"/>
  <c r="H1848" i="2"/>
  <c r="G1848" i="2"/>
  <c r="F1848" i="2"/>
  <c r="E1848" i="2"/>
  <c r="D1848" i="2"/>
  <c r="C1848" i="2"/>
  <c r="T1847" i="2"/>
  <c r="S1847" i="2"/>
  <c r="R1847" i="2"/>
  <c r="Q1847" i="2"/>
  <c r="P1847" i="2"/>
  <c r="O1847" i="2"/>
  <c r="N1847" i="2"/>
  <c r="M1847" i="2"/>
  <c r="L1847" i="2"/>
  <c r="K1847" i="2"/>
  <c r="J1847" i="2"/>
  <c r="I1847" i="2"/>
  <c r="H1847" i="2"/>
  <c r="G1847" i="2"/>
  <c r="F1847" i="2"/>
  <c r="E1847" i="2"/>
  <c r="D1847" i="2"/>
  <c r="C1847" i="2"/>
  <c r="T1846" i="2"/>
  <c r="S1846" i="2"/>
  <c r="R1846" i="2"/>
  <c r="Q1846" i="2"/>
  <c r="P1846" i="2"/>
  <c r="O1846" i="2"/>
  <c r="N1846" i="2"/>
  <c r="M1846" i="2"/>
  <c r="L1846" i="2"/>
  <c r="K1846" i="2"/>
  <c r="J1846" i="2"/>
  <c r="I1846" i="2"/>
  <c r="H1846" i="2"/>
  <c r="G1846" i="2"/>
  <c r="F1846" i="2"/>
  <c r="E1846" i="2"/>
  <c r="D1846" i="2"/>
  <c r="C1846" i="2"/>
  <c r="T1845" i="2"/>
  <c r="S1845" i="2"/>
  <c r="R1845" i="2"/>
  <c r="Q1845" i="2"/>
  <c r="P1845" i="2"/>
  <c r="O1845" i="2"/>
  <c r="N1845" i="2"/>
  <c r="M1845" i="2"/>
  <c r="L1845" i="2"/>
  <c r="K1845" i="2"/>
  <c r="J1845" i="2"/>
  <c r="I1845" i="2"/>
  <c r="H1845" i="2"/>
  <c r="G1845" i="2"/>
  <c r="F1845" i="2"/>
  <c r="E1845" i="2"/>
  <c r="D1845" i="2"/>
  <c r="C1845" i="2"/>
  <c r="T1844" i="2"/>
  <c r="S1844" i="2"/>
  <c r="R1844" i="2"/>
  <c r="Q1844" i="2"/>
  <c r="P1844" i="2"/>
  <c r="O1844" i="2"/>
  <c r="N1844" i="2"/>
  <c r="M1844" i="2"/>
  <c r="L1844" i="2"/>
  <c r="K1844" i="2"/>
  <c r="J1844" i="2"/>
  <c r="I1844" i="2"/>
  <c r="H1844" i="2"/>
  <c r="G1844" i="2"/>
  <c r="F1844" i="2"/>
  <c r="E1844" i="2"/>
  <c r="D1844" i="2"/>
  <c r="C1844" i="2"/>
  <c r="T1843" i="2"/>
  <c r="S1843" i="2"/>
  <c r="R1843" i="2"/>
  <c r="Q1843" i="2"/>
  <c r="P1843" i="2"/>
  <c r="O1843" i="2"/>
  <c r="N1843" i="2"/>
  <c r="M1843" i="2"/>
  <c r="L1843" i="2"/>
  <c r="K1843" i="2"/>
  <c r="J1843" i="2"/>
  <c r="I1843" i="2"/>
  <c r="H1843" i="2"/>
  <c r="G1843" i="2"/>
  <c r="F1843" i="2"/>
  <c r="E1843" i="2"/>
  <c r="D1843" i="2"/>
  <c r="C1843" i="2"/>
  <c r="T1842" i="2"/>
  <c r="S1842" i="2"/>
  <c r="R1842" i="2"/>
  <c r="Q1842" i="2"/>
  <c r="P1842" i="2"/>
  <c r="O1842" i="2"/>
  <c r="N1842" i="2"/>
  <c r="M1842" i="2"/>
  <c r="L1842" i="2"/>
  <c r="K1842" i="2"/>
  <c r="J1842" i="2"/>
  <c r="I1842" i="2"/>
  <c r="H1842" i="2"/>
  <c r="G1842" i="2"/>
  <c r="F1842" i="2"/>
  <c r="E1842" i="2"/>
  <c r="D1842" i="2"/>
  <c r="C1842" i="2"/>
  <c r="A1840" i="2"/>
  <c r="T1835" i="2"/>
  <c r="S1835" i="2"/>
  <c r="R1835" i="2"/>
  <c r="Q1835" i="2"/>
  <c r="P1835" i="2"/>
  <c r="O1835" i="2"/>
  <c r="N1835" i="2"/>
  <c r="M1835" i="2"/>
  <c r="L1835" i="2"/>
  <c r="K1835" i="2"/>
  <c r="J1835" i="2"/>
  <c r="I1835" i="2"/>
  <c r="H1835" i="2"/>
  <c r="G1835" i="2"/>
  <c r="F1835" i="2"/>
  <c r="E1835" i="2"/>
  <c r="D1835" i="2"/>
  <c r="C1835" i="2"/>
  <c r="T1834" i="2"/>
  <c r="S1834" i="2"/>
  <c r="R1834" i="2"/>
  <c r="Q1834" i="2"/>
  <c r="P1834" i="2"/>
  <c r="O1834" i="2"/>
  <c r="N1834" i="2"/>
  <c r="M1834" i="2"/>
  <c r="L1834" i="2"/>
  <c r="K1834" i="2"/>
  <c r="J1834" i="2"/>
  <c r="I1834" i="2"/>
  <c r="H1834" i="2"/>
  <c r="G1834" i="2"/>
  <c r="F1834" i="2"/>
  <c r="E1834" i="2"/>
  <c r="D1834" i="2"/>
  <c r="C1834" i="2"/>
  <c r="T1833" i="2"/>
  <c r="S1833" i="2"/>
  <c r="R1833" i="2"/>
  <c r="Q1833" i="2"/>
  <c r="P1833" i="2"/>
  <c r="O1833" i="2"/>
  <c r="N1833" i="2"/>
  <c r="M1833" i="2"/>
  <c r="L1833" i="2"/>
  <c r="K1833" i="2"/>
  <c r="J1833" i="2"/>
  <c r="I1833" i="2"/>
  <c r="H1833" i="2"/>
  <c r="G1833" i="2"/>
  <c r="F1833" i="2"/>
  <c r="E1833" i="2"/>
  <c r="D1833" i="2"/>
  <c r="C1833" i="2"/>
  <c r="T1832" i="2"/>
  <c r="S1832" i="2"/>
  <c r="R1832" i="2"/>
  <c r="Q1832" i="2"/>
  <c r="P1832" i="2"/>
  <c r="O1832" i="2"/>
  <c r="N1832" i="2"/>
  <c r="M1832" i="2"/>
  <c r="L1832" i="2"/>
  <c r="K1832" i="2"/>
  <c r="J1832" i="2"/>
  <c r="I1832" i="2"/>
  <c r="H1832" i="2"/>
  <c r="G1832" i="2"/>
  <c r="F1832" i="2"/>
  <c r="E1832" i="2"/>
  <c r="D1832" i="2"/>
  <c r="C1832" i="2"/>
  <c r="T1831" i="2"/>
  <c r="S1831" i="2"/>
  <c r="R1831" i="2"/>
  <c r="Q1831" i="2"/>
  <c r="P1831" i="2"/>
  <c r="O1831" i="2"/>
  <c r="N1831" i="2"/>
  <c r="M1831" i="2"/>
  <c r="L1831" i="2"/>
  <c r="K1831" i="2"/>
  <c r="J1831" i="2"/>
  <c r="I1831" i="2"/>
  <c r="H1831" i="2"/>
  <c r="G1831" i="2"/>
  <c r="F1831" i="2"/>
  <c r="E1831" i="2"/>
  <c r="D1831" i="2"/>
  <c r="C1831" i="2"/>
  <c r="T1830" i="2"/>
  <c r="S1830" i="2"/>
  <c r="R1830" i="2"/>
  <c r="Q1830" i="2"/>
  <c r="P1830" i="2"/>
  <c r="O1830" i="2"/>
  <c r="N1830" i="2"/>
  <c r="M1830" i="2"/>
  <c r="L1830" i="2"/>
  <c r="K1830" i="2"/>
  <c r="J1830" i="2"/>
  <c r="I1830" i="2"/>
  <c r="H1830" i="2"/>
  <c r="G1830" i="2"/>
  <c r="F1830" i="2"/>
  <c r="E1830" i="2"/>
  <c r="D1830" i="2"/>
  <c r="C1830" i="2"/>
  <c r="T1829" i="2"/>
  <c r="S1829" i="2"/>
  <c r="R1829" i="2"/>
  <c r="Q1829" i="2"/>
  <c r="P1829" i="2"/>
  <c r="O1829" i="2"/>
  <c r="N1829" i="2"/>
  <c r="M1829" i="2"/>
  <c r="L1829" i="2"/>
  <c r="K1829" i="2"/>
  <c r="J1829" i="2"/>
  <c r="I1829" i="2"/>
  <c r="H1829" i="2"/>
  <c r="G1829" i="2"/>
  <c r="F1829" i="2"/>
  <c r="E1829" i="2"/>
  <c r="D1829" i="2"/>
  <c r="C1829" i="2"/>
  <c r="T1828" i="2"/>
  <c r="S1828" i="2"/>
  <c r="R1828" i="2"/>
  <c r="Q1828" i="2"/>
  <c r="P1828" i="2"/>
  <c r="O1828" i="2"/>
  <c r="N1828" i="2"/>
  <c r="M1828" i="2"/>
  <c r="L1828" i="2"/>
  <c r="K1828" i="2"/>
  <c r="J1828" i="2"/>
  <c r="I1828" i="2"/>
  <c r="H1828" i="2"/>
  <c r="G1828" i="2"/>
  <c r="F1828" i="2"/>
  <c r="E1828" i="2"/>
  <c r="D1828" i="2"/>
  <c r="C1828" i="2"/>
  <c r="A1826" i="2"/>
  <c r="T1821" i="2"/>
  <c r="S1821" i="2"/>
  <c r="R1821" i="2"/>
  <c r="Q1821" i="2"/>
  <c r="P1821" i="2"/>
  <c r="O1821" i="2"/>
  <c r="N1821" i="2"/>
  <c r="M1821" i="2"/>
  <c r="L1821" i="2"/>
  <c r="K1821" i="2"/>
  <c r="J1821" i="2"/>
  <c r="I1821" i="2"/>
  <c r="H1821" i="2"/>
  <c r="G1821" i="2"/>
  <c r="F1821" i="2"/>
  <c r="E1821" i="2"/>
  <c r="D1821" i="2"/>
  <c r="C1821" i="2"/>
  <c r="T1820" i="2"/>
  <c r="S1820" i="2"/>
  <c r="R1820" i="2"/>
  <c r="Q1820" i="2"/>
  <c r="P1820" i="2"/>
  <c r="O1820" i="2"/>
  <c r="N1820" i="2"/>
  <c r="M1820" i="2"/>
  <c r="L1820" i="2"/>
  <c r="K1820" i="2"/>
  <c r="J1820" i="2"/>
  <c r="I1820" i="2"/>
  <c r="H1820" i="2"/>
  <c r="G1820" i="2"/>
  <c r="F1820" i="2"/>
  <c r="E1820" i="2"/>
  <c r="D1820" i="2"/>
  <c r="C1820" i="2"/>
  <c r="T1819" i="2"/>
  <c r="S1819" i="2"/>
  <c r="R1819" i="2"/>
  <c r="Q1819" i="2"/>
  <c r="P1819" i="2"/>
  <c r="O1819" i="2"/>
  <c r="N1819" i="2"/>
  <c r="M1819" i="2"/>
  <c r="L1819" i="2"/>
  <c r="K1819" i="2"/>
  <c r="J1819" i="2"/>
  <c r="I1819" i="2"/>
  <c r="H1819" i="2"/>
  <c r="G1819" i="2"/>
  <c r="F1819" i="2"/>
  <c r="E1819" i="2"/>
  <c r="D1819" i="2"/>
  <c r="C1819" i="2"/>
  <c r="T1818" i="2"/>
  <c r="S1818" i="2"/>
  <c r="R1818" i="2"/>
  <c r="Q1818" i="2"/>
  <c r="P1818" i="2"/>
  <c r="O1818" i="2"/>
  <c r="N1818" i="2"/>
  <c r="M1818" i="2"/>
  <c r="L1818" i="2"/>
  <c r="K1818" i="2"/>
  <c r="J1818" i="2"/>
  <c r="I1818" i="2"/>
  <c r="H1818" i="2"/>
  <c r="G1818" i="2"/>
  <c r="F1818" i="2"/>
  <c r="E1818" i="2"/>
  <c r="D1818" i="2"/>
  <c r="C1818" i="2"/>
  <c r="T1817" i="2"/>
  <c r="S1817" i="2"/>
  <c r="R1817" i="2"/>
  <c r="Q1817" i="2"/>
  <c r="P1817" i="2"/>
  <c r="O1817" i="2"/>
  <c r="N1817" i="2"/>
  <c r="M1817" i="2"/>
  <c r="L1817" i="2"/>
  <c r="K1817" i="2"/>
  <c r="J1817" i="2"/>
  <c r="I1817" i="2"/>
  <c r="H1817" i="2"/>
  <c r="G1817" i="2"/>
  <c r="F1817" i="2"/>
  <c r="E1817" i="2"/>
  <c r="D1817" i="2"/>
  <c r="C1817" i="2"/>
  <c r="T1816" i="2"/>
  <c r="S1816" i="2"/>
  <c r="R1816" i="2"/>
  <c r="Q1816" i="2"/>
  <c r="P1816" i="2"/>
  <c r="O1816" i="2"/>
  <c r="N1816" i="2"/>
  <c r="M1816" i="2"/>
  <c r="L1816" i="2"/>
  <c r="K1816" i="2"/>
  <c r="J1816" i="2"/>
  <c r="I1816" i="2"/>
  <c r="H1816" i="2"/>
  <c r="G1816" i="2"/>
  <c r="F1816" i="2"/>
  <c r="E1816" i="2"/>
  <c r="D1816" i="2"/>
  <c r="C1816" i="2"/>
  <c r="T1815" i="2"/>
  <c r="S1815" i="2"/>
  <c r="R1815" i="2"/>
  <c r="Q1815" i="2"/>
  <c r="P1815" i="2"/>
  <c r="O1815" i="2"/>
  <c r="N1815" i="2"/>
  <c r="M1815" i="2"/>
  <c r="L1815" i="2"/>
  <c r="K1815" i="2"/>
  <c r="J1815" i="2"/>
  <c r="I1815" i="2"/>
  <c r="H1815" i="2"/>
  <c r="G1815" i="2"/>
  <c r="F1815" i="2"/>
  <c r="E1815" i="2"/>
  <c r="D1815" i="2"/>
  <c r="C1815" i="2"/>
  <c r="T1814" i="2"/>
  <c r="S1814" i="2"/>
  <c r="R1814" i="2"/>
  <c r="Q1814" i="2"/>
  <c r="P1814" i="2"/>
  <c r="O1814" i="2"/>
  <c r="N1814" i="2"/>
  <c r="M1814" i="2"/>
  <c r="L1814" i="2"/>
  <c r="K1814" i="2"/>
  <c r="J1814" i="2"/>
  <c r="I1814" i="2"/>
  <c r="H1814" i="2"/>
  <c r="G1814" i="2"/>
  <c r="F1814" i="2"/>
  <c r="E1814" i="2"/>
  <c r="D1814" i="2"/>
  <c r="C1814" i="2"/>
  <c r="A1812" i="2"/>
  <c r="T1807" i="2"/>
  <c r="S1807" i="2"/>
  <c r="R1807" i="2"/>
  <c r="Q1807" i="2"/>
  <c r="P1807" i="2"/>
  <c r="O1807" i="2"/>
  <c r="N1807" i="2"/>
  <c r="M1807" i="2"/>
  <c r="L1807" i="2"/>
  <c r="K1807" i="2"/>
  <c r="J1807" i="2"/>
  <c r="I1807" i="2"/>
  <c r="H1807" i="2"/>
  <c r="G1807" i="2"/>
  <c r="F1807" i="2"/>
  <c r="E1807" i="2"/>
  <c r="D1807" i="2"/>
  <c r="C1807" i="2"/>
  <c r="T1806" i="2"/>
  <c r="S1806" i="2"/>
  <c r="R1806" i="2"/>
  <c r="Q1806" i="2"/>
  <c r="P1806" i="2"/>
  <c r="O1806" i="2"/>
  <c r="N1806" i="2"/>
  <c r="M1806" i="2"/>
  <c r="L1806" i="2"/>
  <c r="K1806" i="2"/>
  <c r="J1806" i="2"/>
  <c r="I1806" i="2"/>
  <c r="H1806" i="2"/>
  <c r="G1806" i="2"/>
  <c r="F1806" i="2"/>
  <c r="E1806" i="2"/>
  <c r="D1806" i="2"/>
  <c r="C1806" i="2"/>
  <c r="T1805" i="2"/>
  <c r="S1805" i="2"/>
  <c r="R1805" i="2"/>
  <c r="Q1805" i="2"/>
  <c r="P1805" i="2"/>
  <c r="O1805" i="2"/>
  <c r="N1805" i="2"/>
  <c r="M1805" i="2"/>
  <c r="L1805" i="2"/>
  <c r="K1805" i="2"/>
  <c r="J1805" i="2"/>
  <c r="I1805" i="2"/>
  <c r="H1805" i="2"/>
  <c r="G1805" i="2"/>
  <c r="F1805" i="2"/>
  <c r="E1805" i="2"/>
  <c r="D1805" i="2"/>
  <c r="C1805" i="2"/>
  <c r="T1804" i="2"/>
  <c r="S1804" i="2"/>
  <c r="R1804" i="2"/>
  <c r="Q1804" i="2"/>
  <c r="P1804" i="2"/>
  <c r="O1804" i="2"/>
  <c r="N1804" i="2"/>
  <c r="M1804" i="2"/>
  <c r="L1804" i="2"/>
  <c r="K1804" i="2"/>
  <c r="J1804" i="2"/>
  <c r="I1804" i="2"/>
  <c r="H1804" i="2"/>
  <c r="G1804" i="2"/>
  <c r="F1804" i="2"/>
  <c r="E1804" i="2"/>
  <c r="D1804" i="2"/>
  <c r="C1804" i="2"/>
  <c r="T1803" i="2"/>
  <c r="S1803" i="2"/>
  <c r="R1803" i="2"/>
  <c r="Q1803" i="2"/>
  <c r="P1803" i="2"/>
  <c r="O1803" i="2"/>
  <c r="N1803" i="2"/>
  <c r="M1803" i="2"/>
  <c r="L1803" i="2"/>
  <c r="K1803" i="2"/>
  <c r="J1803" i="2"/>
  <c r="I1803" i="2"/>
  <c r="H1803" i="2"/>
  <c r="G1803" i="2"/>
  <c r="F1803" i="2"/>
  <c r="E1803" i="2"/>
  <c r="D1803" i="2"/>
  <c r="C1803" i="2"/>
  <c r="T1802" i="2"/>
  <c r="S1802" i="2"/>
  <c r="R1802" i="2"/>
  <c r="Q1802" i="2"/>
  <c r="P1802" i="2"/>
  <c r="O1802" i="2"/>
  <c r="N1802" i="2"/>
  <c r="M1802" i="2"/>
  <c r="L1802" i="2"/>
  <c r="K1802" i="2"/>
  <c r="J1802" i="2"/>
  <c r="I1802" i="2"/>
  <c r="H1802" i="2"/>
  <c r="G1802" i="2"/>
  <c r="F1802" i="2"/>
  <c r="E1802" i="2"/>
  <c r="D1802" i="2"/>
  <c r="C1802" i="2"/>
  <c r="T1801" i="2"/>
  <c r="S1801" i="2"/>
  <c r="R1801" i="2"/>
  <c r="Q1801" i="2"/>
  <c r="P1801" i="2"/>
  <c r="O1801" i="2"/>
  <c r="N1801" i="2"/>
  <c r="M1801" i="2"/>
  <c r="L1801" i="2"/>
  <c r="K1801" i="2"/>
  <c r="J1801" i="2"/>
  <c r="I1801" i="2"/>
  <c r="H1801" i="2"/>
  <c r="G1801" i="2"/>
  <c r="F1801" i="2"/>
  <c r="E1801" i="2"/>
  <c r="D1801" i="2"/>
  <c r="C1801" i="2"/>
  <c r="T1800" i="2"/>
  <c r="S1800" i="2"/>
  <c r="R1800" i="2"/>
  <c r="Q1800" i="2"/>
  <c r="P1800" i="2"/>
  <c r="O1800" i="2"/>
  <c r="N1800" i="2"/>
  <c r="M1800" i="2"/>
  <c r="L1800" i="2"/>
  <c r="K1800" i="2"/>
  <c r="J1800" i="2"/>
  <c r="I1800" i="2"/>
  <c r="H1800" i="2"/>
  <c r="G1800" i="2"/>
  <c r="F1800" i="2"/>
  <c r="E1800" i="2"/>
  <c r="D1800" i="2"/>
  <c r="C1800" i="2"/>
  <c r="A1798" i="2"/>
  <c r="T1793" i="2"/>
  <c r="S1793" i="2"/>
  <c r="R1793" i="2"/>
  <c r="Q1793" i="2"/>
  <c r="P1793" i="2"/>
  <c r="O1793" i="2"/>
  <c r="N1793" i="2"/>
  <c r="M1793" i="2"/>
  <c r="L1793" i="2"/>
  <c r="K1793" i="2"/>
  <c r="J1793" i="2"/>
  <c r="I1793" i="2"/>
  <c r="H1793" i="2"/>
  <c r="G1793" i="2"/>
  <c r="F1793" i="2"/>
  <c r="E1793" i="2"/>
  <c r="D1793" i="2"/>
  <c r="C1793" i="2"/>
  <c r="T1792" i="2"/>
  <c r="S1792" i="2"/>
  <c r="R1792" i="2"/>
  <c r="Q1792" i="2"/>
  <c r="P1792" i="2"/>
  <c r="O1792" i="2"/>
  <c r="N1792" i="2"/>
  <c r="M1792" i="2"/>
  <c r="L1792" i="2"/>
  <c r="K1792" i="2"/>
  <c r="J1792" i="2"/>
  <c r="I1792" i="2"/>
  <c r="H1792" i="2"/>
  <c r="G1792" i="2"/>
  <c r="F1792" i="2"/>
  <c r="E1792" i="2"/>
  <c r="D1792" i="2"/>
  <c r="C1792" i="2"/>
  <c r="T1791" i="2"/>
  <c r="S1791" i="2"/>
  <c r="R1791" i="2"/>
  <c r="Q1791" i="2"/>
  <c r="P1791" i="2"/>
  <c r="O1791" i="2"/>
  <c r="N1791" i="2"/>
  <c r="M1791" i="2"/>
  <c r="L1791" i="2"/>
  <c r="K1791" i="2"/>
  <c r="J1791" i="2"/>
  <c r="I1791" i="2"/>
  <c r="H1791" i="2"/>
  <c r="G1791" i="2"/>
  <c r="F1791" i="2"/>
  <c r="E1791" i="2"/>
  <c r="D1791" i="2"/>
  <c r="C1791" i="2"/>
  <c r="T1790" i="2"/>
  <c r="S1790" i="2"/>
  <c r="R1790" i="2"/>
  <c r="Q1790" i="2"/>
  <c r="P1790" i="2"/>
  <c r="O1790" i="2"/>
  <c r="N1790" i="2"/>
  <c r="M1790" i="2"/>
  <c r="L1790" i="2"/>
  <c r="K1790" i="2"/>
  <c r="J1790" i="2"/>
  <c r="I1790" i="2"/>
  <c r="H1790" i="2"/>
  <c r="G1790" i="2"/>
  <c r="F1790" i="2"/>
  <c r="E1790" i="2"/>
  <c r="D1790" i="2"/>
  <c r="C1790" i="2"/>
  <c r="T1789" i="2"/>
  <c r="S1789" i="2"/>
  <c r="R1789" i="2"/>
  <c r="Q1789" i="2"/>
  <c r="P1789" i="2"/>
  <c r="O1789" i="2"/>
  <c r="N1789" i="2"/>
  <c r="M1789" i="2"/>
  <c r="L1789" i="2"/>
  <c r="K1789" i="2"/>
  <c r="J1789" i="2"/>
  <c r="I1789" i="2"/>
  <c r="H1789" i="2"/>
  <c r="G1789" i="2"/>
  <c r="F1789" i="2"/>
  <c r="E1789" i="2"/>
  <c r="D1789" i="2"/>
  <c r="C1789" i="2"/>
  <c r="T1788" i="2"/>
  <c r="S1788" i="2"/>
  <c r="R1788" i="2"/>
  <c r="Q1788" i="2"/>
  <c r="P1788" i="2"/>
  <c r="O1788" i="2"/>
  <c r="N1788" i="2"/>
  <c r="M1788" i="2"/>
  <c r="L1788" i="2"/>
  <c r="K1788" i="2"/>
  <c r="J1788" i="2"/>
  <c r="I1788" i="2"/>
  <c r="H1788" i="2"/>
  <c r="G1788" i="2"/>
  <c r="F1788" i="2"/>
  <c r="E1788" i="2"/>
  <c r="D1788" i="2"/>
  <c r="C1788" i="2"/>
  <c r="T1787" i="2"/>
  <c r="S1787" i="2"/>
  <c r="R1787" i="2"/>
  <c r="Q1787" i="2"/>
  <c r="P1787" i="2"/>
  <c r="O1787" i="2"/>
  <c r="N1787" i="2"/>
  <c r="M1787" i="2"/>
  <c r="L1787" i="2"/>
  <c r="K1787" i="2"/>
  <c r="J1787" i="2"/>
  <c r="I1787" i="2"/>
  <c r="H1787" i="2"/>
  <c r="G1787" i="2"/>
  <c r="F1787" i="2"/>
  <c r="E1787" i="2"/>
  <c r="D1787" i="2"/>
  <c r="C1787" i="2"/>
  <c r="T1786" i="2"/>
  <c r="S1786" i="2"/>
  <c r="R1786" i="2"/>
  <c r="Q1786" i="2"/>
  <c r="P1786" i="2"/>
  <c r="O1786" i="2"/>
  <c r="N1786" i="2"/>
  <c r="M1786" i="2"/>
  <c r="L1786" i="2"/>
  <c r="K1786" i="2"/>
  <c r="J1786" i="2"/>
  <c r="I1786" i="2"/>
  <c r="H1786" i="2"/>
  <c r="G1786" i="2"/>
  <c r="F1786" i="2"/>
  <c r="E1786" i="2"/>
  <c r="D1786" i="2"/>
  <c r="C1786" i="2"/>
  <c r="A1784" i="2"/>
  <c r="T1779" i="2"/>
  <c r="S1779" i="2"/>
  <c r="R1779" i="2"/>
  <c r="Q1779" i="2"/>
  <c r="P1779" i="2"/>
  <c r="O1779" i="2"/>
  <c r="N1779" i="2"/>
  <c r="M1779" i="2"/>
  <c r="L1779" i="2"/>
  <c r="K1779" i="2"/>
  <c r="J1779" i="2"/>
  <c r="I1779" i="2"/>
  <c r="H1779" i="2"/>
  <c r="G1779" i="2"/>
  <c r="F1779" i="2"/>
  <c r="E1779" i="2"/>
  <c r="D1779" i="2"/>
  <c r="C1779" i="2"/>
  <c r="T1778" i="2"/>
  <c r="S1778" i="2"/>
  <c r="R1778" i="2"/>
  <c r="Q1778" i="2"/>
  <c r="P1778" i="2"/>
  <c r="O1778" i="2"/>
  <c r="N1778" i="2"/>
  <c r="M1778" i="2"/>
  <c r="L1778" i="2"/>
  <c r="K1778" i="2"/>
  <c r="J1778" i="2"/>
  <c r="I1778" i="2"/>
  <c r="H1778" i="2"/>
  <c r="G1778" i="2"/>
  <c r="F1778" i="2"/>
  <c r="E1778" i="2"/>
  <c r="D1778" i="2"/>
  <c r="C1778" i="2"/>
  <c r="T1777" i="2"/>
  <c r="S1777" i="2"/>
  <c r="R1777" i="2"/>
  <c r="Q1777" i="2"/>
  <c r="P1777" i="2"/>
  <c r="O1777" i="2"/>
  <c r="N1777" i="2"/>
  <c r="M1777" i="2"/>
  <c r="L1777" i="2"/>
  <c r="K1777" i="2"/>
  <c r="J1777" i="2"/>
  <c r="I1777" i="2"/>
  <c r="H1777" i="2"/>
  <c r="G1777" i="2"/>
  <c r="F1777" i="2"/>
  <c r="E1777" i="2"/>
  <c r="D1777" i="2"/>
  <c r="C1777" i="2"/>
  <c r="T1776" i="2"/>
  <c r="S1776" i="2"/>
  <c r="R1776" i="2"/>
  <c r="Q1776" i="2"/>
  <c r="P1776" i="2"/>
  <c r="O1776" i="2"/>
  <c r="N1776" i="2"/>
  <c r="M1776" i="2"/>
  <c r="L1776" i="2"/>
  <c r="K1776" i="2"/>
  <c r="J1776" i="2"/>
  <c r="I1776" i="2"/>
  <c r="H1776" i="2"/>
  <c r="G1776" i="2"/>
  <c r="F1776" i="2"/>
  <c r="E1776" i="2"/>
  <c r="D1776" i="2"/>
  <c r="C1776" i="2"/>
  <c r="T1775" i="2"/>
  <c r="S1775" i="2"/>
  <c r="R1775" i="2"/>
  <c r="Q1775" i="2"/>
  <c r="P1775" i="2"/>
  <c r="O1775" i="2"/>
  <c r="N1775" i="2"/>
  <c r="M1775" i="2"/>
  <c r="L1775" i="2"/>
  <c r="K1775" i="2"/>
  <c r="J1775" i="2"/>
  <c r="I1775" i="2"/>
  <c r="H1775" i="2"/>
  <c r="G1775" i="2"/>
  <c r="F1775" i="2"/>
  <c r="E1775" i="2"/>
  <c r="D1775" i="2"/>
  <c r="C1775" i="2"/>
  <c r="T1774" i="2"/>
  <c r="S1774" i="2"/>
  <c r="R1774" i="2"/>
  <c r="Q1774" i="2"/>
  <c r="P1774" i="2"/>
  <c r="O1774" i="2"/>
  <c r="N1774" i="2"/>
  <c r="M1774" i="2"/>
  <c r="L1774" i="2"/>
  <c r="K1774" i="2"/>
  <c r="J1774" i="2"/>
  <c r="I1774" i="2"/>
  <c r="H1774" i="2"/>
  <c r="G1774" i="2"/>
  <c r="F1774" i="2"/>
  <c r="E1774" i="2"/>
  <c r="D1774" i="2"/>
  <c r="C1774" i="2"/>
  <c r="T1773" i="2"/>
  <c r="S1773" i="2"/>
  <c r="R1773" i="2"/>
  <c r="Q1773" i="2"/>
  <c r="P1773" i="2"/>
  <c r="O1773" i="2"/>
  <c r="N1773" i="2"/>
  <c r="M1773" i="2"/>
  <c r="L1773" i="2"/>
  <c r="K1773" i="2"/>
  <c r="J1773" i="2"/>
  <c r="I1773" i="2"/>
  <c r="H1773" i="2"/>
  <c r="G1773" i="2"/>
  <c r="F1773" i="2"/>
  <c r="E1773" i="2"/>
  <c r="D1773" i="2"/>
  <c r="C1773" i="2"/>
  <c r="T1772" i="2"/>
  <c r="S1772" i="2"/>
  <c r="R1772" i="2"/>
  <c r="Q1772" i="2"/>
  <c r="P1772" i="2"/>
  <c r="O1772" i="2"/>
  <c r="N1772" i="2"/>
  <c r="M1772" i="2"/>
  <c r="L1772" i="2"/>
  <c r="K1772" i="2"/>
  <c r="J1772" i="2"/>
  <c r="I1772" i="2"/>
  <c r="H1772" i="2"/>
  <c r="G1772" i="2"/>
  <c r="F1772" i="2"/>
  <c r="E1772" i="2"/>
  <c r="D1772" i="2"/>
  <c r="C1772" i="2"/>
  <c r="A1770" i="2"/>
  <c r="T1765" i="2"/>
  <c r="S1765" i="2"/>
  <c r="R1765" i="2"/>
  <c r="Q1765" i="2"/>
  <c r="P1765" i="2"/>
  <c r="O1765" i="2"/>
  <c r="N1765" i="2"/>
  <c r="M1765" i="2"/>
  <c r="L1765" i="2"/>
  <c r="K1765" i="2"/>
  <c r="J1765" i="2"/>
  <c r="I1765" i="2"/>
  <c r="H1765" i="2"/>
  <c r="G1765" i="2"/>
  <c r="F1765" i="2"/>
  <c r="E1765" i="2"/>
  <c r="D1765" i="2"/>
  <c r="C1765" i="2"/>
  <c r="T1764" i="2"/>
  <c r="S1764" i="2"/>
  <c r="R1764" i="2"/>
  <c r="Q1764" i="2"/>
  <c r="P1764" i="2"/>
  <c r="O1764" i="2"/>
  <c r="N1764" i="2"/>
  <c r="M1764" i="2"/>
  <c r="L1764" i="2"/>
  <c r="K1764" i="2"/>
  <c r="J1764" i="2"/>
  <c r="I1764" i="2"/>
  <c r="H1764" i="2"/>
  <c r="G1764" i="2"/>
  <c r="F1764" i="2"/>
  <c r="E1764" i="2"/>
  <c r="D1764" i="2"/>
  <c r="C1764" i="2"/>
  <c r="T1763" i="2"/>
  <c r="S1763" i="2"/>
  <c r="R1763" i="2"/>
  <c r="Q1763" i="2"/>
  <c r="P1763" i="2"/>
  <c r="O1763" i="2"/>
  <c r="N1763" i="2"/>
  <c r="M1763" i="2"/>
  <c r="L1763" i="2"/>
  <c r="K1763" i="2"/>
  <c r="J1763" i="2"/>
  <c r="I1763" i="2"/>
  <c r="H1763" i="2"/>
  <c r="G1763" i="2"/>
  <c r="F1763" i="2"/>
  <c r="E1763" i="2"/>
  <c r="D1763" i="2"/>
  <c r="C1763" i="2"/>
  <c r="T1762" i="2"/>
  <c r="S1762" i="2"/>
  <c r="R1762" i="2"/>
  <c r="Q1762" i="2"/>
  <c r="P1762" i="2"/>
  <c r="O1762" i="2"/>
  <c r="N1762" i="2"/>
  <c r="M1762" i="2"/>
  <c r="L1762" i="2"/>
  <c r="K1762" i="2"/>
  <c r="J1762" i="2"/>
  <c r="I1762" i="2"/>
  <c r="H1762" i="2"/>
  <c r="G1762" i="2"/>
  <c r="F1762" i="2"/>
  <c r="E1762" i="2"/>
  <c r="D1762" i="2"/>
  <c r="C1762" i="2"/>
  <c r="T1761" i="2"/>
  <c r="S1761" i="2"/>
  <c r="R1761" i="2"/>
  <c r="Q1761" i="2"/>
  <c r="P1761" i="2"/>
  <c r="O1761" i="2"/>
  <c r="N1761" i="2"/>
  <c r="M1761" i="2"/>
  <c r="L1761" i="2"/>
  <c r="K1761" i="2"/>
  <c r="J1761" i="2"/>
  <c r="I1761" i="2"/>
  <c r="H1761" i="2"/>
  <c r="G1761" i="2"/>
  <c r="F1761" i="2"/>
  <c r="E1761" i="2"/>
  <c r="D1761" i="2"/>
  <c r="C1761" i="2"/>
  <c r="T1760" i="2"/>
  <c r="S1760" i="2"/>
  <c r="R1760" i="2"/>
  <c r="Q1760" i="2"/>
  <c r="P1760" i="2"/>
  <c r="O1760" i="2"/>
  <c r="N1760" i="2"/>
  <c r="M1760" i="2"/>
  <c r="L1760" i="2"/>
  <c r="K1760" i="2"/>
  <c r="J1760" i="2"/>
  <c r="I1760" i="2"/>
  <c r="H1760" i="2"/>
  <c r="G1760" i="2"/>
  <c r="F1760" i="2"/>
  <c r="E1760" i="2"/>
  <c r="D1760" i="2"/>
  <c r="C1760" i="2"/>
  <c r="T1759" i="2"/>
  <c r="S1759" i="2"/>
  <c r="R1759" i="2"/>
  <c r="Q1759" i="2"/>
  <c r="P1759" i="2"/>
  <c r="O1759" i="2"/>
  <c r="N1759" i="2"/>
  <c r="M1759" i="2"/>
  <c r="L1759" i="2"/>
  <c r="K1759" i="2"/>
  <c r="J1759" i="2"/>
  <c r="I1759" i="2"/>
  <c r="H1759" i="2"/>
  <c r="G1759" i="2"/>
  <c r="F1759" i="2"/>
  <c r="E1759" i="2"/>
  <c r="D1759" i="2"/>
  <c r="C1759" i="2"/>
  <c r="T1758" i="2"/>
  <c r="S1758" i="2"/>
  <c r="R1758" i="2"/>
  <c r="Q1758" i="2"/>
  <c r="P1758" i="2"/>
  <c r="O1758" i="2"/>
  <c r="N1758" i="2"/>
  <c r="M1758" i="2"/>
  <c r="L1758" i="2"/>
  <c r="K1758" i="2"/>
  <c r="J1758" i="2"/>
  <c r="I1758" i="2"/>
  <c r="H1758" i="2"/>
  <c r="G1758" i="2"/>
  <c r="F1758" i="2"/>
  <c r="E1758" i="2"/>
  <c r="D1758" i="2"/>
  <c r="C1758" i="2"/>
  <c r="A1756" i="2"/>
  <c r="U1870" i="2" l="1"/>
  <c r="U1874" i="2"/>
  <c r="U1933" i="2"/>
  <c r="U1858" i="2"/>
  <c r="U1859" i="2"/>
  <c r="U1860" i="2"/>
  <c r="U1861" i="2"/>
  <c r="U1862" i="2"/>
  <c r="U1863" i="2"/>
  <c r="U1914" i="2"/>
  <c r="U1915" i="2"/>
  <c r="U1916" i="2"/>
  <c r="U1917" i="2"/>
  <c r="U1918" i="2"/>
  <c r="U1919" i="2"/>
  <c r="U1929" i="2"/>
  <c r="U1901" i="2"/>
  <c r="U1904" i="2"/>
  <c r="U1905" i="2"/>
  <c r="U1961" i="2"/>
  <c r="V18" i="9"/>
  <c r="V18" i="10" s="1"/>
  <c r="V18" i="11" s="1"/>
  <c r="V18" i="12" s="1"/>
  <c r="V10" i="9"/>
  <c r="V10" i="10" s="1"/>
  <c r="V10" i="11" s="1"/>
  <c r="V10" i="12" s="1"/>
  <c r="V27" i="8"/>
  <c r="V9" i="8"/>
  <c r="V9" i="9" s="1"/>
  <c r="V9" i="10" s="1"/>
  <c r="U1941" i="2"/>
  <c r="U1857" i="2"/>
  <c r="U1885" i="2"/>
  <c r="U1913" i="2"/>
  <c r="U1856" i="2"/>
  <c r="U1884" i="2"/>
  <c r="U1912" i="2"/>
  <c r="U1940" i="2"/>
  <c r="U1893" i="2"/>
  <c r="U1949" i="2"/>
  <c r="U1963" i="2"/>
  <c r="U1871" i="2"/>
  <c r="U1872" i="2"/>
  <c r="U1873" i="2"/>
  <c r="U1876" i="2"/>
  <c r="U1877" i="2"/>
  <c r="U1898" i="2"/>
  <c r="U1899" i="2"/>
  <c r="U1902" i="2"/>
  <c r="U1903" i="2"/>
  <c r="U1926" i="2"/>
  <c r="U1927" i="2"/>
  <c r="U1928" i="2"/>
  <c r="U1930" i="2"/>
  <c r="U1931" i="2"/>
  <c r="U1932" i="2"/>
  <c r="U1954" i="2"/>
  <c r="U1955" i="2"/>
  <c r="U1956" i="2"/>
  <c r="U1958" i="2"/>
  <c r="U1960" i="2"/>
  <c r="U1945" i="2"/>
  <c r="U1865" i="2"/>
  <c r="U1879" i="2"/>
  <c r="U1921" i="2"/>
  <c r="U1935" i="2"/>
  <c r="U1875" i="2"/>
  <c r="U1959" i="2"/>
  <c r="T1751" i="2"/>
  <c r="S1751" i="2"/>
  <c r="R1751" i="2"/>
  <c r="Q1751" i="2"/>
  <c r="P1751" i="2"/>
  <c r="O1751" i="2"/>
  <c r="N1751" i="2"/>
  <c r="M1751" i="2"/>
  <c r="L1751" i="2"/>
  <c r="K1751" i="2"/>
  <c r="J1751" i="2"/>
  <c r="I1751" i="2"/>
  <c r="H1751" i="2"/>
  <c r="G1751" i="2"/>
  <c r="F1751" i="2"/>
  <c r="E1751" i="2"/>
  <c r="D1751" i="2"/>
  <c r="C1751" i="2"/>
  <c r="T1750" i="2"/>
  <c r="S1750" i="2"/>
  <c r="R1750" i="2"/>
  <c r="Q1750" i="2"/>
  <c r="P1750" i="2"/>
  <c r="O1750" i="2"/>
  <c r="N1750" i="2"/>
  <c r="M1750" i="2"/>
  <c r="L1750" i="2"/>
  <c r="K1750" i="2"/>
  <c r="J1750" i="2"/>
  <c r="I1750" i="2"/>
  <c r="H1750" i="2"/>
  <c r="G1750" i="2"/>
  <c r="F1750" i="2"/>
  <c r="E1750" i="2"/>
  <c r="D1750" i="2"/>
  <c r="C1750" i="2"/>
  <c r="T1749" i="2"/>
  <c r="S1749" i="2"/>
  <c r="R1749" i="2"/>
  <c r="Q1749" i="2"/>
  <c r="P1749" i="2"/>
  <c r="O1749" i="2"/>
  <c r="N1749" i="2"/>
  <c r="M1749" i="2"/>
  <c r="L1749" i="2"/>
  <c r="K1749" i="2"/>
  <c r="J1749" i="2"/>
  <c r="I1749" i="2"/>
  <c r="H1749" i="2"/>
  <c r="G1749" i="2"/>
  <c r="F1749" i="2"/>
  <c r="E1749" i="2"/>
  <c r="D1749" i="2"/>
  <c r="C1749" i="2"/>
  <c r="T1748" i="2"/>
  <c r="S1748" i="2"/>
  <c r="R1748" i="2"/>
  <c r="Q1748" i="2"/>
  <c r="P1748" i="2"/>
  <c r="O1748" i="2"/>
  <c r="N1748" i="2"/>
  <c r="M1748" i="2"/>
  <c r="L1748" i="2"/>
  <c r="K1748" i="2"/>
  <c r="J1748" i="2"/>
  <c r="I1748" i="2"/>
  <c r="H1748" i="2"/>
  <c r="G1748" i="2"/>
  <c r="F1748" i="2"/>
  <c r="E1748" i="2"/>
  <c r="D1748" i="2"/>
  <c r="C1748" i="2"/>
  <c r="T1747" i="2"/>
  <c r="S1747" i="2"/>
  <c r="R1747" i="2"/>
  <c r="Q1747" i="2"/>
  <c r="P1747" i="2"/>
  <c r="O1747" i="2"/>
  <c r="N1747" i="2"/>
  <c r="M1747" i="2"/>
  <c r="L1747" i="2"/>
  <c r="K1747" i="2"/>
  <c r="J1747" i="2"/>
  <c r="I1747" i="2"/>
  <c r="H1747" i="2"/>
  <c r="G1747" i="2"/>
  <c r="F1747" i="2"/>
  <c r="E1747" i="2"/>
  <c r="D1747" i="2"/>
  <c r="C1747" i="2"/>
  <c r="T1746" i="2"/>
  <c r="S1746" i="2"/>
  <c r="R1746" i="2"/>
  <c r="Q1746" i="2"/>
  <c r="P1746" i="2"/>
  <c r="O1746" i="2"/>
  <c r="N1746" i="2"/>
  <c r="M1746" i="2"/>
  <c r="L1746" i="2"/>
  <c r="K1746" i="2"/>
  <c r="J1746" i="2"/>
  <c r="I1746" i="2"/>
  <c r="H1746" i="2"/>
  <c r="G1746" i="2"/>
  <c r="F1746" i="2"/>
  <c r="E1746" i="2"/>
  <c r="D1746" i="2"/>
  <c r="C1746" i="2"/>
  <c r="T1745" i="2"/>
  <c r="S1745" i="2"/>
  <c r="R1745" i="2"/>
  <c r="Q1745" i="2"/>
  <c r="P1745" i="2"/>
  <c r="O1745" i="2"/>
  <c r="N1745" i="2"/>
  <c r="M1745" i="2"/>
  <c r="L1745" i="2"/>
  <c r="K1745" i="2"/>
  <c r="J1745" i="2"/>
  <c r="I1745" i="2"/>
  <c r="H1745" i="2"/>
  <c r="G1745" i="2"/>
  <c r="F1745" i="2"/>
  <c r="E1745" i="2"/>
  <c r="D1745" i="2"/>
  <c r="C1745" i="2"/>
  <c r="T1744" i="2"/>
  <c r="S1744" i="2"/>
  <c r="R1744" i="2"/>
  <c r="Q1744" i="2"/>
  <c r="P1744" i="2"/>
  <c r="O1744" i="2"/>
  <c r="N1744" i="2"/>
  <c r="M1744" i="2"/>
  <c r="L1744" i="2"/>
  <c r="K1744" i="2"/>
  <c r="J1744" i="2"/>
  <c r="I1744" i="2"/>
  <c r="H1744" i="2"/>
  <c r="G1744" i="2"/>
  <c r="F1744" i="2"/>
  <c r="E1744" i="2"/>
  <c r="D1744" i="2"/>
  <c r="C1744" i="2"/>
  <c r="T1737" i="2"/>
  <c r="S1737" i="2"/>
  <c r="R1737" i="2"/>
  <c r="Q1737" i="2"/>
  <c r="P1737" i="2"/>
  <c r="O1737" i="2"/>
  <c r="N1737" i="2"/>
  <c r="M1737" i="2"/>
  <c r="L1737" i="2"/>
  <c r="K1737" i="2"/>
  <c r="J1737" i="2"/>
  <c r="I1737" i="2"/>
  <c r="H1737" i="2"/>
  <c r="G1737" i="2"/>
  <c r="F1737" i="2"/>
  <c r="E1737" i="2"/>
  <c r="D1737" i="2"/>
  <c r="C1737" i="2"/>
  <c r="T1736" i="2"/>
  <c r="S1736" i="2"/>
  <c r="R1736" i="2"/>
  <c r="Q1736" i="2"/>
  <c r="P1736" i="2"/>
  <c r="O1736" i="2"/>
  <c r="N1736" i="2"/>
  <c r="M1736" i="2"/>
  <c r="L1736" i="2"/>
  <c r="K1736" i="2"/>
  <c r="J1736" i="2"/>
  <c r="I1736" i="2"/>
  <c r="H1736" i="2"/>
  <c r="G1736" i="2"/>
  <c r="F1736" i="2"/>
  <c r="E1736" i="2"/>
  <c r="U1736" i="2" s="1"/>
  <c r="D1736" i="2"/>
  <c r="C1736" i="2"/>
  <c r="T1735" i="2"/>
  <c r="S1735" i="2"/>
  <c r="R1735" i="2"/>
  <c r="Q1735" i="2"/>
  <c r="P1735" i="2"/>
  <c r="O1735" i="2"/>
  <c r="N1735" i="2"/>
  <c r="M1735" i="2"/>
  <c r="L1735" i="2"/>
  <c r="K1735" i="2"/>
  <c r="J1735" i="2"/>
  <c r="I1735" i="2"/>
  <c r="H1735" i="2"/>
  <c r="G1735" i="2"/>
  <c r="F1735" i="2"/>
  <c r="E1735" i="2"/>
  <c r="D1735" i="2"/>
  <c r="C1735" i="2"/>
  <c r="T1734" i="2"/>
  <c r="S1734" i="2"/>
  <c r="R1734" i="2"/>
  <c r="Q1734" i="2"/>
  <c r="P1734" i="2"/>
  <c r="O1734" i="2"/>
  <c r="N1734" i="2"/>
  <c r="M1734" i="2"/>
  <c r="L1734" i="2"/>
  <c r="K1734" i="2"/>
  <c r="J1734" i="2"/>
  <c r="I1734" i="2"/>
  <c r="H1734" i="2"/>
  <c r="G1734" i="2"/>
  <c r="F1734" i="2"/>
  <c r="E1734" i="2"/>
  <c r="D1734" i="2"/>
  <c r="C1734" i="2"/>
  <c r="T1733" i="2"/>
  <c r="S1733" i="2"/>
  <c r="R1733" i="2"/>
  <c r="Q1733" i="2"/>
  <c r="P1733" i="2"/>
  <c r="O1733" i="2"/>
  <c r="N1733" i="2"/>
  <c r="M1733" i="2"/>
  <c r="L1733" i="2"/>
  <c r="K1733" i="2"/>
  <c r="J1733" i="2"/>
  <c r="I1733" i="2"/>
  <c r="H1733" i="2"/>
  <c r="G1733" i="2"/>
  <c r="F1733" i="2"/>
  <c r="E1733" i="2"/>
  <c r="D1733" i="2"/>
  <c r="C1733" i="2"/>
  <c r="T1732" i="2"/>
  <c r="S1732" i="2"/>
  <c r="R1732" i="2"/>
  <c r="Q1732" i="2"/>
  <c r="P1732" i="2"/>
  <c r="O1732" i="2"/>
  <c r="N1732" i="2"/>
  <c r="M1732" i="2"/>
  <c r="L1732" i="2"/>
  <c r="K1732" i="2"/>
  <c r="J1732" i="2"/>
  <c r="I1732" i="2"/>
  <c r="H1732" i="2"/>
  <c r="G1732" i="2"/>
  <c r="F1732" i="2"/>
  <c r="E1732" i="2"/>
  <c r="U1732" i="2" s="1"/>
  <c r="D1732" i="2"/>
  <c r="C1732" i="2"/>
  <c r="T1730" i="2"/>
  <c r="S1730" i="2"/>
  <c r="R1730" i="2"/>
  <c r="Q1730" i="2"/>
  <c r="P1730" i="2"/>
  <c r="O1730" i="2"/>
  <c r="N1730" i="2"/>
  <c r="M1730" i="2"/>
  <c r="L1730" i="2"/>
  <c r="K1730" i="2"/>
  <c r="J1730" i="2"/>
  <c r="I1730" i="2"/>
  <c r="H1730" i="2"/>
  <c r="G1730" i="2"/>
  <c r="F1730" i="2"/>
  <c r="E1730" i="2"/>
  <c r="D1730" i="2"/>
  <c r="C1730" i="2"/>
  <c r="T1723" i="2"/>
  <c r="S1723" i="2"/>
  <c r="R1723" i="2"/>
  <c r="Q1723" i="2"/>
  <c r="P1723" i="2"/>
  <c r="O1723" i="2"/>
  <c r="N1723" i="2"/>
  <c r="M1723" i="2"/>
  <c r="L1723" i="2"/>
  <c r="K1723" i="2"/>
  <c r="J1723" i="2"/>
  <c r="I1723" i="2"/>
  <c r="H1723" i="2"/>
  <c r="G1723" i="2"/>
  <c r="F1723" i="2"/>
  <c r="E1723" i="2"/>
  <c r="D1723" i="2"/>
  <c r="C1723" i="2"/>
  <c r="T1722" i="2"/>
  <c r="S1722" i="2"/>
  <c r="R1722" i="2"/>
  <c r="Q1722" i="2"/>
  <c r="P1722" i="2"/>
  <c r="O1722" i="2"/>
  <c r="N1722" i="2"/>
  <c r="M1722" i="2"/>
  <c r="L1722" i="2"/>
  <c r="K1722" i="2"/>
  <c r="J1722" i="2"/>
  <c r="I1722" i="2"/>
  <c r="H1722" i="2"/>
  <c r="G1722" i="2"/>
  <c r="F1722" i="2"/>
  <c r="E1722" i="2"/>
  <c r="D1722" i="2"/>
  <c r="C1722" i="2"/>
  <c r="T1721" i="2"/>
  <c r="S1721" i="2"/>
  <c r="R1721" i="2"/>
  <c r="Q1721" i="2"/>
  <c r="P1721" i="2"/>
  <c r="O1721" i="2"/>
  <c r="N1721" i="2"/>
  <c r="M1721" i="2"/>
  <c r="L1721" i="2"/>
  <c r="K1721" i="2"/>
  <c r="J1721" i="2"/>
  <c r="I1721" i="2"/>
  <c r="H1721" i="2"/>
  <c r="G1721" i="2"/>
  <c r="F1721" i="2"/>
  <c r="E1721" i="2"/>
  <c r="D1721" i="2"/>
  <c r="C1721" i="2"/>
  <c r="T1720" i="2"/>
  <c r="S1720" i="2"/>
  <c r="R1720" i="2"/>
  <c r="Q1720" i="2"/>
  <c r="P1720" i="2"/>
  <c r="O1720" i="2"/>
  <c r="N1720" i="2"/>
  <c r="M1720" i="2"/>
  <c r="L1720" i="2"/>
  <c r="K1720" i="2"/>
  <c r="J1720" i="2"/>
  <c r="I1720" i="2"/>
  <c r="H1720" i="2"/>
  <c r="G1720" i="2"/>
  <c r="F1720" i="2"/>
  <c r="E1720" i="2"/>
  <c r="D1720" i="2"/>
  <c r="C1720" i="2"/>
  <c r="T1719" i="2"/>
  <c r="S1719" i="2"/>
  <c r="R1719" i="2"/>
  <c r="Q1719" i="2"/>
  <c r="P1719" i="2"/>
  <c r="O1719" i="2"/>
  <c r="N1719" i="2"/>
  <c r="M1719" i="2"/>
  <c r="L1719" i="2"/>
  <c r="K1719" i="2"/>
  <c r="J1719" i="2"/>
  <c r="I1719" i="2"/>
  <c r="H1719" i="2"/>
  <c r="G1719" i="2"/>
  <c r="F1719" i="2"/>
  <c r="E1719" i="2"/>
  <c r="D1719" i="2"/>
  <c r="C1719" i="2"/>
  <c r="T1718" i="2"/>
  <c r="S1718" i="2"/>
  <c r="R1718" i="2"/>
  <c r="Q1718" i="2"/>
  <c r="P1718" i="2"/>
  <c r="O1718" i="2"/>
  <c r="N1718" i="2"/>
  <c r="M1718" i="2"/>
  <c r="L1718" i="2"/>
  <c r="K1718" i="2"/>
  <c r="J1718" i="2"/>
  <c r="I1718" i="2"/>
  <c r="H1718" i="2"/>
  <c r="G1718" i="2"/>
  <c r="F1718" i="2"/>
  <c r="E1718" i="2"/>
  <c r="D1718" i="2"/>
  <c r="C1718" i="2"/>
  <c r="T1717" i="2"/>
  <c r="S1717" i="2"/>
  <c r="R1717" i="2"/>
  <c r="Q1717" i="2"/>
  <c r="P1717" i="2"/>
  <c r="O1717" i="2"/>
  <c r="N1717" i="2"/>
  <c r="M1717" i="2"/>
  <c r="L1717" i="2"/>
  <c r="K1717" i="2"/>
  <c r="J1717" i="2"/>
  <c r="I1717" i="2"/>
  <c r="H1717" i="2"/>
  <c r="G1717" i="2"/>
  <c r="F1717" i="2"/>
  <c r="E1717" i="2"/>
  <c r="D1717" i="2"/>
  <c r="C1717" i="2"/>
  <c r="T1716" i="2"/>
  <c r="S1716" i="2"/>
  <c r="R1716" i="2"/>
  <c r="Q1716" i="2"/>
  <c r="P1716" i="2"/>
  <c r="O1716" i="2"/>
  <c r="N1716" i="2"/>
  <c r="M1716" i="2"/>
  <c r="L1716" i="2"/>
  <c r="K1716" i="2"/>
  <c r="J1716" i="2"/>
  <c r="I1716" i="2"/>
  <c r="H1716" i="2"/>
  <c r="G1716" i="2"/>
  <c r="F1716" i="2"/>
  <c r="E1716" i="2"/>
  <c r="D1716" i="2"/>
  <c r="C1716" i="2"/>
  <c r="A1742" i="2"/>
  <c r="A1728" i="2"/>
  <c r="A1714" i="2"/>
  <c r="T1709" i="2"/>
  <c r="S1709" i="2"/>
  <c r="R1709" i="2"/>
  <c r="Q1709" i="2"/>
  <c r="P1709" i="2"/>
  <c r="O1709" i="2"/>
  <c r="N1709" i="2"/>
  <c r="M1709" i="2"/>
  <c r="L1709" i="2"/>
  <c r="K1709" i="2"/>
  <c r="J1709" i="2"/>
  <c r="I1709" i="2"/>
  <c r="H1709" i="2"/>
  <c r="G1709" i="2"/>
  <c r="F1709" i="2"/>
  <c r="E1709" i="2"/>
  <c r="D1709" i="2"/>
  <c r="C1709" i="2"/>
  <c r="T1708" i="2"/>
  <c r="S1708" i="2"/>
  <c r="R1708" i="2"/>
  <c r="Q1708" i="2"/>
  <c r="P1708" i="2"/>
  <c r="O1708" i="2"/>
  <c r="N1708" i="2"/>
  <c r="M1708" i="2"/>
  <c r="L1708" i="2"/>
  <c r="K1708" i="2"/>
  <c r="J1708" i="2"/>
  <c r="I1708" i="2"/>
  <c r="H1708" i="2"/>
  <c r="G1708" i="2"/>
  <c r="F1708" i="2"/>
  <c r="E1708" i="2"/>
  <c r="D1708" i="2"/>
  <c r="C1708" i="2"/>
  <c r="T1707" i="2"/>
  <c r="S1707" i="2"/>
  <c r="R1707" i="2"/>
  <c r="Q1707" i="2"/>
  <c r="P1707" i="2"/>
  <c r="O1707" i="2"/>
  <c r="N1707" i="2"/>
  <c r="M1707" i="2"/>
  <c r="L1707" i="2"/>
  <c r="K1707" i="2"/>
  <c r="J1707" i="2"/>
  <c r="I1707" i="2"/>
  <c r="H1707" i="2"/>
  <c r="G1707" i="2"/>
  <c r="F1707" i="2"/>
  <c r="E1707" i="2"/>
  <c r="D1707" i="2"/>
  <c r="C1707" i="2"/>
  <c r="T1706" i="2"/>
  <c r="S1706" i="2"/>
  <c r="R1706" i="2"/>
  <c r="Q1706" i="2"/>
  <c r="P1706" i="2"/>
  <c r="O1706" i="2"/>
  <c r="N1706" i="2"/>
  <c r="M1706" i="2"/>
  <c r="L1706" i="2"/>
  <c r="K1706" i="2"/>
  <c r="J1706" i="2"/>
  <c r="I1706" i="2"/>
  <c r="H1706" i="2"/>
  <c r="G1706" i="2"/>
  <c r="F1706" i="2"/>
  <c r="E1706" i="2"/>
  <c r="D1706" i="2"/>
  <c r="C1706" i="2"/>
  <c r="T1705" i="2"/>
  <c r="S1705" i="2"/>
  <c r="R1705" i="2"/>
  <c r="Q1705" i="2"/>
  <c r="P1705" i="2"/>
  <c r="O1705" i="2"/>
  <c r="N1705" i="2"/>
  <c r="M1705" i="2"/>
  <c r="L1705" i="2"/>
  <c r="K1705" i="2"/>
  <c r="J1705" i="2"/>
  <c r="I1705" i="2"/>
  <c r="H1705" i="2"/>
  <c r="G1705" i="2"/>
  <c r="F1705" i="2"/>
  <c r="E1705" i="2"/>
  <c r="D1705" i="2"/>
  <c r="C1705" i="2"/>
  <c r="T1704" i="2"/>
  <c r="S1704" i="2"/>
  <c r="R1704" i="2"/>
  <c r="Q1704" i="2"/>
  <c r="P1704" i="2"/>
  <c r="O1704" i="2"/>
  <c r="N1704" i="2"/>
  <c r="M1704" i="2"/>
  <c r="L1704" i="2"/>
  <c r="K1704" i="2"/>
  <c r="J1704" i="2"/>
  <c r="I1704" i="2"/>
  <c r="H1704" i="2"/>
  <c r="G1704" i="2"/>
  <c r="F1704" i="2"/>
  <c r="E1704" i="2"/>
  <c r="D1704" i="2"/>
  <c r="C1704" i="2"/>
  <c r="T1703" i="2"/>
  <c r="S1703" i="2"/>
  <c r="R1703" i="2"/>
  <c r="Q1703" i="2"/>
  <c r="P1703" i="2"/>
  <c r="O1703" i="2"/>
  <c r="N1703" i="2"/>
  <c r="M1703" i="2"/>
  <c r="L1703" i="2"/>
  <c r="K1703" i="2"/>
  <c r="J1703" i="2"/>
  <c r="I1703" i="2"/>
  <c r="H1703" i="2"/>
  <c r="G1703" i="2"/>
  <c r="F1703" i="2"/>
  <c r="E1703" i="2"/>
  <c r="D1703" i="2"/>
  <c r="C1703" i="2"/>
  <c r="T1702" i="2"/>
  <c r="S1702" i="2"/>
  <c r="R1702" i="2"/>
  <c r="Q1702" i="2"/>
  <c r="P1702" i="2"/>
  <c r="O1702" i="2"/>
  <c r="N1702" i="2"/>
  <c r="M1702" i="2"/>
  <c r="L1702" i="2"/>
  <c r="K1702" i="2"/>
  <c r="J1702" i="2"/>
  <c r="I1702" i="2"/>
  <c r="H1702" i="2"/>
  <c r="G1702" i="2"/>
  <c r="F1702" i="2"/>
  <c r="E1702" i="2"/>
  <c r="D1702" i="2"/>
  <c r="C1702" i="2"/>
  <c r="T1695" i="2"/>
  <c r="S1695" i="2"/>
  <c r="R1695" i="2"/>
  <c r="Q1695" i="2"/>
  <c r="P1695" i="2"/>
  <c r="O1695" i="2"/>
  <c r="N1695" i="2"/>
  <c r="M1695" i="2"/>
  <c r="L1695" i="2"/>
  <c r="K1695" i="2"/>
  <c r="J1695" i="2"/>
  <c r="I1695" i="2"/>
  <c r="H1695" i="2"/>
  <c r="G1695" i="2"/>
  <c r="F1695" i="2"/>
  <c r="E1695" i="2"/>
  <c r="D1695" i="2"/>
  <c r="C1695" i="2"/>
  <c r="T1694" i="2"/>
  <c r="S1694" i="2"/>
  <c r="R1694" i="2"/>
  <c r="Q1694" i="2"/>
  <c r="P1694" i="2"/>
  <c r="O1694" i="2"/>
  <c r="N1694" i="2"/>
  <c r="M1694" i="2"/>
  <c r="L1694" i="2"/>
  <c r="K1694" i="2"/>
  <c r="J1694" i="2"/>
  <c r="I1694" i="2"/>
  <c r="H1694" i="2"/>
  <c r="G1694" i="2"/>
  <c r="F1694" i="2"/>
  <c r="E1694" i="2"/>
  <c r="D1694" i="2"/>
  <c r="C1694" i="2"/>
  <c r="T1693" i="2"/>
  <c r="S1693" i="2"/>
  <c r="R1693" i="2"/>
  <c r="Q1693" i="2"/>
  <c r="P1693" i="2"/>
  <c r="O1693" i="2"/>
  <c r="N1693" i="2"/>
  <c r="M1693" i="2"/>
  <c r="L1693" i="2"/>
  <c r="K1693" i="2"/>
  <c r="J1693" i="2"/>
  <c r="I1693" i="2"/>
  <c r="H1693" i="2"/>
  <c r="G1693" i="2"/>
  <c r="F1693" i="2"/>
  <c r="E1693" i="2"/>
  <c r="D1693" i="2"/>
  <c r="C1693" i="2"/>
  <c r="T1692" i="2"/>
  <c r="S1692" i="2"/>
  <c r="R1692" i="2"/>
  <c r="Q1692" i="2"/>
  <c r="P1692" i="2"/>
  <c r="O1692" i="2"/>
  <c r="N1692" i="2"/>
  <c r="M1692" i="2"/>
  <c r="L1692" i="2"/>
  <c r="K1692" i="2"/>
  <c r="J1692" i="2"/>
  <c r="I1692" i="2"/>
  <c r="H1692" i="2"/>
  <c r="G1692" i="2"/>
  <c r="F1692" i="2"/>
  <c r="E1692" i="2"/>
  <c r="D1692" i="2"/>
  <c r="C1692" i="2"/>
  <c r="T1691" i="2"/>
  <c r="S1691" i="2"/>
  <c r="R1691" i="2"/>
  <c r="Q1691" i="2"/>
  <c r="P1691" i="2"/>
  <c r="O1691" i="2"/>
  <c r="N1691" i="2"/>
  <c r="M1691" i="2"/>
  <c r="L1691" i="2"/>
  <c r="K1691" i="2"/>
  <c r="J1691" i="2"/>
  <c r="I1691" i="2"/>
  <c r="H1691" i="2"/>
  <c r="G1691" i="2"/>
  <c r="F1691" i="2"/>
  <c r="E1691" i="2"/>
  <c r="D1691" i="2"/>
  <c r="C1691" i="2"/>
  <c r="T1690" i="2"/>
  <c r="S1690" i="2"/>
  <c r="R1690" i="2"/>
  <c r="Q1690" i="2"/>
  <c r="P1690" i="2"/>
  <c r="O1690" i="2"/>
  <c r="N1690" i="2"/>
  <c r="M1690" i="2"/>
  <c r="L1690" i="2"/>
  <c r="K1690" i="2"/>
  <c r="J1690" i="2"/>
  <c r="I1690" i="2"/>
  <c r="H1690" i="2"/>
  <c r="G1690" i="2"/>
  <c r="F1690" i="2"/>
  <c r="E1690" i="2"/>
  <c r="D1690" i="2"/>
  <c r="C1690" i="2"/>
  <c r="T1689" i="2"/>
  <c r="S1689" i="2"/>
  <c r="R1689" i="2"/>
  <c r="Q1689" i="2"/>
  <c r="P1689" i="2"/>
  <c r="O1689" i="2"/>
  <c r="N1689" i="2"/>
  <c r="M1689" i="2"/>
  <c r="L1689" i="2"/>
  <c r="K1689" i="2"/>
  <c r="J1689" i="2"/>
  <c r="I1689" i="2"/>
  <c r="H1689" i="2"/>
  <c r="G1689" i="2"/>
  <c r="F1689" i="2"/>
  <c r="E1689" i="2"/>
  <c r="D1689" i="2"/>
  <c r="C1689" i="2"/>
  <c r="T1688" i="2"/>
  <c r="S1688" i="2"/>
  <c r="R1688" i="2"/>
  <c r="Q1688" i="2"/>
  <c r="P1688" i="2"/>
  <c r="O1688" i="2"/>
  <c r="N1688" i="2"/>
  <c r="M1688" i="2"/>
  <c r="L1688" i="2"/>
  <c r="K1688" i="2"/>
  <c r="J1688" i="2"/>
  <c r="I1688" i="2"/>
  <c r="H1688" i="2"/>
  <c r="G1688" i="2"/>
  <c r="F1688" i="2"/>
  <c r="E1688" i="2"/>
  <c r="D1688" i="2"/>
  <c r="C1688" i="2"/>
  <c r="A1700" i="2"/>
  <c r="Y146" i="1"/>
  <c r="T1962" i="2" s="1"/>
  <c r="X146" i="1"/>
  <c r="S1962" i="2" s="1"/>
  <c r="W146" i="1"/>
  <c r="R1962" i="2" s="1"/>
  <c r="V146" i="1"/>
  <c r="Q1962" i="2" s="1"/>
  <c r="U146" i="1"/>
  <c r="P1962" i="2" s="1"/>
  <c r="T146" i="1"/>
  <c r="O1962" i="2" s="1"/>
  <c r="S146" i="1"/>
  <c r="N1962" i="2" s="1"/>
  <c r="R146" i="1"/>
  <c r="M1962" i="2" s="1"/>
  <c r="Q146" i="1"/>
  <c r="L1962" i="2" s="1"/>
  <c r="P146" i="1"/>
  <c r="K1962" i="2" s="1"/>
  <c r="O146" i="1"/>
  <c r="J1962" i="2" s="1"/>
  <c r="N146" i="1"/>
  <c r="I1962" i="2" s="1"/>
  <c r="M146" i="1"/>
  <c r="H1962" i="2" s="1"/>
  <c r="L146" i="1"/>
  <c r="G1962" i="2" s="1"/>
  <c r="K146" i="1"/>
  <c r="F1962" i="2" s="1"/>
  <c r="J146" i="1"/>
  <c r="E1962" i="2" s="1"/>
  <c r="I146" i="1"/>
  <c r="D1962" i="2" s="1"/>
  <c r="H146" i="1"/>
  <c r="C1962" i="2" s="1"/>
  <c r="Y145" i="1"/>
  <c r="T1948" i="2" s="1"/>
  <c r="X145" i="1"/>
  <c r="S1948" i="2" s="1"/>
  <c r="W145" i="1"/>
  <c r="R1948" i="2" s="1"/>
  <c r="V145" i="1"/>
  <c r="Q1948" i="2" s="1"/>
  <c r="U145" i="1"/>
  <c r="P1948" i="2" s="1"/>
  <c r="T145" i="1"/>
  <c r="O1948" i="2" s="1"/>
  <c r="S145" i="1"/>
  <c r="N1948" i="2" s="1"/>
  <c r="R145" i="1"/>
  <c r="M1948" i="2" s="1"/>
  <c r="Q145" i="1"/>
  <c r="L1948" i="2" s="1"/>
  <c r="P145" i="1"/>
  <c r="K1948" i="2" s="1"/>
  <c r="O145" i="1"/>
  <c r="J1948" i="2" s="1"/>
  <c r="N145" i="1"/>
  <c r="I1948" i="2" s="1"/>
  <c r="M145" i="1"/>
  <c r="H1948" i="2" s="1"/>
  <c r="L145" i="1"/>
  <c r="G1948" i="2" s="1"/>
  <c r="K145" i="1"/>
  <c r="F1948" i="2" s="1"/>
  <c r="J145" i="1"/>
  <c r="E1948" i="2" s="1"/>
  <c r="I145" i="1"/>
  <c r="D1948" i="2" s="1"/>
  <c r="H145" i="1"/>
  <c r="C1948" i="2" s="1"/>
  <c r="Y144" i="1"/>
  <c r="T1934" i="2" s="1"/>
  <c r="X144" i="1"/>
  <c r="S1934" i="2" s="1"/>
  <c r="W144" i="1"/>
  <c r="R1934" i="2" s="1"/>
  <c r="V144" i="1"/>
  <c r="Q1934" i="2" s="1"/>
  <c r="U144" i="1"/>
  <c r="P1934" i="2" s="1"/>
  <c r="T144" i="1"/>
  <c r="O1934" i="2" s="1"/>
  <c r="S144" i="1"/>
  <c r="N1934" i="2" s="1"/>
  <c r="R144" i="1"/>
  <c r="M1934" i="2" s="1"/>
  <c r="Q144" i="1"/>
  <c r="L1934" i="2" s="1"/>
  <c r="P144" i="1"/>
  <c r="K1934" i="2" s="1"/>
  <c r="O144" i="1"/>
  <c r="J1934" i="2" s="1"/>
  <c r="N144" i="1"/>
  <c r="I1934" i="2" s="1"/>
  <c r="M144" i="1"/>
  <c r="H1934" i="2" s="1"/>
  <c r="L144" i="1"/>
  <c r="G1934" i="2" s="1"/>
  <c r="K144" i="1"/>
  <c r="F1934" i="2" s="1"/>
  <c r="J144" i="1"/>
  <c r="E1934" i="2" s="1"/>
  <c r="I144" i="1"/>
  <c r="D1934" i="2" s="1"/>
  <c r="H144" i="1"/>
  <c r="C1934" i="2" s="1"/>
  <c r="Y143" i="1"/>
  <c r="T1920" i="2" s="1"/>
  <c r="X143" i="1"/>
  <c r="S1920" i="2" s="1"/>
  <c r="W143" i="1"/>
  <c r="R1920" i="2" s="1"/>
  <c r="V143" i="1"/>
  <c r="Q1920" i="2" s="1"/>
  <c r="U143" i="1"/>
  <c r="P1920" i="2" s="1"/>
  <c r="T143" i="1"/>
  <c r="O1920" i="2" s="1"/>
  <c r="S143" i="1"/>
  <c r="N1920" i="2" s="1"/>
  <c r="R143" i="1"/>
  <c r="M1920" i="2" s="1"/>
  <c r="Q143" i="1"/>
  <c r="L1920" i="2" s="1"/>
  <c r="P143" i="1"/>
  <c r="K1920" i="2" s="1"/>
  <c r="O143" i="1"/>
  <c r="J1920" i="2" s="1"/>
  <c r="N143" i="1"/>
  <c r="I1920" i="2" s="1"/>
  <c r="M143" i="1"/>
  <c r="H1920" i="2" s="1"/>
  <c r="L143" i="1"/>
  <c r="G1920" i="2" s="1"/>
  <c r="K143" i="1"/>
  <c r="F1920" i="2" s="1"/>
  <c r="J143" i="1"/>
  <c r="E1920" i="2" s="1"/>
  <c r="I143" i="1"/>
  <c r="D1920" i="2" s="1"/>
  <c r="H143" i="1"/>
  <c r="C1920" i="2" s="1"/>
  <c r="Y142" i="1"/>
  <c r="T1906" i="2" s="1"/>
  <c r="X142" i="1"/>
  <c r="S1906" i="2" s="1"/>
  <c r="W142" i="1"/>
  <c r="R1906" i="2" s="1"/>
  <c r="V142" i="1"/>
  <c r="Q1906" i="2" s="1"/>
  <c r="U142" i="1"/>
  <c r="P1906" i="2" s="1"/>
  <c r="T142" i="1"/>
  <c r="O1906" i="2" s="1"/>
  <c r="S142" i="1"/>
  <c r="N1906" i="2" s="1"/>
  <c r="R142" i="1"/>
  <c r="M1906" i="2" s="1"/>
  <c r="Q142" i="1"/>
  <c r="L1906" i="2" s="1"/>
  <c r="P142" i="1"/>
  <c r="K1906" i="2" s="1"/>
  <c r="O142" i="1"/>
  <c r="J1906" i="2" s="1"/>
  <c r="N142" i="1"/>
  <c r="I1906" i="2" s="1"/>
  <c r="M142" i="1"/>
  <c r="H1906" i="2" s="1"/>
  <c r="L142" i="1"/>
  <c r="G1906" i="2" s="1"/>
  <c r="K142" i="1"/>
  <c r="F1906" i="2" s="1"/>
  <c r="J142" i="1"/>
  <c r="E1906" i="2" s="1"/>
  <c r="I142" i="1"/>
  <c r="D1906" i="2" s="1"/>
  <c r="H142" i="1"/>
  <c r="C1906" i="2" s="1"/>
  <c r="Y141" i="1"/>
  <c r="T1892" i="2" s="1"/>
  <c r="X141" i="1"/>
  <c r="S1892" i="2" s="1"/>
  <c r="W141" i="1"/>
  <c r="R1892" i="2" s="1"/>
  <c r="V141" i="1"/>
  <c r="Q1892" i="2" s="1"/>
  <c r="U141" i="1"/>
  <c r="P1892" i="2" s="1"/>
  <c r="T141" i="1"/>
  <c r="O1892" i="2" s="1"/>
  <c r="S141" i="1"/>
  <c r="N1892" i="2" s="1"/>
  <c r="R141" i="1"/>
  <c r="M1892" i="2" s="1"/>
  <c r="Q141" i="1"/>
  <c r="L1892" i="2" s="1"/>
  <c r="P141" i="1"/>
  <c r="K1892" i="2" s="1"/>
  <c r="O141" i="1"/>
  <c r="J1892" i="2" s="1"/>
  <c r="N141" i="1"/>
  <c r="I1892" i="2" s="1"/>
  <c r="M141" i="1"/>
  <c r="H1892" i="2" s="1"/>
  <c r="L141" i="1"/>
  <c r="G1892" i="2" s="1"/>
  <c r="K141" i="1"/>
  <c r="F1892" i="2" s="1"/>
  <c r="J141" i="1"/>
  <c r="E1892" i="2" s="1"/>
  <c r="I141" i="1"/>
  <c r="D1892" i="2" s="1"/>
  <c r="H141" i="1"/>
  <c r="C1892" i="2" s="1"/>
  <c r="Y140" i="1"/>
  <c r="T1878" i="2" s="1"/>
  <c r="X140" i="1"/>
  <c r="S1878" i="2" s="1"/>
  <c r="W140" i="1"/>
  <c r="R1878" i="2" s="1"/>
  <c r="V140" i="1"/>
  <c r="Q1878" i="2" s="1"/>
  <c r="U140" i="1"/>
  <c r="P1878" i="2" s="1"/>
  <c r="T140" i="1"/>
  <c r="O1878" i="2" s="1"/>
  <c r="S140" i="1"/>
  <c r="N1878" i="2" s="1"/>
  <c r="R140" i="1"/>
  <c r="M1878" i="2" s="1"/>
  <c r="Q140" i="1"/>
  <c r="L1878" i="2" s="1"/>
  <c r="P140" i="1"/>
  <c r="K1878" i="2" s="1"/>
  <c r="O140" i="1"/>
  <c r="J1878" i="2" s="1"/>
  <c r="N140" i="1"/>
  <c r="I1878" i="2" s="1"/>
  <c r="M140" i="1"/>
  <c r="H1878" i="2" s="1"/>
  <c r="L140" i="1"/>
  <c r="G1878" i="2" s="1"/>
  <c r="K140" i="1"/>
  <c r="F1878" i="2" s="1"/>
  <c r="J140" i="1"/>
  <c r="E1878" i="2" s="1"/>
  <c r="I140" i="1"/>
  <c r="D1878" i="2" s="1"/>
  <c r="H140" i="1"/>
  <c r="C1878" i="2" s="1"/>
  <c r="Y139" i="1"/>
  <c r="T1864" i="2" s="1"/>
  <c r="X139" i="1"/>
  <c r="S1864" i="2" s="1"/>
  <c r="W139" i="1"/>
  <c r="R1864" i="2" s="1"/>
  <c r="V139" i="1"/>
  <c r="Q1864" i="2" s="1"/>
  <c r="U139" i="1"/>
  <c r="P1864" i="2" s="1"/>
  <c r="T139" i="1"/>
  <c r="O1864" i="2" s="1"/>
  <c r="S139" i="1"/>
  <c r="N1864" i="2" s="1"/>
  <c r="R139" i="1"/>
  <c r="M1864" i="2" s="1"/>
  <c r="Q139" i="1"/>
  <c r="L1864" i="2" s="1"/>
  <c r="P139" i="1"/>
  <c r="K1864" i="2" s="1"/>
  <c r="O139" i="1"/>
  <c r="J1864" i="2" s="1"/>
  <c r="N139" i="1"/>
  <c r="I1864" i="2" s="1"/>
  <c r="M139" i="1"/>
  <c r="H1864" i="2" s="1"/>
  <c r="L139" i="1"/>
  <c r="G1864" i="2" s="1"/>
  <c r="K139" i="1"/>
  <c r="F1864" i="2" s="1"/>
  <c r="J139" i="1"/>
  <c r="E1864" i="2" s="1"/>
  <c r="I139" i="1"/>
  <c r="D1864" i="2" s="1"/>
  <c r="H139" i="1"/>
  <c r="C1864" i="2" s="1"/>
  <c r="Y138" i="1"/>
  <c r="T1850" i="2" s="1"/>
  <c r="X138" i="1"/>
  <c r="S1850" i="2" s="1"/>
  <c r="W138" i="1"/>
  <c r="R1850" i="2" s="1"/>
  <c r="V138" i="1"/>
  <c r="Q1850" i="2" s="1"/>
  <c r="U138" i="1"/>
  <c r="P1850" i="2" s="1"/>
  <c r="T138" i="1"/>
  <c r="O1850" i="2" s="1"/>
  <c r="S138" i="1"/>
  <c r="N1850" i="2" s="1"/>
  <c r="R138" i="1"/>
  <c r="M1850" i="2" s="1"/>
  <c r="Q138" i="1"/>
  <c r="L1850" i="2" s="1"/>
  <c r="P138" i="1"/>
  <c r="K1850" i="2" s="1"/>
  <c r="O138" i="1"/>
  <c r="J1850" i="2" s="1"/>
  <c r="N138" i="1"/>
  <c r="I1850" i="2" s="1"/>
  <c r="M138" i="1"/>
  <c r="H1850" i="2" s="1"/>
  <c r="L138" i="1"/>
  <c r="G1850" i="2" s="1"/>
  <c r="K138" i="1"/>
  <c r="F1850" i="2" s="1"/>
  <c r="J138" i="1"/>
  <c r="E1850" i="2" s="1"/>
  <c r="I138" i="1"/>
  <c r="D1850" i="2" s="1"/>
  <c r="H138" i="1"/>
  <c r="C1850" i="2" s="1"/>
  <c r="Y137" i="1"/>
  <c r="T1836" i="2" s="1"/>
  <c r="X137" i="1"/>
  <c r="S1836" i="2" s="1"/>
  <c r="W137" i="1"/>
  <c r="R1836" i="2" s="1"/>
  <c r="V137" i="1"/>
  <c r="Q1836" i="2" s="1"/>
  <c r="U137" i="1"/>
  <c r="P1836" i="2" s="1"/>
  <c r="T137" i="1"/>
  <c r="O1836" i="2" s="1"/>
  <c r="S137" i="1"/>
  <c r="N1836" i="2" s="1"/>
  <c r="R137" i="1"/>
  <c r="M1836" i="2" s="1"/>
  <c r="Q137" i="1"/>
  <c r="L1836" i="2" s="1"/>
  <c r="P137" i="1"/>
  <c r="K1836" i="2" s="1"/>
  <c r="O137" i="1"/>
  <c r="J1836" i="2" s="1"/>
  <c r="N137" i="1"/>
  <c r="I1836" i="2" s="1"/>
  <c r="M137" i="1"/>
  <c r="H1836" i="2" s="1"/>
  <c r="L137" i="1"/>
  <c r="G1836" i="2" s="1"/>
  <c r="K137" i="1"/>
  <c r="F1836" i="2" s="1"/>
  <c r="J137" i="1"/>
  <c r="E1836" i="2" s="1"/>
  <c r="I137" i="1"/>
  <c r="D1836" i="2" s="1"/>
  <c r="H137" i="1"/>
  <c r="C1836" i="2" s="1"/>
  <c r="Y136" i="1"/>
  <c r="T1822" i="2" s="1"/>
  <c r="X136" i="1"/>
  <c r="S1822" i="2" s="1"/>
  <c r="W136" i="1"/>
  <c r="R1822" i="2" s="1"/>
  <c r="V136" i="1"/>
  <c r="Q1822" i="2" s="1"/>
  <c r="U136" i="1"/>
  <c r="P1822" i="2" s="1"/>
  <c r="T136" i="1"/>
  <c r="O1822" i="2" s="1"/>
  <c r="S136" i="1"/>
  <c r="N1822" i="2" s="1"/>
  <c r="R136" i="1"/>
  <c r="M1822" i="2" s="1"/>
  <c r="Q136" i="1"/>
  <c r="L1822" i="2" s="1"/>
  <c r="P136" i="1"/>
  <c r="K1822" i="2" s="1"/>
  <c r="O136" i="1"/>
  <c r="J1822" i="2" s="1"/>
  <c r="N136" i="1"/>
  <c r="I1822" i="2" s="1"/>
  <c r="M136" i="1"/>
  <c r="H1822" i="2" s="1"/>
  <c r="L136" i="1"/>
  <c r="G1822" i="2" s="1"/>
  <c r="K136" i="1"/>
  <c r="F1822" i="2" s="1"/>
  <c r="J136" i="1"/>
  <c r="E1822" i="2" s="1"/>
  <c r="I136" i="1"/>
  <c r="D1822" i="2" s="1"/>
  <c r="H136" i="1"/>
  <c r="C1822" i="2" s="1"/>
  <c r="Y135" i="1"/>
  <c r="T1808" i="2" s="1"/>
  <c r="X135" i="1"/>
  <c r="S1808" i="2" s="1"/>
  <c r="W135" i="1"/>
  <c r="R1808" i="2" s="1"/>
  <c r="V135" i="1"/>
  <c r="Q1808" i="2" s="1"/>
  <c r="U135" i="1"/>
  <c r="P1808" i="2" s="1"/>
  <c r="T135" i="1"/>
  <c r="O1808" i="2" s="1"/>
  <c r="S135" i="1"/>
  <c r="N1808" i="2" s="1"/>
  <c r="R135" i="1"/>
  <c r="M1808" i="2" s="1"/>
  <c r="Q135" i="1"/>
  <c r="L1808" i="2" s="1"/>
  <c r="P135" i="1"/>
  <c r="K1808" i="2" s="1"/>
  <c r="O135" i="1"/>
  <c r="J1808" i="2" s="1"/>
  <c r="N135" i="1"/>
  <c r="I1808" i="2" s="1"/>
  <c r="M135" i="1"/>
  <c r="H1808" i="2" s="1"/>
  <c r="L135" i="1"/>
  <c r="G1808" i="2" s="1"/>
  <c r="K135" i="1"/>
  <c r="F1808" i="2" s="1"/>
  <c r="J135" i="1"/>
  <c r="E1808" i="2" s="1"/>
  <c r="I135" i="1"/>
  <c r="D1808" i="2" s="1"/>
  <c r="H135" i="1"/>
  <c r="C1808" i="2" s="1"/>
  <c r="Y134" i="1"/>
  <c r="T1794" i="2" s="1"/>
  <c r="X134" i="1"/>
  <c r="S1794" i="2" s="1"/>
  <c r="W134" i="1"/>
  <c r="R1794" i="2" s="1"/>
  <c r="V134" i="1"/>
  <c r="Q1794" i="2" s="1"/>
  <c r="U134" i="1"/>
  <c r="P1794" i="2" s="1"/>
  <c r="T134" i="1"/>
  <c r="O1794" i="2" s="1"/>
  <c r="S134" i="1"/>
  <c r="N1794" i="2" s="1"/>
  <c r="R134" i="1"/>
  <c r="M1794" i="2" s="1"/>
  <c r="Q134" i="1"/>
  <c r="L1794" i="2" s="1"/>
  <c r="P134" i="1"/>
  <c r="K1794" i="2" s="1"/>
  <c r="O134" i="1"/>
  <c r="J1794" i="2" s="1"/>
  <c r="N134" i="1"/>
  <c r="I1794" i="2" s="1"/>
  <c r="M134" i="1"/>
  <c r="H1794" i="2" s="1"/>
  <c r="L134" i="1"/>
  <c r="G1794" i="2" s="1"/>
  <c r="K134" i="1"/>
  <c r="F1794" i="2" s="1"/>
  <c r="J134" i="1"/>
  <c r="E1794" i="2" s="1"/>
  <c r="I134" i="1"/>
  <c r="D1794" i="2" s="1"/>
  <c r="H134" i="1"/>
  <c r="C1794" i="2" s="1"/>
  <c r="Y133" i="1"/>
  <c r="T1780" i="2" s="1"/>
  <c r="X133" i="1"/>
  <c r="S1780" i="2" s="1"/>
  <c r="W133" i="1"/>
  <c r="R1780" i="2" s="1"/>
  <c r="V133" i="1"/>
  <c r="Q1780" i="2" s="1"/>
  <c r="U133" i="1"/>
  <c r="P1780" i="2" s="1"/>
  <c r="T133" i="1"/>
  <c r="O1780" i="2" s="1"/>
  <c r="S133" i="1"/>
  <c r="N1780" i="2" s="1"/>
  <c r="R133" i="1"/>
  <c r="M1780" i="2" s="1"/>
  <c r="Q133" i="1"/>
  <c r="L1780" i="2" s="1"/>
  <c r="P133" i="1"/>
  <c r="K1780" i="2" s="1"/>
  <c r="O133" i="1"/>
  <c r="J1780" i="2" s="1"/>
  <c r="N133" i="1"/>
  <c r="I1780" i="2" s="1"/>
  <c r="M133" i="1"/>
  <c r="H1780" i="2" s="1"/>
  <c r="L133" i="1"/>
  <c r="G1780" i="2" s="1"/>
  <c r="K133" i="1"/>
  <c r="F1780" i="2" s="1"/>
  <c r="J133" i="1"/>
  <c r="E1780" i="2" s="1"/>
  <c r="I133" i="1"/>
  <c r="D1780" i="2" s="1"/>
  <c r="H133" i="1"/>
  <c r="C1780" i="2" s="1"/>
  <c r="Y132" i="1"/>
  <c r="T1766" i="2" s="1"/>
  <c r="X132" i="1"/>
  <c r="S1766" i="2" s="1"/>
  <c r="W132" i="1"/>
  <c r="R1766" i="2" s="1"/>
  <c r="V132" i="1"/>
  <c r="Q1766" i="2" s="1"/>
  <c r="U132" i="1"/>
  <c r="P1766" i="2" s="1"/>
  <c r="T132" i="1"/>
  <c r="O1766" i="2" s="1"/>
  <c r="S132" i="1"/>
  <c r="N1766" i="2" s="1"/>
  <c r="R132" i="1"/>
  <c r="M1766" i="2" s="1"/>
  <c r="Q132" i="1"/>
  <c r="L1766" i="2" s="1"/>
  <c r="P132" i="1"/>
  <c r="K1766" i="2" s="1"/>
  <c r="O132" i="1"/>
  <c r="J1766" i="2" s="1"/>
  <c r="N132" i="1"/>
  <c r="I1766" i="2" s="1"/>
  <c r="M132" i="1"/>
  <c r="H1766" i="2" s="1"/>
  <c r="L132" i="1"/>
  <c r="G1766" i="2" s="1"/>
  <c r="K132" i="1"/>
  <c r="F1766" i="2" s="1"/>
  <c r="J132" i="1"/>
  <c r="E1766" i="2" s="1"/>
  <c r="I132" i="1"/>
  <c r="D1766" i="2" s="1"/>
  <c r="H132" i="1"/>
  <c r="C1766" i="2" s="1"/>
  <c r="Y131" i="1"/>
  <c r="T1752" i="2" s="1"/>
  <c r="X131" i="1"/>
  <c r="S1752" i="2" s="1"/>
  <c r="W131" i="1"/>
  <c r="R1752" i="2" s="1"/>
  <c r="V131" i="1"/>
  <c r="Q1752" i="2" s="1"/>
  <c r="U131" i="1"/>
  <c r="P1752" i="2" s="1"/>
  <c r="T131" i="1"/>
  <c r="O1752" i="2" s="1"/>
  <c r="S131" i="1"/>
  <c r="N1752" i="2" s="1"/>
  <c r="R131" i="1"/>
  <c r="M1752" i="2" s="1"/>
  <c r="Q131" i="1"/>
  <c r="L1752" i="2" s="1"/>
  <c r="P131" i="1"/>
  <c r="K1752" i="2" s="1"/>
  <c r="O131" i="1"/>
  <c r="J1752" i="2" s="1"/>
  <c r="N131" i="1"/>
  <c r="I1752" i="2" s="1"/>
  <c r="M131" i="1"/>
  <c r="H1752" i="2" s="1"/>
  <c r="L131" i="1"/>
  <c r="G1752" i="2" s="1"/>
  <c r="K131" i="1"/>
  <c r="F1752" i="2" s="1"/>
  <c r="J131" i="1"/>
  <c r="E1752" i="2" s="1"/>
  <c r="I131" i="1"/>
  <c r="D1752" i="2" s="1"/>
  <c r="H131" i="1"/>
  <c r="C1752" i="2" s="1"/>
  <c r="Y129" i="1"/>
  <c r="T1724" i="2" s="1"/>
  <c r="X129" i="1"/>
  <c r="S1724" i="2" s="1"/>
  <c r="W129" i="1"/>
  <c r="R1724" i="2" s="1"/>
  <c r="V129" i="1"/>
  <c r="Q1724" i="2" s="1"/>
  <c r="U129" i="1"/>
  <c r="P1724" i="2" s="1"/>
  <c r="T129" i="1"/>
  <c r="O1724" i="2" s="1"/>
  <c r="S129" i="1"/>
  <c r="N1724" i="2" s="1"/>
  <c r="R129" i="1"/>
  <c r="M1724" i="2" s="1"/>
  <c r="Q129" i="1"/>
  <c r="L1724" i="2" s="1"/>
  <c r="P129" i="1"/>
  <c r="K1724" i="2" s="1"/>
  <c r="O129" i="1"/>
  <c r="J1724" i="2" s="1"/>
  <c r="N129" i="1"/>
  <c r="I1724" i="2" s="1"/>
  <c r="M129" i="1"/>
  <c r="H1724" i="2" s="1"/>
  <c r="L129" i="1"/>
  <c r="G1724" i="2" s="1"/>
  <c r="K129" i="1"/>
  <c r="F1724" i="2" s="1"/>
  <c r="J129" i="1"/>
  <c r="E1724" i="2" s="1"/>
  <c r="I129" i="1"/>
  <c r="D1724" i="2" s="1"/>
  <c r="H129" i="1"/>
  <c r="C1724" i="2" s="1"/>
  <c r="Y128" i="1"/>
  <c r="T1710" i="2" s="1"/>
  <c r="X128" i="1"/>
  <c r="S1710" i="2" s="1"/>
  <c r="W128" i="1"/>
  <c r="R1710" i="2" s="1"/>
  <c r="V128" i="1"/>
  <c r="Q1710" i="2" s="1"/>
  <c r="U128" i="1"/>
  <c r="P1710" i="2" s="1"/>
  <c r="T128" i="1"/>
  <c r="O1710" i="2" s="1"/>
  <c r="S128" i="1"/>
  <c r="N1710" i="2" s="1"/>
  <c r="R128" i="1"/>
  <c r="M1710" i="2" s="1"/>
  <c r="Q128" i="1"/>
  <c r="L1710" i="2" s="1"/>
  <c r="P128" i="1"/>
  <c r="K1710" i="2" s="1"/>
  <c r="O128" i="1"/>
  <c r="J1710" i="2" s="1"/>
  <c r="N128" i="1"/>
  <c r="I1710" i="2" s="1"/>
  <c r="M128" i="1"/>
  <c r="H1710" i="2" s="1"/>
  <c r="L128" i="1"/>
  <c r="G1710" i="2" s="1"/>
  <c r="K128" i="1"/>
  <c r="F1710" i="2" s="1"/>
  <c r="J128" i="1"/>
  <c r="E1710" i="2" s="1"/>
  <c r="I128" i="1"/>
  <c r="D1710" i="2" s="1"/>
  <c r="H128" i="1"/>
  <c r="C1710" i="2" s="1"/>
  <c r="Y127" i="1"/>
  <c r="T1696" i="2" s="1"/>
  <c r="X127" i="1"/>
  <c r="S1696" i="2" s="1"/>
  <c r="W127" i="1"/>
  <c r="R1696" i="2" s="1"/>
  <c r="V127" i="1"/>
  <c r="Q1696" i="2" s="1"/>
  <c r="U127" i="1"/>
  <c r="P1696" i="2" s="1"/>
  <c r="T127" i="1"/>
  <c r="O1696" i="2" s="1"/>
  <c r="S127" i="1"/>
  <c r="N1696" i="2" s="1"/>
  <c r="R127" i="1"/>
  <c r="M1696" i="2" s="1"/>
  <c r="Q127" i="1"/>
  <c r="L1696" i="2" s="1"/>
  <c r="P127" i="1"/>
  <c r="K1696" i="2" s="1"/>
  <c r="O127" i="1"/>
  <c r="J1696" i="2" s="1"/>
  <c r="N127" i="1"/>
  <c r="I1696" i="2" s="1"/>
  <c r="M127" i="1"/>
  <c r="H1696" i="2" s="1"/>
  <c r="L127" i="1"/>
  <c r="G1696" i="2" s="1"/>
  <c r="K127" i="1"/>
  <c r="F1696" i="2" s="1"/>
  <c r="J127" i="1"/>
  <c r="E1696" i="2" s="1"/>
  <c r="I127" i="1"/>
  <c r="D1696" i="2" s="1"/>
  <c r="H127" i="1"/>
  <c r="C1696" i="2" s="1"/>
  <c r="U146" i="12"/>
  <c r="X146" i="12" s="1"/>
  <c r="U145" i="12"/>
  <c r="X145" i="12" s="1"/>
  <c r="U144" i="12"/>
  <c r="X144" i="12" s="1"/>
  <c r="U143" i="12"/>
  <c r="X143" i="12" s="1"/>
  <c r="U142" i="12"/>
  <c r="X142" i="12" s="1"/>
  <c r="U141" i="12"/>
  <c r="X141" i="12" s="1"/>
  <c r="U140" i="12"/>
  <c r="X140" i="12" s="1"/>
  <c r="U139" i="12"/>
  <c r="X139" i="12" s="1"/>
  <c r="U138" i="12"/>
  <c r="X138" i="12" s="1"/>
  <c r="U137" i="12"/>
  <c r="X137" i="12" s="1"/>
  <c r="U136" i="12"/>
  <c r="X136" i="12" s="1"/>
  <c r="U135" i="12"/>
  <c r="X135" i="12" s="1"/>
  <c r="U134" i="12"/>
  <c r="X134" i="12" s="1"/>
  <c r="U133" i="12"/>
  <c r="X133" i="12" s="1"/>
  <c r="U132" i="12"/>
  <c r="X132" i="12" s="1"/>
  <c r="U131" i="12"/>
  <c r="X131" i="12" s="1"/>
  <c r="U130" i="12"/>
  <c r="X130" i="12" s="1"/>
  <c r="U129" i="12"/>
  <c r="X129" i="12" s="1"/>
  <c r="U128" i="12"/>
  <c r="U127" i="12"/>
  <c r="U139" i="11"/>
  <c r="X139" i="11" s="1"/>
  <c r="U140" i="11"/>
  <c r="X140" i="11" s="1"/>
  <c r="U141" i="11"/>
  <c r="X141" i="11" s="1"/>
  <c r="U142" i="11"/>
  <c r="X142" i="11" s="1"/>
  <c r="U143" i="11"/>
  <c r="X143" i="11" s="1"/>
  <c r="U144" i="11"/>
  <c r="X144" i="11" s="1"/>
  <c r="U145" i="11"/>
  <c r="X145" i="11" s="1"/>
  <c r="U146" i="11"/>
  <c r="X146" i="11" s="1"/>
  <c r="U138" i="11"/>
  <c r="X138" i="11" s="1"/>
  <c r="U137" i="11"/>
  <c r="X137" i="11" s="1"/>
  <c r="U136" i="11"/>
  <c r="X136" i="11" s="1"/>
  <c r="U135" i="11"/>
  <c r="X135" i="11" s="1"/>
  <c r="U134" i="11"/>
  <c r="X134" i="11" s="1"/>
  <c r="U133" i="11"/>
  <c r="X133" i="11" s="1"/>
  <c r="U132" i="11"/>
  <c r="X132" i="11" s="1"/>
  <c r="U131" i="11"/>
  <c r="X131" i="11" s="1"/>
  <c r="U130" i="11"/>
  <c r="X130" i="11" s="1"/>
  <c r="U129" i="11"/>
  <c r="X129" i="11" s="1"/>
  <c r="U128" i="11"/>
  <c r="X128" i="11" s="1"/>
  <c r="U127" i="11"/>
  <c r="X127" i="11" s="1"/>
  <c r="U146" i="10"/>
  <c r="X146" i="10" s="1"/>
  <c r="U145" i="10"/>
  <c r="X145" i="10" s="1"/>
  <c r="U144" i="10"/>
  <c r="X144" i="10" s="1"/>
  <c r="U143" i="10"/>
  <c r="X143" i="10" s="1"/>
  <c r="U142" i="10"/>
  <c r="X142" i="10" s="1"/>
  <c r="U141" i="10"/>
  <c r="X141" i="10" s="1"/>
  <c r="U140" i="10"/>
  <c r="X140" i="10" s="1"/>
  <c r="U139" i="10"/>
  <c r="X139" i="10" s="1"/>
  <c r="U138" i="10"/>
  <c r="X138" i="10" s="1"/>
  <c r="U137" i="10"/>
  <c r="X137" i="10" s="1"/>
  <c r="U136" i="10"/>
  <c r="X136" i="10" s="1"/>
  <c r="U135" i="10"/>
  <c r="X135" i="10" s="1"/>
  <c r="U134" i="10"/>
  <c r="X134" i="10" s="1"/>
  <c r="U133" i="10"/>
  <c r="X133" i="10" s="1"/>
  <c r="U132" i="10"/>
  <c r="X132" i="10" s="1"/>
  <c r="U131" i="10"/>
  <c r="X131" i="10" s="1"/>
  <c r="U130" i="10"/>
  <c r="X130" i="10" s="1"/>
  <c r="U129" i="10"/>
  <c r="X129" i="10" s="1"/>
  <c r="U128" i="10"/>
  <c r="X128" i="10" s="1"/>
  <c r="U127" i="10"/>
  <c r="X127" i="10" s="1"/>
  <c r="T147" i="10"/>
  <c r="S147" i="10"/>
  <c r="R147" i="10"/>
  <c r="Q147" i="10"/>
  <c r="P147" i="10"/>
  <c r="O147" i="10"/>
  <c r="N147" i="10"/>
  <c r="M147" i="10"/>
  <c r="L147" i="10"/>
  <c r="K147" i="10"/>
  <c r="J147" i="10"/>
  <c r="I147" i="10"/>
  <c r="H147" i="10"/>
  <c r="G147" i="10"/>
  <c r="F147" i="10"/>
  <c r="E147" i="10"/>
  <c r="D147" i="10"/>
  <c r="C147" i="10"/>
  <c r="U146" i="9"/>
  <c r="X146" i="9" s="1"/>
  <c r="U145" i="9"/>
  <c r="X145" i="9" s="1"/>
  <c r="U144" i="9"/>
  <c r="X144" i="9" s="1"/>
  <c r="U143" i="9"/>
  <c r="X143" i="9" s="1"/>
  <c r="U142" i="9"/>
  <c r="X142" i="9" s="1"/>
  <c r="U141" i="9"/>
  <c r="X141" i="9" s="1"/>
  <c r="U140" i="9"/>
  <c r="X140" i="9" s="1"/>
  <c r="U139" i="9"/>
  <c r="X139" i="9" s="1"/>
  <c r="U138" i="9"/>
  <c r="X138" i="9" s="1"/>
  <c r="U137" i="9"/>
  <c r="X137" i="9" s="1"/>
  <c r="U136" i="9"/>
  <c r="X136" i="9" s="1"/>
  <c r="U135" i="9"/>
  <c r="X135" i="9" s="1"/>
  <c r="U134" i="9"/>
  <c r="X134" i="9" s="1"/>
  <c r="U133" i="9"/>
  <c r="X133" i="9" s="1"/>
  <c r="U132" i="9"/>
  <c r="X132" i="9" s="1"/>
  <c r="U131" i="9"/>
  <c r="X131" i="9" s="1"/>
  <c r="U130" i="9"/>
  <c r="X130" i="9" s="1"/>
  <c r="U129" i="9"/>
  <c r="X129" i="9" s="1"/>
  <c r="U128" i="9"/>
  <c r="X128" i="9" s="1"/>
  <c r="U127" i="9"/>
  <c r="X127" i="9" s="1"/>
  <c r="T147" i="9"/>
  <c r="S147" i="9"/>
  <c r="R147" i="9"/>
  <c r="Q147" i="9"/>
  <c r="P147" i="9"/>
  <c r="O147" i="9"/>
  <c r="N147" i="9"/>
  <c r="M147" i="9"/>
  <c r="L147" i="9"/>
  <c r="K147" i="9"/>
  <c r="J147" i="9"/>
  <c r="I147" i="9"/>
  <c r="H147" i="9"/>
  <c r="G147" i="9"/>
  <c r="F147" i="9"/>
  <c r="E147" i="9"/>
  <c r="D147" i="9"/>
  <c r="C147" i="9"/>
  <c r="U146" i="8"/>
  <c r="X146" i="8" s="1"/>
  <c r="U145" i="8"/>
  <c r="X145" i="8" s="1"/>
  <c r="U144" i="8"/>
  <c r="X144" i="8" s="1"/>
  <c r="U143" i="8"/>
  <c r="X143" i="8" s="1"/>
  <c r="U142" i="8"/>
  <c r="X142" i="8" s="1"/>
  <c r="U141" i="8"/>
  <c r="X141" i="8" s="1"/>
  <c r="U140" i="8"/>
  <c r="X140" i="8" s="1"/>
  <c r="U139" i="8"/>
  <c r="X139" i="8" s="1"/>
  <c r="U138" i="8"/>
  <c r="X138" i="8" s="1"/>
  <c r="U137" i="8"/>
  <c r="X137" i="8" s="1"/>
  <c r="U136" i="8"/>
  <c r="X136" i="8" s="1"/>
  <c r="U135" i="8"/>
  <c r="X135" i="8" s="1"/>
  <c r="U134" i="8"/>
  <c r="X134" i="8" s="1"/>
  <c r="U133" i="8"/>
  <c r="X133" i="8" s="1"/>
  <c r="U132" i="8"/>
  <c r="X132" i="8" s="1"/>
  <c r="U131" i="8"/>
  <c r="X131" i="8" s="1"/>
  <c r="U130" i="8"/>
  <c r="X130" i="8" s="1"/>
  <c r="U129" i="8"/>
  <c r="X129" i="8" s="1"/>
  <c r="U128" i="8"/>
  <c r="X128" i="8" s="1"/>
  <c r="U127" i="8"/>
  <c r="X127" i="8" s="1"/>
  <c r="U146" i="7"/>
  <c r="X146" i="7" s="1"/>
  <c r="U145" i="7"/>
  <c r="X145" i="7" s="1"/>
  <c r="U144" i="7"/>
  <c r="X144" i="7" s="1"/>
  <c r="U143" i="7"/>
  <c r="X143" i="7" s="1"/>
  <c r="U142" i="7"/>
  <c r="X142" i="7" s="1"/>
  <c r="U141" i="7"/>
  <c r="X141" i="7" s="1"/>
  <c r="U140" i="7"/>
  <c r="X140" i="7" s="1"/>
  <c r="U139" i="7"/>
  <c r="X139" i="7" s="1"/>
  <c r="U138" i="7"/>
  <c r="X138" i="7" s="1"/>
  <c r="U137" i="7"/>
  <c r="X137" i="7" s="1"/>
  <c r="U136" i="7"/>
  <c r="X136" i="7" s="1"/>
  <c r="U135" i="7"/>
  <c r="X135" i="7" s="1"/>
  <c r="U134" i="7"/>
  <c r="X134" i="7" s="1"/>
  <c r="U133" i="7"/>
  <c r="X133" i="7" s="1"/>
  <c r="U132" i="7"/>
  <c r="X132" i="7" s="1"/>
  <c r="U131" i="7"/>
  <c r="X131" i="7" s="1"/>
  <c r="U130" i="7"/>
  <c r="X130" i="7" s="1"/>
  <c r="U129" i="7"/>
  <c r="X129" i="7" s="1"/>
  <c r="U128" i="7"/>
  <c r="X128" i="7" s="1"/>
  <c r="U127" i="7"/>
  <c r="X127" i="7" s="1"/>
  <c r="V146" i="6"/>
  <c r="V146" i="7" s="1"/>
  <c r="V146" i="8" s="1"/>
  <c r="V146" i="9" s="1"/>
  <c r="V146" i="10" s="1"/>
  <c r="V146" i="11" s="1"/>
  <c r="V146" i="12" s="1"/>
  <c r="AB146" i="1" s="1"/>
  <c r="U146" i="6"/>
  <c r="X146" i="6" s="1"/>
  <c r="B146" i="6"/>
  <c r="V145" i="6"/>
  <c r="V145" i="7" s="1"/>
  <c r="V145" i="8" s="1"/>
  <c r="V145" i="9" s="1"/>
  <c r="V145" i="10" s="1"/>
  <c r="V145" i="11" s="1"/>
  <c r="V145" i="12" s="1"/>
  <c r="AB145" i="1" s="1"/>
  <c r="U145" i="6"/>
  <c r="X145" i="6" s="1"/>
  <c r="B145" i="6"/>
  <c r="V144" i="6"/>
  <c r="V144" i="7" s="1"/>
  <c r="V144" i="8" s="1"/>
  <c r="V144" i="9" s="1"/>
  <c r="V144" i="10" s="1"/>
  <c r="V144" i="11" s="1"/>
  <c r="V144" i="12" s="1"/>
  <c r="AB144" i="1" s="1"/>
  <c r="U144" i="6"/>
  <c r="X144" i="6" s="1"/>
  <c r="B144" i="6"/>
  <c r="V143" i="6"/>
  <c r="V143" i="7" s="1"/>
  <c r="V143" i="8" s="1"/>
  <c r="V143" i="9" s="1"/>
  <c r="V143" i="10" s="1"/>
  <c r="V143" i="11" s="1"/>
  <c r="V143" i="12" s="1"/>
  <c r="AB143" i="1" s="1"/>
  <c r="U143" i="6"/>
  <c r="X143" i="6" s="1"/>
  <c r="B143" i="6"/>
  <c r="V142" i="6"/>
  <c r="V142" i="7" s="1"/>
  <c r="V142" i="8" s="1"/>
  <c r="V142" i="9" s="1"/>
  <c r="V142" i="10" s="1"/>
  <c r="V142" i="11" s="1"/>
  <c r="V142" i="12" s="1"/>
  <c r="AB142" i="1" s="1"/>
  <c r="U142" i="6"/>
  <c r="X142" i="6" s="1"/>
  <c r="B142" i="6"/>
  <c r="V141" i="6"/>
  <c r="V141" i="7" s="1"/>
  <c r="V141" i="8" s="1"/>
  <c r="V141" i="9" s="1"/>
  <c r="V141" i="10" s="1"/>
  <c r="V141" i="11" s="1"/>
  <c r="V141" i="12" s="1"/>
  <c r="AB141" i="1" s="1"/>
  <c r="U141" i="6"/>
  <c r="X141" i="6" s="1"/>
  <c r="B141" i="6"/>
  <c r="V140" i="6"/>
  <c r="V140" i="7" s="1"/>
  <c r="V140" i="8" s="1"/>
  <c r="V140" i="9" s="1"/>
  <c r="V140" i="10" s="1"/>
  <c r="V140" i="11" s="1"/>
  <c r="V140" i="12" s="1"/>
  <c r="AB140" i="1" s="1"/>
  <c r="U140" i="6"/>
  <c r="X140" i="6" s="1"/>
  <c r="B140" i="6"/>
  <c r="V139" i="6"/>
  <c r="V139" i="7" s="1"/>
  <c r="V139" i="8" s="1"/>
  <c r="V139" i="9" s="1"/>
  <c r="V139" i="10" s="1"/>
  <c r="V139" i="11" s="1"/>
  <c r="V139" i="12" s="1"/>
  <c r="AB139" i="1" s="1"/>
  <c r="U139" i="6"/>
  <c r="X139" i="6" s="1"/>
  <c r="B139" i="6"/>
  <c r="V138" i="6"/>
  <c r="V138" i="7" s="1"/>
  <c r="V138" i="8" s="1"/>
  <c r="V138" i="9" s="1"/>
  <c r="V138" i="10" s="1"/>
  <c r="V138" i="11" s="1"/>
  <c r="V138" i="12" s="1"/>
  <c r="AB138" i="1" s="1"/>
  <c r="U138" i="6"/>
  <c r="X138" i="6" s="1"/>
  <c r="B138" i="6"/>
  <c r="V137" i="6"/>
  <c r="V137" i="7" s="1"/>
  <c r="V137" i="8" s="1"/>
  <c r="V137" i="9" s="1"/>
  <c r="V137" i="10" s="1"/>
  <c r="V137" i="11" s="1"/>
  <c r="V137" i="12" s="1"/>
  <c r="AB137" i="1" s="1"/>
  <c r="U137" i="6"/>
  <c r="X137" i="6" s="1"/>
  <c r="B137" i="6"/>
  <c r="V136" i="6"/>
  <c r="V136" i="7" s="1"/>
  <c r="V136" i="8" s="1"/>
  <c r="V136" i="9" s="1"/>
  <c r="V136" i="10" s="1"/>
  <c r="V136" i="11" s="1"/>
  <c r="V136" i="12" s="1"/>
  <c r="AB136" i="1" s="1"/>
  <c r="U136" i="6"/>
  <c r="X136" i="6" s="1"/>
  <c r="B136" i="6"/>
  <c r="V135" i="6"/>
  <c r="V135" i="7" s="1"/>
  <c r="V135" i="8" s="1"/>
  <c r="V135" i="9" s="1"/>
  <c r="V135" i="10" s="1"/>
  <c r="V135" i="11" s="1"/>
  <c r="V135" i="12" s="1"/>
  <c r="AB135" i="1" s="1"/>
  <c r="U135" i="6"/>
  <c r="X135" i="6" s="1"/>
  <c r="B135" i="6"/>
  <c r="V134" i="6"/>
  <c r="V134" i="7" s="1"/>
  <c r="V134" i="8" s="1"/>
  <c r="V134" i="9" s="1"/>
  <c r="V134" i="10" s="1"/>
  <c r="V134" i="11" s="1"/>
  <c r="V134" i="12" s="1"/>
  <c r="AB134" i="1" s="1"/>
  <c r="U134" i="6"/>
  <c r="X134" i="6" s="1"/>
  <c r="B134" i="6"/>
  <c r="V133" i="6"/>
  <c r="V133" i="7" s="1"/>
  <c r="V133" i="8" s="1"/>
  <c r="V133" i="9" s="1"/>
  <c r="V133" i="10" s="1"/>
  <c r="V133" i="11" s="1"/>
  <c r="V133" i="12" s="1"/>
  <c r="AB133" i="1" s="1"/>
  <c r="U133" i="6"/>
  <c r="X133" i="6" s="1"/>
  <c r="B133" i="6"/>
  <c r="V132" i="6"/>
  <c r="V132" i="7" s="1"/>
  <c r="V132" i="8" s="1"/>
  <c r="V132" i="9" s="1"/>
  <c r="V132" i="10" s="1"/>
  <c r="V132" i="11" s="1"/>
  <c r="V132" i="12" s="1"/>
  <c r="AB132" i="1" s="1"/>
  <c r="U132" i="6"/>
  <c r="X132" i="6" s="1"/>
  <c r="B132" i="6"/>
  <c r="V131" i="6"/>
  <c r="V131" i="7" s="1"/>
  <c r="V131" i="8" s="1"/>
  <c r="V131" i="9" s="1"/>
  <c r="V131" i="10" s="1"/>
  <c r="U131" i="6"/>
  <c r="X131" i="6" s="1"/>
  <c r="B131" i="6"/>
  <c r="V130" i="6"/>
  <c r="V130" i="7" s="1"/>
  <c r="V130" i="8" s="1"/>
  <c r="V130" i="9" s="1"/>
  <c r="V130" i="10" s="1"/>
  <c r="V130" i="11" s="1"/>
  <c r="V130" i="12" s="1"/>
  <c r="AB130" i="1" s="1"/>
  <c r="U130" i="6"/>
  <c r="X130" i="6" s="1"/>
  <c r="B130" i="6"/>
  <c r="V129" i="6"/>
  <c r="V129" i="7" s="1"/>
  <c r="V129" i="8" s="1"/>
  <c r="V129" i="9" s="1"/>
  <c r="V129" i="10" s="1"/>
  <c r="V129" i="11" s="1"/>
  <c r="V129" i="12" s="1"/>
  <c r="AB129" i="1" s="1"/>
  <c r="U129" i="6"/>
  <c r="X129" i="6" s="1"/>
  <c r="B129" i="6"/>
  <c r="V128" i="6"/>
  <c r="V128" i="7" s="1"/>
  <c r="V128" i="8" s="1"/>
  <c r="V128" i="9" s="1"/>
  <c r="V128" i="10" s="1"/>
  <c r="V128" i="11" s="1"/>
  <c r="V128" i="12" s="1"/>
  <c r="U128" i="6"/>
  <c r="X128" i="6" s="1"/>
  <c r="B128" i="6"/>
  <c r="V127" i="6"/>
  <c r="V127" i="7" s="1"/>
  <c r="V127" i="8" s="1"/>
  <c r="V127" i="9" s="1"/>
  <c r="V127" i="10" s="1"/>
  <c r="V127" i="11" s="1"/>
  <c r="V127" i="12" s="1"/>
  <c r="U127" i="6"/>
  <c r="X127" i="6" s="1"/>
  <c r="B127" i="6"/>
  <c r="U146" i="5"/>
  <c r="U145" i="5"/>
  <c r="U144" i="5"/>
  <c r="U143" i="5"/>
  <c r="U142" i="5"/>
  <c r="U141" i="5"/>
  <c r="U140" i="5"/>
  <c r="U139" i="5"/>
  <c r="U138" i="5"/>
  <c r="U137" i="5"/>
  <c r="U136" i="5"/>
  <c r="U135" i="5"/>
  <c r="U134" i="5"/>
  <c r="U133" i="5"/>
  <c r="U132" i="5"/>
  <c r="U131" i="5"/>
  <c r="U130" i="5"/>
  <c r="U129" i="5"/>
  <c r="U128" i="5"/>
  <c r="U127" i="5"/>
  <c r="T1851" i="2"/>
  <c r="S1851" i="2"/>
  <c r="R1851" i="2"/>
  <c r="Q1851" i="2"/>
  <c r="P1851" i="2"/>
  <c r="O1851" i="2"/>
  <c r="N1851" i="2"/>
  <c r="M1851" i="2"/>
  <c r="L1851" i="2"/>
  <c r="K1851" i="2"/>
  <c r="J1851" i="2"/>
  <c r="I1851" i="2"/>
  <c r="H1851" i="2"/>
  <c r="G1851" i="2"/>
  <c r="F1851" i="2"/>
  <c r="E1851" i="2"/>
  <c r="D1851" i="2"/>
  <c r="C1851" i="2"/>
  <c r="U1847" i="2"/>
  <c r="U1842" i="2"/>
  <c r="T1837" i="2"/>
  <c r="S1837" i="2"/>
  <c r="R1837" i="2"/>
  <c r="Q1837" i="2"/>
  <c r="P1837" i="2"/>
  <c r="O1837" i="2"/>
  <c r="N1837" i="2"/>
  <c r="M1837" i="2"/>
  <c r="L1837" i="2"/>
  <c r="K1837" i="2"/>
  <c r="J1837" i="2"/>
  <c r="I1837" i="2"/>
  <c r="H1837" i="2"/>
  <c r="G1837" i="2"/>
  <c r="F1837" i="2"/>
  <c r="E1837" i="2"/>
  <c r="D1837" i="2"/>
  <c r="C1837" i="2"/>
  <c r="U1833" i="2"/>
  <c r="T1823" i="2"/>
  <c r="S1823" i="2"/>
  <c r="R1823" i="2"/>
  <c r="Q1823" i="2"/>
  <c r="P1823" i="2"/>
  <c r="O1823" i="2"/>
  <c r="N1823" i="2"/>
  <c r="M1823" i="2"/>
  <c r="L1823" i="2"/>
  <c r="K1823" i="2"/>
  <c r="J1823" i="2"/>
  <c r="I1823" i="2"/>
  <c r="H1823" i="2"/>
  <c r="G1823" i="2"/>
  <c r="F1823" i="2"/>
  <c r="E1823" i="2"/>
  <c r="D1823" i="2"/>
  <c r="C1823" i="2"/>
  <c r="U1819" i="2"/>
  <c r="U1814" i="2"/>
  <c r="T1809" i="2"/>
  <c r="S1809" i="2"/>
  <c r="R1809" i="2"/>
  <c r="Q1809" i="2"/>
  <c r="P1809" i="2"/>
  <c r="O1809" i="2"/>
  <c r="N1809" i="2"/>
  <c r="M1809" i="2"/>
  <c r="L1809" i="2"/>
  <c r="K1809" i="2"/>
  <c r="J1809" i="2"/>
  <c r="I1809" i="2"/>
  <c r="H1809" i="2"/>
  <c r="G1809" i="2"/>
  <c r="F1809" i="2"/>
  <c r="E1809" i="2"/>
  <c r="D1809" i="2"/>
  <c r="C1809" i="2"/>
  <c r="U1805" i="2"/>
  <c r="T1795" i="2"/>
  <c r="S1795" i="2"/>
  <c r="R1795" i="2"/>
  <c r="Q1795" i="2"/>
  <c r="P1795" i="2"/>
  <c r="O1795" i="2"/>
  <c r="N1795" i="2"/>
  <c r="M1795" i="2"/>
  <c r="L1795" i="2"/>
  <c r="K1795" i="2"/>
  <c r="J1795" i="2"/>
  <c r="I1795" i="2"/>
  <c r="H1795" i="2"/>
  <c r="G1795" i="2"/>
  <c r="F1795" i="2"/>
  <c r="E1795" i="2"/>
  <c r="D1795" i="2"/>
  <c r="C1795" i="2"/>
  <c r="U1791" i="2"/>
  <c r="U1786" i="2"/>
  <c r="T1781" i="2"/>
  <c r="S1781" i="2"/>
  <c r="R1781" i="2"/>
  <c r="Q1781" i="2"/>
  <c r="P1781" i="2"/>
  <c r="O1781" i="2"/>
  <c r="N1781" i="2"/>
  <c r="M1781" i="2"/>
  <c r="L1781" i="2"/>
  <c r="K1781" i="2"/>
  <c r="J1781" i="2"/>
  <c r="I1781" i="2"/>
  <c r="H1781" i="2"/>
  <c r="G1781" i="2"/>
  <c r="F1781" i="2"/>
  <c r="E1781" i="2"/>
  <c r="D1781" i="2"/>
  <c r="C1781" i="2"/>
  <c r="U1777" i="2"/>
  <c r="T1767" i="2"/>
  <c r="S1767" i="2"/>
  <c r="R1767" i="2"/>
  <c r="Q1767" i="2"/>
  <c r="P1767" i="2"/>
  <c r="O1767" i="2"/>
  <c r="N1767" i="2"/>
  <c r="M1767" i="2"/>
  <c r="L1767" i="2"/>
  <c r="K1767" i="2"/>
  <c r="J1767" i="2"/>
  <c r="I1767" i="2"/>
  <c r="H1767" i="2"/>
  <c r="G1767" i="2"/>
  <c r="F1767" i="2"/>
  <c r="E1767" i="2"/>
  <c r="D1767" i="2"/>
  <c r="C1767" i="2"/>
  <c r="U1763" i="2"/>
  <c r="U1758" i="2"/>
  <c r="T1753" i="2"/>
  <c r="S1753" i="2"/>
  <c r="R1753" i="2"/>
  <c r="Q1753" i="2"/>
  <c r="P1753" i="2"/>
  <c r="O1753" i="2"/>
  <c r="N1753" i="2"/>
  <c r="M1753" i="2"/>
  <c r="L1753" i="2"/>
  <c r="K1753" i="2"/>
  <c r="J1753" i="2"/>
  <c r="I1753" i="2"/>
  <c r="H1753" i="2"/>
  <c r="G1753" i="2"/>
  <c r="F1753" i="2"/>
  <c r="E1753" i="2"/>
  <c r="D1753" i="2"/>
  <c r="C1753" i="2"/>
  <c r="T1739" i="2"/>
  <c r="S1739" i="2"/>
  <c r="R1739" i="2"/>
  <c r="Q1739" i="2"/>
  <c r="P1739" i="2"/>
  <c r="O1739" i="2"/>
  <c r="N1739" i="2"/>
  <c r="M1739" i="2"/>
  <c r="L1739" i="2"/>
  <c r="K1739" i="2"/>
  <c r="J1739" i="2"/>
  <c r="I1739" i="2"/>
  <c r="H1739" i="2"/>
  <c r="G1739" i="2"/>
  <c r="F1739" i="2"/>
  <c r="E1739" i="2"/>
  <c r="D1739" i="2"/>
  <c r="C1739" i="2"/>
  <c r="T1725" i="2"/>
  <c r="S1725" i="2"/>
  <c r="R1725" i="2"/>
  <c r="Q1725" i="2"/>
  <c r="P1725" i="2"/>
  <c r="O1725" i="2"/>
  <c r="N1725" i="2"/>
  <c r="M1725" i="2"/>
  <c r="L1725" i="2"/>
  <c r="K1725" i="2"/>
  <c r="J1725" i="2"/>
  <c r="I1725" i="2"/>
  <c r="H1725" i="2"/>
  <c r="G1725" i="2"/>
  <c r="F1725" i="2"/>
  <c r="E1725" i="2"/>
  <c r="D1725" i="2"/>
  <c r="C1725" i="2"/>
  <c r="T1711" i="2"/>
  <c r="S1711" i="2"/>
  <c r="R1711" i="2"/>
  <c r="Q1711" i="2"/>
  <c r="P1711" i="2"/>
  <c r="O1711" i="2"/>
  <c r="N1711" i="2"/>
  <c r="M1711" i="2"/>
  <c r="L1711" i="2"/>
  <c r="K1711" i="2"/>
  <c r="J1711" i="2"/>
  <c r="I1711" i="2"/>
  <c r="H1711" i="2"/>
  <c r="G1711" i="2"/>
  <c r="F1711" i="2"/>
  <c r="E1711" i="2"/>
  <c r="D1711" i="2"/>
  <c r="C1711" i="2"/>
  <c r="A1686" i="2"/>
  <c r="T1697" i="2"/>
  <c r="S1697" i="2"/>
  <c r="R1697" i="2"/>
  <c r="Q1697" i="2"/>
  <c r="P1697" i="2"/>
  <c r="O1697" i="2"/>
  <c r="N1697" i="2"/>
  <c r="M1697" i="2"/>
  <c r="L1697" i="2"/>
  <c r="K1697" i="2"/>
  <c r="J1697" i="2"/>
  <c r="I1697" i="2"/>
  <c r="H1697" i="2"/>
  <c r="G1697" i="2"/>
  <c r="F1697" i="2"/>
  <c r="E1697" i="2"/>
  <c r="D1697" i="2"/>
  <c r="C1697" i="2"/>
  <c r="U1697" i="2" l="1"/>
  <c r="U147" i="9"/>
  <c r="U1693" i="2"/>
  <c r="B146" i="7"/>
  <c r="W146" i="6"/>
  <c r="W128" i="6"/>
  <c r="W136" i="6"/>
  <c r="W144" i="6"/>
  <c r="B139" i="7"/>
  <c r="W139" i="6"/>
  <c r="W131" i="6"/>
  <c r="U1962" i="2"/>
  <c r="W129" i="6"/>
  <c r="V131" i="11"/>
  <c r="V131" i="12" s="1"/>
  <c r="AB131" i="1" s="1"/>
  <c r="W137" i="6"/>
  <c r="W145" i="6"/>
  <c r="W134" i="6"/>
  <c r="W142" i="6"/>
  <c r="W132" i="6"/>
  <c r="W140" i="6"/>
  <c r="U1878" i="2"/>
  <c r="B130" i="7"/>
  <c r="W130" i="6"/>
  <c r="W138" i="6"/>
  <c r="W135" i="6"/>
  <c r="W143" i="6"/>
  <c r="W133" i="6"/>
  <c r="W141" i="6"/>
  <c r="U1864" i="2"/>
  <c r="U1920" i="2"/>
  <c r="U147" i="10"/>
  <c r="U1708" i="2"/>
  <c r="U1892" i="2"/>
  <c r="U1948" i="2"/>
  <c r="U1906" i="2"/>
  <c r="U1934" i="2"/>
  <c r="U1749" i="2"/>
  <c r="U1717" i="2"/>
  <c r="U1718" i="2"/>
  <c r="U1721" i="2"/>
  <c r="U1722" i="2"/>
  <c r="U1730" i="2"/>
  <c r="U1735" i="2"/>
  <c r="U1746" i="2"/>
  <c r="U1750" i="2"/>
  <c r="U1760" i="2"/>
  <c r="U1764" i="2"/>
  <c r="U1774" i="2"/>
  <c r="U1778" i="2"/>
  <c r="U1788" i="2"/>
  <c r="U1792" i="2"/>
  <c r="U1802" i="2"/>
  <c r="U1806" i="2"/>
  <c r="U1816" i="2"/>
  <c r="U1820" i="2"/>
  <c r="U1830" i="2"/>
  <c r="U1834" i="2"/>
  <c r="U1844" i="2"/>
  <c r="U1846" i="2"/>
  <c r="U1848" i="2"/>
  <c r="U1703" i="2"/>
  <c r="U1704" i="2"/>
  <c r="U1707" i="2"/>
  <c r="U1709" i="2"/>
  <c r="U1723" i="2"/>
  <c r="U1807" i="2"/>
  <c r="U1821" i="2"/>
  <c r="U1835" i="2"/>
  <c r="U1849" i="2"/>
  <c r="U1695" i="2"/>
  <c r="U1737" i="2"/>
  <c r="U1751" i="2"/>
  <c r="U1765" i="2"/>
  <c r="U1779" i="2"/>
  <c r="U1793" i="2"/>
  <c r="U1694" i="2"/>
  <c r="U1706" i="2"/>
  <c r="U1720" i="2"/>
  <c r="U1734" i="2"/>
  <c r="U1748" i="2"/>
  <c r="U1762" i="2"/>
  <c r="U1776" i="2"/>
  <c r="U1790" i="2"/>
  <c r="U1804" i="2"/>
  <c r="U1818" i="2"/>
  <c r="U1832" i="2"/>
  <c r="U1692" i="2"/>
  <c r="U1691" i="2"/>
  <c r="U1803" i="2"/>
  <c r="U1817" i="2"/>
  <c r="U1831" i="2"/>
  <c r="U1705" i="2"/>
  <c r="U1719" i="2"/>
  <c r="U1845" i="2"/>
  <c r="U1733" i="2"/>
  <c r="U1747" i="2"/>
  <c r="U1761" i="2"/>
  <c r="U1775" i="2"/>
  <c r="U1789" i="2"/>
  <c r="U1690" i="2"/>
  <c r="U1745" i="2"/>
  <c r="U1759" i="2"/>
  <c r="U1773" i="2"/>
  <c r="U1787" i="2"/>
  <c r="U1801" i="2"/>
  <c r="U1815" i="2"/>
  <c r="U1829" i="2"/>
  <c r="U1843" i="2"/>
  <c r="U1689" i="2"/>
  <c r="U1688" i="2"/>
  <c r="U1702" i="2"/>
  <c r="U1744" i="2"/>
  <c r="U1772" i="2"/>
  <c r="U1800" i="2"/>
  <c r="U1828" i="2"/>
  <c r="U1716" i="2"/>
  <c r="U1711" i="2"/>
  <c r="U1739" i="2"/>
  <c r="U1767" i="2"/>
  <c r="U1795" i="2"/>
  <c r="U1823" i="2"/>
  <c r="U1851" i="2"/>
  <c r="U1725" i="2"/>
  <c r="U1753" i="2"/>
  <c r="U1781" i="2"/>
  <c r="U1809" i="2"/>
  <c r="U1837" i="2"/>
  <c r="D1288" i="2"/>
  <c r="D1287" i="2"/>
  <c r="D1286" i="2"/>
  <c r="D1285" i="2"/>
  <c r="D1284" i="2"/>
  <c r="D1283" i="2"/>
  <c r="D1282" i="2"/>
  <c r="D1281" i="2"/>
  <c r="C1288" i="2"/>
  <c r="C1287" i="2"/>
  <c r="C1286" i="2"/>
  <c r="C1285" i="2"/>
  <c r="C1284" i="2"/>
  <c r="C1283" i="2"/>
  <c r="C1282" i="2"/>
  <c r="C1281" i="2"/>
  <c r="H1274" i="2"/>
  <c r="H1273" i="2"/>
  <c r="H1272" i="2"/>
  <c r="H1271" i="2"/>
  <c r="H1270" i="2"/>
  <c r="H1269" i="2"/>
  <c r="H1268" i="2"/>
  <c r="H1267" i="2"/>
  <c r="C1225" i="2"/>
  <c r="C1226" i="2"/>
  <c r="C1227" i="2"/>
  <c r="C1228" i="2"/>
  <c r="C1229" i="2"/>
  <c r="C1230" i="2"/>
  <c r="C1231" i="2"/>
  <c r="C1232" i="2"/>
  <c r="T1169" i="2"/>
  <c r="C1113" i="2"/>
  <c r="D1113" i="2"/>
  <c r="E1113" i="2"/>
  <c r="F1113" i="2"/>
  <c r="G1113" i="2"/>
  <c r="H1113" i="2"/>
  <c r="I1113" i="2"/>
  <c r="J1113" i="2"/>
  <c r="K1113" i="2"/>
  <c r="L1113" i="2"/>
  <c r="M1113" i="2"/>
  <c r="N1113" i="2"/>
  <c r="O1113" i="2"/>
  <c r="P1113" i="2"/>
  <c r="Q1113" i="2"/>
  <c r="R1113" i="2"/>
  <c r="S1113" i="2"/>
  <c r="T1113" i="2"/>
  <c r="C1114" i="2"/>
  <c r="D1114" i="2"/>
  <c r="E1114" i="2"/>
  <c r="F1114" i="2"/>
  <c r="G1114" i="2"/>
  <c r="H1114" i="2"/>
  <c r="I1114" i="2"/>
  <c r="J1114" i="2"/>
  <c r="K1114" i="2"/>
  <c r="L1114" i="2"/>
  <c r="M1114" i="2"/>
  <c r="N1114" i="2"/>
  <c r="O1114" i="2"/>
  <c r="P1114" i="2"/>
  <c r="Q1114" i="2"/>
  <c r="R1114" i="2"/>
  <c r="S1114" i="2"/>
  <c r="T1114" i="2"/>
  <c r="C1115" i="2"/>
  <c r="D1115" i="2"/>
  <c r="E1115" i="2"/>
  <c r="F1115" i="2"/>
  <c r="G1115" i="2"/>
  <c r="H1115" i="2"/>
  <c r="I1115" i="2"/>
  <c r="J1115" i="2"/>
  <c r="K1115" i="2"/>
  <c r="L1115" i="2"/>
  <c r="M1115" i="2"/>
  <c r="N1115" i="2"/>
  <c r="O1115" i="2"/>
  <c r="P1115" i="2"/>
  <c r="Q1115" i="2"/>
  <c r="R1115" i="2"/>
  <c r="S1115" i="2"/>
  <c r="T1115" i="2"/>
  <c r="C1116" i="2"/>
  <c r="D1116" i="2"/>
  <c r="E1116" i="2"/>
  <c r="F1116" i="2"/>
  <c r="G1116" i="2"/>
  <c r="H1116" i="2"/>
  <c r="I1116" i="2"/>
  <c r="J1116" i="2"/>
  <c r="K1116" i="2"/>
  <c r="L1116" i="2"/>
  <c r="M1116" i="2"/>
  <c r="N1116" i="2"/>
  <c r="O1116" i="2"/>
  <c r="P1116" i="2"/>
  <c r="Q1116" i="2"/>
  <c r="R1116" i="2"/>
  <c r="S1116" i="2"/>
  <c r="T1116" i="2"/>
  <c r="C1117" i="2"/>
  <c r="D1117" i="2"/>
  <c r="E1117" i="2"/>
  <c r="F1117" i="2"/>
  <c r="G1117" i="2"/>
  <c r="H1117" i="2"/>
  <c r="I1117" i="2"/>
  <c r="J1117" i="2"/>
  <c r="K1117" i="2"/>
  <c r="L1117" i="2"/>
  <c r="M1117" i="2"/>
  <c r="N1117" i="2"/>
  <c r="O1117" i="2"/>
  <c r="P1117" i="2"/>
  <c r="Q1117" i="2"/>
  <c r="R1117" i="2"/>
  <c r="S1117" i="2"/>
  <c r="T1117" i="2"/>
  <c r="C1118" i="2"/>
  <c r="D1118" i="2"/>
  <c r="E1118" i="2"/>
  <c r="F1118" i="2"/>
  <c r="G1118" i="2"/>
  <c r="H1118" i="2"/>
  <c r="I1118" i="2"/>
  <c r="J1118" i="2"/>
  <c r="K1118" i="2"/>
  <c r="L1118" i="2"/>
  <c r="M1118" i="2"/>
  <c r="N1118" i="2"/>
  <c r="O1118" i="2"/>
  <c r="P1118" i="2"/>
  <c r="Q1118" i="2"/>
  <c r="R1118" i="2"/>
  <c r="S1118" i="2"/>
  <c r="T1118" i="2"/>
  <c r="C1119" i="2"/>
  <c r="D1119" i="2"/>
  <c r="E1119" i="2"/>
  <c r="F1119" i="2"/>
  <c r="G1119" i="2"/>
  <c r="H1119" i="2"/>
  <c r="I1119" i="2"/>
  <c r="J1119" i="2"/>
  <c r="K1119" i="2"/>
  <c r="L1119" i="2"/>
  <c r="M1119" i="2"/>
  <c r="N1119" i="2"/>
  <c r="O1119" i="2"/>
  <c r="P1119" i="2"/>
  <c r="Q1119" i="2"/>
  <c r="R1119" i="2"/>
  <c r="S1119" i="2"/>
  <c r="T1119" i="2"/>
  <c r="C1120" i="2"/>
  <c r="D1120" i="2"/>
  <c r="E1120" i="2"/>
  <c r="F1120" i="2"/>
  <c r="G1120" i="2"/>
  <c r="H1120" i="2"/>
  <c r="I1120" i="2"/>
  <c r="J1120" i="2"/>
  <c r="K1120" i="2"/>
  <c r="L1120" i="2"/>
  <c r="M1120" i="2"/>
  <c r="N1120" i="2"/>
  <c r="O1120" i="2"/>
  <c r="P1120" i="2"/>
  <c r="Q1120" i="2"/>
  <c r="R1120" i="2"/>
  <c r="S1120" i="2"/>
  <c r="T1120" i="2"/>
  <c r="C931" i="2"/>
  <c r="D931" i="2"/>
  <c r="C932" i="2"/>
  <c r="D932" i="2"/>
  <c r="C933" i="2"/>
  <c r="D933" i="2"/>
  <c r="C934" i="2"/>
  <c r="D934" i="2"/>
  <c r="C935" i="2"/>
  <c r="D935" i="2"/>
  <c r="C936" i="2"/>
  <c r="D936" i="2"/>
  <c r="C937" i="2"/>
  <c r="D937" i="2"/>
  <c r="C938" i="2"/>
  <c r="D938" i="2"/>
  <c r="M875" i="2"/>
  <c r="M876" i="2"/>
  <c r="M877" i="2"/>
  <c r="M878" i="2"/>
  <c r="M879" i="2"/>
  <c r="M880" i="2"/>
  <c r="M881" i="2"/>
  <c r="M882" i="2"/>
  <c r="I679" i="2"/>
  <c r="J679" i="2"/>
  <c r="I680" i="2"/>
  <c r="J680" i="2"/>
  <c r="I681" i="2"/>
  <c r="J681" i="2"/>
  <c r="I682" i="2"/>
  <c r="J682" i="2"/>
  <c r="I683" i="2"/>
  <c r="J683" i="2"/>
  <c r="I684" i="2"/>
  <c r="J684" i="2"/>
  <c r="I685" i="2"/>
  <c r="J685" i="2"/>
  <c r="I686" i="2"/>
  <c r="J686" i="2"/>
  <c r="K679" i="2"/>
  <c r="L679" i="2"/>
  <c r="M679" i="2"/>
  <c r="N679" i="2"/>
  <c r="O679" i="2"/>
  <c r="P679" i="2"/>
  <c r="Q679" i="2"/>
  <c r="K680" i="2"/>
  <c r="L680" i="2"/>
  <c r="M680" i="2"/>
  <c r="N680" i="2"/>
  <c r="O680" i="2"/>
  <c r="P680" i="2"/>
  <c r="Q680" i="2"/>
  <c r="L35" i="2"/>
  <c r="L36" i="2"/>
  <c r="L37" i="2"/>
  <c r="L38" i="2"/>
  <c r="L39" i="2"/>
  <c r="L40" i="2"/>
  <c r="L41" i="2"/>
  <c r="L42" i="2"/>
  <c r="B7" i="6"/>
  <c r="B131" i="7" s="1"/>
  <c r="B8" i="6"/>
  <c r="B9" i="6"/>
  <c r="B10" i="6"/>
  <c r="B142" i="7" s="1"/>
  <c r="B11" i="6"/>
  <c r="B11" i="7" s="1"/>
  <c r="B12" i="6"/>
  <c r="B12" i="7" s="1"/>
  <c r="V9" i="11"/>
  <c r="V9" i="12" s="1"/>
  <c r="T16" i="2"/>
  <c r="S16" i="2"/>
  <c r="R16" i="2"/>
  <c r="Q16" i="2"/>
  <c r="P16" i="2"/>
  <c r="O16" i="2"/>
  <c r="N16" i="2"/>
  <c r="M16" i="2"/>
  <c r="L16" i="2"/>
  <c r="K16" i="2"/>
  <c r="J16" i="2"/>
  <c r="I16" i="2"/>
  <c r="H16" i="2"/>
  <c r="G16" i="2"/>
  <c r="F16" i="2"/>
  <c r="E16" i="2"/>
  <c r="D16" i="2"/>
  <c r="C16" i="2"/>
  <c r="L14" i="2"/>
  <c r="L13" i="2"/>
  <c r="L12" i="2"/>
  <c r="L11" i="2"/>
  <c r="L10" i="2"/>
  <c r="L9" i="2"/>
  <c r="L8" i="2"/>
  <c r="L7" i="2"/>
  <c r="R14" i="2"/>
  <c r="R13" i="2"/>
  <c r="R12" i="2"/>
  <c r="R11" i="2"/>
  <c r="R10" i="2"/>
  <c r="R9" i="2"/>
  <c r="R8" i="2"/>
  <c r="R7" i="2"/>
  <c r="U7" i="5"/>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B13" i="6"/>
  <c r="B14" i="6"/>
  <c r="B14" i="7" s="1"/>
  <c r="B15" i="6"/>
  <c r="B15" i="7" s="1"/>
  <c r="B16" i="6"/>
  <c r="B17" i="6"/>
  <c r="B18" i="6"/>
  <c r="B19" i="6"/>
  <c r="B20" i="6"/>
  <c r="B21" i="6"/>
  <c r="B22" i="6"/>
  <c r="B22" i="7" s="1"/>
  <c r="B23" i="6"/>
  <c r="B23" i="7" s="1"/>
  <c r="B24" i="6"/>
  <c r="B25" i="6"/>
  <c r="B26" i="6"/>
  <c r="B27" i="6"/>
  <c r="B27" i="7" s="1"/>
  <c r="B28" i="6"/>
  <c r="B29" i="6"/>
  <c r="B29" i="7" s="1"/>
  <c r="B30" i="6"/>
  <c r="B30" i="7" s="1"/>
  <c r="B31" i="6"/>
  <c r="B31" i="7" s="1"/>
  <c r="B32" i="6"/>
  <c r="B33" i="6"/>
  <c r="B128" i="7" s="1"/>
  <c r="B34" i="6"/>
  <c r="B129" i="7" s="1"/>
  <c r="B35" i="6"/>
  <c r="B36" i="6"/>
  <c r="B133" i="7" s="1"/>
  <c r="B37" i="6"/>
  <c r="B38" i="6"/>
  <c r="B39" i="6"/>
  <c r="B40" i="6"/>
  <c r="B138" i="7" s="1"/>
  <c r="B41" i="6"/>
  <c r="B137" i="7" s="1"/>
  <c r="B42" i="6"/>
  <c r="B43" i="6"/>
  <c r="B44" i="6"/>
  <c r="B45" i="6"/>
  <c r="B144" i="7" s="1"/>
  <c r="B46" i="6"/>
  <c r="U63" i="6"/>
  <c r="X63" i="6" s="1"/>
  <c r="U64" i="6"/>
  <c r="X64" i="6" s="1"/>
  <c r="U61" i="6"/>
  <c r="X61" i="6" s="1"/>
  <c r="U49" i="6"/>
  <c r="X49" i="6" s="1"/>
  <c r="F2" i="14"/>
  <c r="T1681" i="2"/>
  <c r="S1681" i="2"/>
  <c r="R1681" i="2"/>
  <c r="Q1681" i="2"/>
  <c r="P1681" i="2"/>
  <c r="O1681" i="2"/>
  <c r="N1681" i="2"/>
  <c r="M1681" i="2"/>
  <c r="L1681" i="2"/>
  <c r="K1681" i="2"/>
  <c r="J1681" i="2"/>
  <c r="I1681" i="2"/>
  <c r="H1681" i="2"/>
  <c r="G1681" i="2"/>
  <c r="F1681" i="2"/>
  <c r="E1681" i="2"/>
  <c r="D1681" i="2"/>
  <c r="C1681" i="2"/>
  <c r="T1680" i="2"/>
  <c r="S1680" i="2"/>
  <c r="R1680" i="2"/>
  <c r="Q1680" i="2"/>
  <c r="P1680" i="2"/>
  <c r="O1680" i="2"/>
  <c r="N1680" i="2"/>
  <c r="M1680" i="2"/>
  <c r="L1680" i="2"/>
  <c r="K1680" i="2"/>
  <c r="J1680" i="2"/>
  <c r="I1680" i="2"/>
  <c r="H1680" i="2"/>
  <c r="G1680" i="2"/>
  <c r="F1680" i="2"/>
  <c r="E1680" i="2"/>
  <c r="D1680" i="2"/>
  <c r="C1680" i="2"/>
  <c r="T1679" i="2"/>
  <c r="S1679" i="2"/>
  <c r="R1679" i="2"/>
  <c r="Q1679" i="2"/>
  <c r="P1679" i="2"/>
  <c r="O1679" i="2"/>
  <c r="N1679" i="2"/>
  <c r="M1679" i="2"/>
  <c r="L1679" i="2"/>
  <c r="K1679" i="2"/>
  <c r="J1679" i="2"/>
  <c r="I1679" i="2"/>
  <c r="H1679" i="2"/>
  <c r="G1679" i="2"/>
  <c r="F1679" i="2"/>
  <c r="E1679" i="2"/>
  <c r="D1679" i="2"/>
  <c r="C1679" i="2"/>
  <c r="T1678" i="2"/>
  <c r="S1678" i="2"/>
  <c r="R1678" i="2"/>
  <c r="Q1678" i="2"/>
  <c r="P1678" i="2"/>
  <c r="O1678" i="2"/>
  <c r="N1678" i="2"/>
  <c r="M1678" i="2"/>
  <c r="L1678" i="2"/>
  <c r="K1678" i="2"/>
  <c r="J1678" i="2"/>
  <c r="I1678" i="2"/>
  <c r="H1678" i="2"/>
  <c r="G1678" i="2"/>
  <c r="F1678" i="2"/>
  <c r="E1678" i="2"/>
  <c r="D1678" i="2"/>
  <c r="C1678" i="2"/>
  <c r="T1677" i="2"/>
  <c r="S1677" i="2"/>
  <c r="R1677" i="2"/>
  <c r="Q1677" i="2"/>
  <c r="P1677" i="2"/>
  <c r="O1677" i="2"/>
  <c r="N1677" i="2"/>
  <c r="M1677" i="2"/>
  <c r="L1677" i="2"/>
  <c r="K1677" i="2"/>
  <c r="J1677" i="2"/>
  <c r="I1677" i="2"/>
  <c r="H1677" i="2"/>
  <c r="G1677" i="2"/>
  <c r="F1677" i="2"/>
  <c r="E1677" i="2"/>
  <c r="D1677" i="2"/>
  <c r="C1677" i="2"/>
  <c r="T1676" i="2"/>
  <c r="S1676" i="2"/>
  <c r="R1676" i="2"/>
  <c r="Q1676" i="2"/>
  <c r="P1676" i="2"/>
  <c r="O1676" i="2"/>
  <c r="N1676" i="2"/>
  <c r="M1676" i="2"/>
  <c r="L1676" i="2"/>
  <c r="K1676" i="2"/>
  <c r="J1676" i="2"/>
  <c r="I1676" i="2"/>
  <c r="H1676" i="2"/>
  <c r="G1676" i="2"/>
  <c r="F1676" i="2"/>
  <c r="E1676" i="2"/>
  <c r="D1676" i="2"/>
  <c r="C1676" i="2"/>
  <c r="T1675" i="2"/>
  <c r="S1675" i="2"/>
  <c r="R1675" i="2"/>
  <c r="Q1675" i="2"/>
  <c r="P1675" i="2"/>
  <c r="O1675" i="2"/>
  <c r="N1675" i="2"/>
  <c r="M1675" i="2"/>
  <c r="L1675" i="2"/>
  <c r="K1675" i="2"/>
  <c r="J1675" i="2"/>
  <c r="I1675" i="2"/>
  <c r="H1675" i="2"/>
  <c r="G1675" i="2"/>
  <c r="F1675" i="2"/>
  <c r="E1675" i="2"/>
  <c r="D1675" i="2"/>
  <c r="C1675" i="2"/>
  <c r="T1674" i="2"/>
  <c r="S1674" i="2"/>
  <c r="R1674" i="2"/>
  <c r="Q1674" i="2"/>
  <c r="P1674" i="2"/>
  <c r="O1674" i="2"/>
  <c r="N1674" i="2"/>
  <c r="M1674" i="2"/>
  <c r="L1674" i="2"/>
  <c r="K1674" i="2"/>
  <c r="J1674" i="2"/>
  <c r="I1674" i="2"/>
  <c r="H1674" i="2"/>
  <c r="G1674" i="2"/>
  <c r="F1674" i="2"/>
  <c r="E1674" i="2"/>
  <c r="D1674" i="2"/>
  <c r="C1674" i="2"/>
  <c r="A1672" i="2"/>
  <c r="T1667" i="2"/>
  <c r="S1667" i="2"/>
  <c r="R1667" i="2"/>
  <c r="Q1667" i="2"/>
  <c r="P1667" i="2"/>
  <c r="O1667" i="2"/>
  <c r="N1667" i="2"/>
  <c r="M1667" i="2"/>
  <c r="L1667" i="2"/>
  <c r="K1667" i="2"/>
  <c r="J1667" i="2"/>
  <c r="I1667" i="2"/>
  <c r="H1667" i="2"/>
  <c r="G1667" i="2"/>
  <c r="F1667" i="2"/>
  <c r="E1667" i="2"/>
  <c r="D1667" i="2"/>
  <c r="C1667" i="2"/>
  <c r="T1666" i="2"/>
  <c r="S1666" i="2"/>
  <c r="R1666" i="2"/>
  <c r="Q1666" i="2"/>
  <c r="P1666" i="2"/>
  <c r="O1666" i="2"/>
  <c r="N1666" i="2"/>
  <c r="M1666" i="2"/>
  <c r="L1666" i="2"/>
  <c r="K1666" i="2"/>
  <c r="J1666" i="2"/>
  <c r="I1666" i="2"/>
  <c r="H1666" i="2"/>
  <c r="G1666" i="2"/>
  <c r="F1666" i="2"/>
  <c r="E1666" i="2"/>
  <c r="D1666" i="2"/>
  <c r="C1666" i="2"/>
  <c r="T1665" i="2"/>
  <c r="S1665" i="2"/>
  <c r="R1665" i="2"/>
  <c r="Q1665" i="2"/>
  <c r="P1665" i="2"/>
  <c r="O1665" i="2"/>
  <c r="N1665" i="2"/>
  <c r="M1665" i="2"/>
  <c r="L1665" i="2"/>
  <c r="K1665" i="2"/>
  <c r="J1665" i="2"/>
  <c r="I1665" i="2"/>
  <c r="H1665" i="2"/>
  <c r="G1665" i="2"/>
  <c r="F1665" i="2"/>
  <c r="E1665" i="2"/>
  <c r="D1665" i="2"/>
  <c r="C1665" i="2"/>
  <c r="T1664" i="2"/>
  <c r="S1664" i="2"/>
  <c r="R1664" i="2"/>
  <c r="Q1664" i="2"/>
  <c r="P1664" i="2"/>
  <c r="O1664" i="2"/>
  <c r="N1664" i="2"/>
  <c r="M1664" i="2"/>
  <c r="L1664" i="2"/>
  <c r="K1664" i="2"/>
  <c r="J1664" i="2"/>
  <c r="I1664" i="2"/>
  <c r="H1664" i="2"/>
  <c r="G1664" i="2"/>
  <c r="F1664" i="2"/>
  <c r="E1664" i="2"/>
  <c r="D1664" i="2"/>
  <c r="C1664" i="2"/>
  <c r="T1663" i="2"/>
  <c r="S1663" i="2"/>
  <c r="R1663" i="2"/>
  <c r="Q1663" i="2"/>
  <c r="P1663" i="2"/>
  <c r="O1663" i="2"/>
  <c r="N1663" i="2"/>
  <c r="M1663" i="2"/>
  <c r="L1663" i="2"/>
  <c r="K1663" i="2"/>
  <c r="J1663" i="2"/>
  <c r="I1663" i="2"/>
  <c r="H1663" i="2"/>
  <c r="G1663" i="2"/>
  <c r="F1663" i="2"/>
  <c r="E1663" i="2"/>
  <c r="D1663" i="2"/>
  <c r="C1663" i="2"/>
  <c r="T1662" i="2"/>
  <c r="S1662" i="2"/>
  <c r="R1662" i="2"/>
  <c r="Q1662" i="2"/>
  <c r="P1662" i="2"/>
  <c r="O1662" i="2"/>
  <c r="N1662" i="2"/>
  <c r="M1662" i="2"/>
  <c r="L1662" i="2"/>
  <c r="K1662" i="2"/>
  <c r="J1662" i="2"/>
  <c r="I1662" i="2"/>
  <c r="H1662" i="2"/>
  <c r="G1662" i="2"/>
  <c r="F1662" i="2"/>
  <c r="E1662" i="2"/>
  <c r="D1662" i="2"/>
  <c r="C1662" i="2"/>
  <c r="T1661" i="2"/>
  <c r="S1661" i="2"/>
  <c r="R1661" i="2"/>
  <c r="Q1661" i="2"/>
  <c r="P1661" i="2"/>
  <c r="O1661" i="2"/>
  <c r="N1661" i="2"/>
  <c r="M1661" i="2"/>
  <c r="L1661" i="2"/>
  <c r="K1661" i="2"/>
  <c r="J1661" i="2"/>
  <c r="I1661" i="2"/>
  <c r="H1661" i="2"/>
  <c r="G1661" i="2"/>
  <c r="F1661" i="2"/>
  <c r="E1661" i="2"/>
  <c r="D1661" i="2"/>
  <c r="C1661" i="2"/>
  <c r="T1660" i="2"/>
  <c r="S1660" i="2"/>
  <c r="R1660" i="2"/>
  <c r="Q1660" i="2"/>
  <c r="P1660" i="2"/>
  <c r="O1660" i="2"/>
  <c r="N1660" i="2"/>
  <c r="M1660" i="2"/>
  <c r="L1660" i="2"/>
  <c r="K1660" i="2"/>
  <c r="J1660" i="2"/>
  <c r="I1660" i="2"/>
  <c r="H1660" i="2"/>
  <c r="G1660" i="2"/>
  <c r="F1660" i="2"/>
  <c r="E1660" i="2"/>
  <c r="D1660" i="2"/>
  <c r="C1660" i="2"/>
  <c r="A1658" i="2"/>
  <c r="T1653" i="2"/>
  <c r="S1653" i="2"/>
  <c r="R1653" i="2"/>
  <c r="Q1653" i="2"/>
  <c r="P1653" i="2"/>
  <c r="O1653" i="2"/>
  <c r="N1653" i="2"/>
  <c r="M1653" i="2"/>
  <c r="L1653" i="2"/>
  <c r="K1653" i="2"/>
  <c r="J1653" i="2"/>
  <c r="I1653" i="2"/>
  <c r="H1653" i="2"/>
  <c r="G1653" i="2"/>
  <c r="F1653" i="2"/>
  <c r="E1653" i="2"/>
  <c r="D1653" i="2"/>
  <c r="C1653" i="2"/>
  <c r="T1652" i="2"/>
  <c r="S1652" i="2"/>
  <c r="R1652" i="2"/>
  <c r="Q1652" i="2"/>
  <c r="P1652" i="2"/>
  <c r="O1652" i="2"/>
  <c r="N1652" i="2"/>
  <c r="M1652" i="2"/>
  <c r="L1652" i="2"/>
  <c r="K1652" i="2"/>
  <c r="J1652" i="2"/>
  <c r="I1652" i="2"/>
  <c r="H1652" i="2"/>
  <c r="G1652" i="2"/>
  <c r="F1652" i="2"/>
  <c r="E1652" i="2"/>
  <c r="D1652" i="2"/>
  <c r="C1652" i="2"/>
  <c r="T1651" i="2"/>
  <c r="S1651" i="2"/>
  <c r="R1651" i="2"/>
  <c r="Q1651" i="2"/>
  <c r="P1651" i="2"/>
  <c r="O1651" i="2"/>
  <c r="N1651" i="2"/>
  <c r="M1651" i="2"/>
  <c r="L1651" i="2"/>
  <c r="K1651" i="2"/>
  <c r="J1651" i="2"/>
  <c r="I1651" i="2"/>
  <c r="H1651" i="2"/>
  <c r="G1651" i="2"/>
  <c r="F1651" i="2"/>
  <c r="E1651" i="2"/>
  <c r="D1651" i="2"/>
  <c r="C1651" i="2"/>
  <c r="T1650" i="2"/>
  <c r="S1650" i="2"/>
  <c r="R1650" i="2"/>
  <c r="Q1650" i="2"/>
  <c r="P1650" i="2"/>
  <c r="O1650" i="2"/>
  <c r="N1650" i="2"/>
  <c r="M1650" i="2"/>
  <c r="L1650" i="2"/>
  <c r="K1650" i="2"/>
  <c r="J1650" i="2"/>
  <c r="I1650" i="2"/>
  <c r="H1650" i="2"/>
  <c r="G1650" i="2"/>
  <c r="F1650" i="2"/>
  <c r="E1650" i="2"/>
  <c r="D1650" i="2"/>
  <c r="C1650" i="2"/>
  <c r="T1649" i="2"/>
  <c r="S1649" i="2"/>
  <c r="R1649" i="2"/>
  <c r="Q1649" i="2"/>
  <c r="P1649" i="2"/>
  <c r="O1649" i="2"/>
  <c r="N1649" i="2"/>
  <c r="M1649" i="2"/>
  <c r="L1649" i="2"/>
  <c r="K1649" i="2"/>
  <c r="J1649" i="2"/>
  <c r="I1649" i="2"/>
  <c r="H1649" i="2"/>
  <c r="G1649" i="2"/>
  <c r="F1649" i="2"/>
  <c r="E1649" i="2"/>
  <c r="D1649" i="2"/>
  <c r="C1649" i="2"/>
  <c r="T1648" i="2"/>
  <c r="S1648" i="2"/>
  <c r="R1648" i="2"/>
  <c r="Q1648" i="2"/>
  <c r="P1648" i="2"/>
  <c r="O1648" i="2"/>
  <c r="N1648" i="2"/>
  <c r="M1648" i="2"/>
  <c r="L1648" i="2"/>
  <c r="K1648" i="2"/>
  <c r="J1648" i="2"/>
  <c r="I1648" i="2"/>
  <c r="H1648" i="2"/>
  <c r="G1648" i="2"/>
  <c r="F1648" i="2"/>
  <c r="E1648" i="2"/>
  <c r="D1648" i="2"/>
  <c r="C1648" i="2"/>
  <c r="T1647" i="2"/>
  <c r="S1647" i="2"/>
  <c r="R1647" i="2"/>
  <c r="Q1647" i="2"/>
  <c r="P1647" i="2"/>
  <c r="O1647" i="2"/>
  <c r="N1647" i="2"/>
  <c r="M1647" i="2"/>
  <c r="L1647" i="2"/>
  <c r="K1647" i="2"/>
  <c r="J1647" i="2"/>
  <c r="I1647" i="2"/>
  <c r="H1647" i="2"/>
  <c r="G1647" i="2"/>
  <c r="F1647" i="2"/>
  <c r="E1647" i="2"/>
  <c r="D1647" i="2"/>
  <c r="C1647" i="2"/>
  <c r="T1646" i="2"/>
  <c r="S1646" i="2"/>
  <c r="R1646" i="2"/>
  <c r="Q1646" i="2"/>
  <c r="P1646" i="2"/>
  <c r="O1646" i="2"/>
  <c r="N1646" i="2"/>
  <c r="M1646" i="2"/>
  <c r="L1646" i="2"/>
  <c r="K1646" i="2"/>
  <c r="J1646" i="2"/>
  <c r="I1646" i="2"/>
  <c r="H1646" i="2"/>
  <c r="G1646" i="2"/>
  <c r="F1646" i="2"/>
  <c r="E1646" i="2"/>
  <c r="D1646" i="2"/>
  <c r="C1646" i="2"/>
  <c r="A1644" i="2"/>
  <c r="T1639" i="2"/>
  <c r="S1639" i="2"/>
  <c r="R1639" i="2"/>
  <c r="Q1639" i="2"/>
  <c r="P1639" i="2"/>
  <c r="O1639" i="2"/>
  <c r="N1639" i="2"/>
  <c r="M1639" i="2"/>
  <c r="L1639" i="2"/>
  <c r="K1639" i="2"/>
  <c r="J1639" i="2"/>
  <c r="I1639" i="2"/>
  <c r="H1639" i="2"/>
  <c r="G1639" i="2"/>
  <c r="F1639" i="2"/>
  <c r="E1639" i="2"/>
  <c r="D1639" i="2"/>
  <c r="C1639" i="2"/>
  <c r="T1638" i="2"/>
  <c r="S1638" i="2"/>
  <c r="R1638" i="2"/>
  <c r="Q1638" i="2"/>
  <c r="P1638" i="2"/>
  <c r="O1638" i="2"/>
  <c r="N1638" i="2"/>
  <c r="M1638" i="2"/>
  <c r="L1638" i="2"/>
  <c r="K1638" i="2"/>
  <c r="J1638" i="2"/>
  <c r="I1638" i="2"/>
  <c r="H1638" i="2"/>
  <c r="G1638" i="2"/>
  <c r="F1638" i="2"/>
  <c r="E1638" i="2"/>
  <c r="D1638" i="2"/>
  <c r="C1638" i="2"/>
  <c r="T1637" i="2"/>
  <c r="S1637" i="2"/>
  <c r="R1637" i="2"/>
  <c r="Q1637" i="2"/>
  <c r="P1637" i="2"/>
  <c r="O1637" i="2"/>
  <c r="N1637" i="2"/>
  <c r="M1637" i="2"/>
  <c r="L1637" i="2"/>
  <c r="K1637" i="2"/>
  <c r="J1637" i="2"/>
  <c r="I1637" i="2"/>
  <c r="H1637" i="2"/>
  <c r="G1637" i="2"/>
  <c r="F1637" i="2"/>
  <c r="E1637" i="2"/>
  <c r="D1637" i="2"/>
  <c r="U1637" i="2" s="1"/>
  <c r="C1637" i="2"/>
  <c r="T1636" i="2"/>
  <c r="S1636" i="2"/>
  <c r="R1636" i="2"/>
  <c r="Q1636" i="2"/>
  <c r="P1636" i="2"/>
  <c r="O1636" i="2"/>
  <c r="N1636" i="2"/>
  <c r="M1636" i="2"/>
  <c r="L1636" i="2"/>
  <c r="K1636" i="2"/>
  <c r="J1636" i="2"/>
  <c r="I1636" i="2"/>
  <c r="H1636" i="2"/>
  <c r="G1636" i="2"/>
  <c r="F1636" i="2"/>
  <c r="E1636" i="2"/>
  <c r="D1636" i="2"/>
  <c r="C1636" i="2"/>
  <c r="T1635" i="2"/>
  <c r="S1635" i="2"/>
  <c r="R1635" i="2"/>
  <c r="Q1635" i="2"/>
  <c r="P1635" i="2"/>
  <c r="O1635" i="2"/>
  <c r="N1635" i="2"/>
  <c r="M1635" i="2"/>
  <c r="L1635" i="2"/>
  <c r="K1635" i="2"/>
  <c r="J1635" i="2"/>
  <c r="I1635" i="2"/>
  <c r="H1635" i="2"/>
  <c r="G1635" i="2"/>
  <c r="F1635" i="2"/>
  <c r="E1635" i="2"/>
  <c r="D1635" i="2"/>
  <c r="C1635" i="2"/>
  <c r="T1634" i="2"/>
  <c r="S1634" i="2"/>
  <c r="R1634" i="2"/>
  <c r="Q1634" i="2"/>
  <c r="P1634" i="2"/>
  <c r="O1634" i="2"/>
  <c r="N1634" i="2"/>
  <c r="M1634" i="2"/>
  <c r="L1634" i="2"/>
  <c r="K1634" i="2"/>
  <c r="J1634" i="2"/>
  <c r="I1634" i="2"/>
  <c r="H1634" i="2"/>
  <c r="G1634" i="2"/>
  <c r="F1634" i="2"/>
  <c r="E1634" i="2"/>
  <c r="D1634" i="2"/>
  <c r="C1634" i="2"/>
  <c r="T1633" i="2"/>
  <c r="S1633" i="2"/>
  <c r="R1633" i="2"/>
  <c r="Q1633" i="2"/>
  <c r="P1633" i="2"/>
  <c r="O1633" i="2"/>
  <c r="N1633" i="2"/>
  <c r="M1633" i="2"/>
  <c r="L1633" i="2"/>
  <c r="K1633" i="2"/>
  <c r="J1633" i="2"/>
  <c r="I1633" i="2"/>
  <c r="H1633" i="2"/>
  <c r="G1633" i="2"/>
  <c r="F1633" i="2"/>
  <c r="E1633" i="2"/>
  <c r="D1633" i="2"/>
  <c r="C1633" i="2"/>
  <c r="T1632" i="2"/>
  <c r="S1632" i="2"/>
  <c r="R1632" i="2"/>
  <c r="Q1632" i="2"/>
  <c r="P1632" i="2"/>
  <c r="O1632" i="2"/>
  <c r="N1632" i="2"/>
  <c r="M1632" i="2"/>
  <c r="L1632" i="2"/>
  <c r="K1632" i="2"/>
  <c r="J1632" i="2"/>
  <c r="I1632" i="2"/>
  <c r="H1632" i="2"/>
  <c r="G1632" i="2"/>
  <c r="F1632" i="2"/>
  <c r="E1632" i="2"/>
  <c r="D1632" i="2"/>
  <c r="C1632" i="2"/>
  <c r="A1630" i="2"/>
  <c r="T1625" i="2"/>
  <c r="S1625" i="2"/>
  <c r="R1625" i="2"/>
  <c r="Q1625" i="2"/>
  <c r="P1625" i="2"/>
  <c r="O1625" i="2"/>
  <c r="N1625" i="2"/>
  <c r="M1625" i="2"/>
  <c r="L1625" i="2"/>
  <c r="K1625" i="2"/>
  <c r="J1625" i="2"/>
  <c r="I1625" i="2"/>
  <c r="H1625" i="2"/>
  <c r="G1625" i="2"/>
  <c r="F1625" i="2"/>
  <c r="E1625" i="2"/>
  <c r="D1625" i="2"/>
  <c r="C1625" i="2"/>
  <c r="T1624" i="2"/>
  <c r="S1624" i="2"/>
  <c r="R1624" i="2"/>
  <c r="Q1624" i="2"/>
  <c r="P1624" i="2"/>
  <c r="O1624" i="2"/>
  <c r="N1624" i="2"/>
  <c r="M1624" i="2"/>
  <c r="L1624" i="2"/>
  <c r="K1624" i="2"/>
  <c r="J1624" i="2"/>
  <c r="I1624" i="2"/>
  <c r="H1624" i="2"/>
  <c r="G1624" i="2"/>
  <c r="F1624" i="2"/>
  <c r="E1624" i="2"/>
  <c r="D1624" i="2"/>
  <c r="C1624" i="2"/>
  <c r="T1623" i="2"/>
  <c r="S1623" i="2"/>
  <c r="R1623" i="2"/>
  <c r="Q1623" i="2"/>
  <c r="P1623" i="2"/>
  <c r="O1623" i="2"/>
  <c r="N1623" i="2"/>
  <c r="M1623" i="2"/>
  <c r="L1623" i="2"/>
  <c r="K1623" i="2"/>
  <c r="J1623" i="2"/>
  <c r="I1623" i="2"/>
  <c r="H1623" i="2"/>
  <c r="G1623" i="2"/>
  <c r="F1623" i="2"/>
  <c r="E1623" i="2"/>
  <c r="D1623" i="2"/>
  <c r="C1623" i="2"/>
  <c r="T1622" i="2"/>
  <c r="S1622" i="2"/>
  <c r="R1622" i="2"/>
  <c r="Q1622" i="2"/>
  <c r="P1622" i="2"/>
  <c r="O1622" i="2"/>
  <c r="N1622" i="2"/>
  <c r="M1622" i="2"/>
  <c r="L1622" i="2"/>
  <c r="K1622" i="2"/>
  <c r="J1622" i="2"/>
  <c r="I1622" i="2"/>
  <c r="H1622" i="2"/>
  <c r="G1622" i="2"/>
  <c r="F1622" i="2"/>
  <c r="E1622" i="2"/>
  <c r="D1622" i="2"/>
  <c r="C1622" i="2"/>
  <c r="T1621" i="2"/>
  <c r="S1621" i="2"/>
  <c r="R1621" i="2"/>
  <c r="Q1621" i="2"/>
  <c r="P1621" i="2"/>
  <c r="O1621" i="2"/>
  <c r="N1621" i="2"/>
  <c r="M1621" i="2"/>
  <c r="L1621" i="2"/>
  <c r="K1621" i="2"/>
  <c r="J1621" i="2"/>
  <c r="I1621" i="2"/>
  <c r="H1621" i="2"/>
  <c r="G1621" i="2"/>
  <c r="F1621" i="2"/>
  <c r="E1621" i="2"/>
  <c r="U1621" i="2" s="1"/>
  <c r="D1621" i="2"/>
  <c r="C1621" i="2"/>
  <c r="T1620" i="2"/>
  <c r="S1620" i="2"/>
  <c r="R1620" i="2"/>
  <c r="Q1620" i="2"/>
  <c r="P1620" i="2"/>
  <c r="O1620" i="2"/>
  <c r="N1620" i="2"/>
  <c r="M1620" i="2"/>
  <c r="L1620" i="2"/>
  <c r="K1620" i="2"/>
  <c r="J1620" i="2"/>
  <c r="I1620" i="2"/>
  <c r="H1620" i="2"/>
  <c r="G1620" i="2"/>
  <c r="F1620" i="2"/>
  <c r="E1620" i="2"/>
  <c r="D1620" i="2"/>
  <c r="C1620" i="2"/>
  <c r="T1619" i="2"/>
  <c r="S1619" i="2"/>
  <c r="R1619" i="2"/>
  <c r="Q1619" i="2"/>
  <c r="P1619" i="2"/>
  <c r="O1619" i="2"/>
  <c r="N1619" i="2"/>
  <c r="M1619" i="2"/>
  <c r="L1619" i="2"/>
  <c r="K1619" i="2"/>
  <c r="J1619" i="2"/>
  <c r="I1619" i="2"/>
  <c r="H1619" i="2"/>
  <c r="G1619" i="2"/>
  <c r="F1619" i="2"/>
  <c r="E1619" i="2"/>
  <c r="D1619" i="2"/>
  <c r="C1619" i="2"/>
  <c r="T1618" i="2"/>
  <c r="S1618" i="2"/>
  <c r="R1618" i="2"/>
  <c r="Q1618" i="2"/>
  <c r="P1618" i="2"/>
  <c r="O1618" i="2"/>
  <c r="N1618" i="2"/>
  <c r="M1618" i="2"/>
  <c r="L1618" i="2"/>
  <c r="K1618" i="2"/>
  <c r="J1618" i="2"/>
  <c r="I1618" i="2"/>
  <c r="H1618" i="2"/>
  <c r="G1618" i="2"/>
  <c r="F1618" i="2"/>
  <c r="E1618" i="2"/>
  <c r="D1618" i="2"/>
  <c r="C1618" i="2"/>
  <c r="A1616" i="2"/>
  <c r="T1611" i="2"/>
  <c r="S1611" i="2"/>
  <c r="R1611" i="2"/>
  <c r="Q1611" i="2"/>
  <c r="P1611" i="2"/>
  <c r="O1611" i="2"/>
  <c r="N1611" i="2"/>
  <c r="M1611" i="2"/>
  <c r="L1611" i="2"/>
  <c r="K1611" i="2"/>
  <c r="J1611" i="2"/>
  <c r="I1611" i="2"/>
  <c r="H1611" i="2"/>
  <c r="G1611" i="2"/>
  <c r="F1611" i="2"/>
  <c r="E1611" i="2"/>
  <c r="D1611" i="2"/>
  <c r="C1611" i="2"/>
  <c r="T1610" i="2"/>
  <c r="S1610" i="2"/>
  <c r="R1610" i="2"/>
  <c r="Q1610" i="2"/>
  <c r="P1610" i="2"/>
  <c r="O1610" i="2"/>
  <c r="N1610" i="2"/>
  <c r="M1610" i="2"/>
  <c r="L1610" i="2"/>
  <c r="K1610" i="2"/>
  <c r="J1610" i="2"/>
  <c r="I1610" i="2"/>
  <c r="H1610" i="2"/>
  <c r="G1610" i="2"/>
  <c r="F1610" i="2"/>
  <c r="E1610" i="2"/>
  <c r="D1610" i="2"/>
  <c r="C1610" i="2"/>
  <c r="T1609" i="2"/>
  <c r="S1609" i="2"/>
  <c r="R1609" i="2"/>
  <c r="Q1609" i="2"/>
  <c r="P1609" i="2"/>
  <c r="O1609" i="2"/>
  <c r="N1609" i="2"/>
  <c r="M1609" i="2"/>
  <c r="L1609" i="2"/>
  <c r="K1609" i="2"/>
  <c r="J1609" i="2"/>
  <c r="I1609" i="2"/>
  <c r="H1609" i="2"/>
  <c r="G1609" i="2"/>
  <c r="F1609" i="2"/>
  <c r="E1609" i="2"/>
  <c r="D1609" i="2"/>
  <c r="C1609" i="2"/>
  <c r="T1608" i="2"/>
  <c r="S1608" i="2"/>
  <c r="R1608" i="2"/>
  <c r="Q1608" i="2"/>
  <c r="P1608" i="2"/>
  <c r="O1608" i="2"/>
  <c r="N1608" i="2"/>
  <c r="M1608" i="2"/>
  <c r="L1608" i="2"/>
  <c r="K1608" i="2"/>
  <c r="J1608" i="2"/>
  <c r="I1608" i="2"/>
  <c r="H1608" i="2"/>
  <c r="G1608" i="2"/>
  <c r="F1608" i="2"/>
  <c r="E1608" i="2"/>
  <c r="D1608" i="2"/>
  <c r="C1608" i="2"/>
  <c r="T1607" i="2"/>
  <c r="S1607" i="2"/>
  <c r="R1607" i="2"/>
  <c r="Q1607" i="2"/>
  <c r="P1607" i="2"/>
  <c r="O1607" i="2"/>
  <c r="N1607" i="2"/>
  <c r="M1607" i="2"/>
  <c r="L1607" i="2"/>
  <c r="K1607" i="2"/>
  <c r="J1607" i="2"/>
  <c r="I1607" i="2"/>
  <c r="H1607" i="2"/>
  <c r="G1607" i="2"/>
  <c r="F1607" i="2"/>
  <c r="E1607" i="2"/>
  <c r="D1607" i="2"/>
  <c r="C1607" i="2"/>
  <c r="T1606" i="2"/>
  <c r="S1606" i="2"/>
  <c r="R1606" i="2"/>
  <c r="Q1606" i="2"/>
  <c r="P1606" i="2"/>
  <c r="O1606" i="2"/>
  <c r="N1606" i="2"/>
  <c r="M1606" i="2"/>
  <c r="L1606" i="2"/>
  <c r="K1606" i="2"/>
  <c r="J1606" i="2"/>
  <c r="I1606" i="2"/>
  <c r="H1606" i="2"/>
  <c r="G1606" i="2"/>
  <c r="F1606" i="2"/>
  <c r="E1606" i="2"/>
  <c r="D1606" i="2"/>
  <c r="C1606" i="2"/>
  <c r="T1605" i="2"/>
  <c r="S1605" i="2"/>
  <c r="R1605" i="2"/>
  <c r="Q1605" i="2"/>
  <c r="P1605" i="2"/>
  <c r="O1605" i="2"/>
  <c r="N1605" i="2"/>
  <c r="M1605" i="2"/>
  <c r="L1605" i="2"/>
  <c r="K1605" i="2"/>
  <c r="J1605" i="2"/>
  <c r="I1605" i="2"/>
  <c r="H1605" i="2"/>
  <c r="G1605" i="2"/>
  <c r="F1605" i="2"/>
  <c r="E1605" i="2"/>
  <c r="D1605" i="2"/>
  <c r="C1605" i="2"/>
  <c r="T1604" i="2"/>
  <c r="S1604" i="2"/>
  <c r="R1604" i="2"/>
  <c r="Q1604" i="2"/>
  <c r="P1604" i="2"/>
  <c r="O1604" i="2"/>
  <c r="N1604" i="2"/>
  <c r="M1604" i="2"/>
  <c r="L1604" i="2"/>
  <c r="K1604" i="2"/>
  <c r="J1604" i="2"/>
  <c r="I1604" i="2"/>
  <c r="H1604" i="2"/>
  <c r="G1604" i="2"/>
  <c r="F1604" i="2"/>
  <c r="E1604" i="2"/>
  <c r="D1604" i="2"/>
  <c r="C1604" i="2"/>
  <c r="A1602" i="2"/>
  <c r="T1597" i="2"/>
  <c r="S1597" i="2"/>
  <c r="R1597" i="2"/>
  <c r="Q1597" i="2"/>
  <c r="P1597" i="2"/>
  <c r="O1597" i="2"/>
  <c r="N1597" i="2"/>
  <c r="M1597" i="2"/>
  <c r="L1597" i="2"/>
  <c r="K1597" i="2"/>
  <c r="J1597" i="2"/>
  <c r="I1597" i="2"/>
  <c r="H1597" i="2"/>
  <c r="G1597" i="2"/>
  <c r="F1597" i="2"/>
  <c r="E1597" i="2"/>
  <c r="D1597" i="2"/>
  <c r="C1597" i="2"/>
  <c r="T1596" i="2"/>
  <c r="S1596" i="2"/>
  <c r="R1596" i="2"/>
  <c r="Q1596" i="2"/>
  <c r="P1596" i="2"/>
  <c r="O1596" i="2"/>
  <c r="N1596" i="2"/>
  <c r="M1596" i="2"/>
  <c r="L1596" i="2"/>
  <c r="K1596" i="2"/>
  <c r="J1596" i="2"/>
  <c r="I1596" i="2"/>
  <c r="H1596" i="2"/>
  <c r="G1596" i="2"/>
  <c r="F1596" i="2"/>
  <c r="E1596" i="2"/>
  <c r="D1596" i="2"/>
  <c r="C1596" i="2"/>
  <c r="T1595" i="2"/>
  <c r="S1595" i="2"/>
  <c r="R1595" i="2"/>
  <c r="Q1595" i="2"/>
  <c r="P1595" i="2"/>
  <c r="O1595" i="2"/>
  <c r="N1595" i="2"/>
  <c r="M1595" i="2"/>
  <c r="L1595" i="2"/>
  <c r="K1595" i="2"/>
  <c r="J1595" i="2"/>
  <c r="I1595" i="2"/>
  <c r="H1595" i="2"/>
  <c r="G1595" i="2"/>
  <c r="F1595" i="2"/>
  <c r="E1595" i="2"/>
  <c r="D1595" i="2"/>
  <c r="C1595" i="2"/>
  <c r="T1594" i="2"/>
  <c r="S1594" i="2"/>
  <c r="R1594" i="2"/>
  <c r="Q1594" i="2"/>
  <c r="P1594" i="2"/>
  <c r="O1594" i="2"/>
  <c r="N1594" i="2"/>
  <c r="M1594" i="2"/>
  <c r="L1594" i="2"/>
  <c r="K1594" i="2"/>
  <c r="J1594" i="2"/>
  <c r="I1594" i="2"/>
  <c r="H1594" i="2"/>
  <c r="G1594" i="2"/>
  <c r="F1594" i="2"/>
  <c r="E1594" i="2"/>
  <c r="D1594" i="2"/>
  <c r="C1594" i="2"/>
  <c r="T1593" i="2"/>
  <c r="S1593" i="2"/>
  <c r="R1593" i="2"/>
  <c r="Q1593" i="2"/>
  <c r="P1593" i="2"/>
  <c r="O1593" i="2"/>
  <c r="N1593" i="2"/>
  <c r="M1593" i="2"/>
  <c r="L1593" i="2"/>
  <c r="K1593" i="2"/>
  <c r="J1593" i="2"/>
  <c r="I1593" i="2"/>
  <c r="H1593" i="2"/>
  <c r="G1593" i="2"/>
  <c r="F1593" i="2"/>
  <c r="E1593" i="2"/>
  <c r="D1593" i="2"/>
  <c r="C1593" i="2"/>
  <c r="U1593" i="2" s="1"/>
  <c r="T1592" i="2"/>
  <c r="S1592" i="2"/>
  <c r="R1592" i="2"/>
  <c r="Q1592" i="2"/>
  <c r="P1592" i="2"/>
  <c r="O1592" i="2"/>
  <c r="N1592" i="2"/>
  <c r="M1592" i="2"/>
  <c r="L1592" i="2"/>
  <c r="K1592" i="2"/>
  <c r="J1592" i="2"/>
  <c r="I1592" i="2"/>
  <c r="H1592" i="2"/>
  <c r="G1592" i="2"/>
  <c r="F1592" i="2"/>
  <c r="E1592" i="2"/>
  <c r="D1592" i="2"/>
  <c r="C1592" i="2"/>
  <c r="T1591" i="2"/>
  <c r="S1591" i="2"/>
  <c r="R1591" i="2"/>
  <c r="Q1591" i="2"/>
  <c r="P1591" i="2"/>
  <c r="O1591" i="2"/>
  <c r="N1591" i="2"/>
  <c r="M1591" i="2"/>
  <c r="L1591" i="2"/>
  <c r="K1591" i="2"/>
  <c r="J1591" i="2"/>
  <c r="I1591" i="2"/>
  <c r="H1591" i="2"/>
  <c r="G1591" i="2"/>
  <c r="F1591" i="2"/>
  <c r="E1591" i="2"/>
  <c r="D1591" i="2"/>
  <c r="C1591" i="2"/>
  <c r="T1590" i="2"/>
  <c r="S1590" i="2"/>
  <c r="R1590" i="2"/>
  <c r="Q1590" i="2"/>
  <c r="P1590" i="2"/>
  <c r="O1590" i="2"/>
  <c r="N1590" i="2"/>
  <c r="M1590" i="2"/>
  <c r="L1590" i="2"/>
  <c r="K1590" i="2"/>
  <c r="J1590" i="2"/>
  <c r="I1590" i="2"/>
  <c r="H1590" i="2"/>
  <c r="G1590" i="2"/>
  <c r="F1590" i="2"/>
  <c r="E1590" i="2"/>
  <c r="D1590" i="2"/>
  <c r="C1590" i="2"/>
  <c r="A1588" i="2"/>
  <c r="T1583" i="2"/>
  <c r="S1583" i="2"/>
  <c r="R1583" i="2"/>
  <c r="Q1583" i="2"/>
  <c r="P1583" i="2"/>
  <c r="O1583" i="2"/>
  <c r="N1583" i="2"/>
  <c r="M1583" i="2"/>
  <c r="L1583" i="2"/>
  <c r="K1583" i="2"/>
  <c r="J1583" i="2"/>
  <c r="I1583" i="2"/>
  <c r="H1583" i="2"/>
  <c r="G1583" i="2"/>
  <c r="F1583" i="2"/>
  <c r="E1583" i="2"/>
  <c r="D1583" i="2"/>
  <c r="C1583" i="2"/>
  <c r="T1582" i="2"/>
  <c r="S1582" i="2"/>
  <c r="R1582" i="2"/>
  <c r="Q1582" i="2"/>
  <c r="P1582" i="2"/>
  <c r="O1582" i="2"/>
  <c r="N1582" i="2"/>
  <c r="M1582" i="2"/>
  <c r="L1582" i="2"/>
  <c r="K1582" i="2"/>
  <c r="J1582" i="2"/>
  <c r="I1582" i="2"/>
  <c r="H1582" i="2"/>
  <c r="G1582" i="2"/>
  <c r="F1582" i="2"/>
  <c r="E1582" i="2"/>
  <c r="D1582" i="2"/>
  <c r="C1582" i="2"/>
  <c r="T1581" i="2"/>
  <c r="S1581" i="2"/>
  <c r="R1581" i="2"/>
  <c r="Q1581" i="2"/>
  <c r="P1581" i="2"/>
  <c r="O1581" i="2"/>
  <c r="N1581" i="2"/>
  <c r="M1581" i="2"/>
  <c r="L1581" i="2"/>
  <c r="K1581" i="2"/>
  <c r="J1581" i="2"/>
  <c r="I1581" i="2"/>
  <c r="H1581" i="2"/>
  <c r="G1581" i="2"/>
  <c r="F1581" i="2"/>
  <c r="E1581" i="2"/>
  <c r="D1581" i="2"/>
  <c r="U1581" i="2" s="1"/>
  <c r="C1581" i="2"/>
  <c r="T1580" i="2"/>
  <c r="S1580" i="2"/>
  <c r="R1580" i="2"/>
  <c r="Q1580" i="2"/>
  <c r="P1580" i="2"/>
  <c r="O1580" i="2"/>
  <c r="N1580" i="2"/>
  <c r="M1580" i="2"/>
  <c r="L1580" i="2"/>
  <c r="K1580" i="2"/>
  <c r="J1580" i="2"/>
  <c r="I1580" i="2"/>
  <c r="H1580" i="2"/>
  <c r="G1580" i="2"/>
  <c r="F1580" i="2"/>
  <c r="E1580" i="2"/>
  <c r="D1580" i="2"/>
  <c r="C1580" i="2"/>
  <c r="T1579" i="2"/>
  <c r="S1579" i="2"/>
  <c r="R1579" i="2"/>
  <c r="Q1579" i="2"/>
  <c r="P1579" i="2"/>
  <c r="O1579" i="2"/>
  <c r="N1579" i="2"/>
  <c r="M1579" i="2"/>
  <c r="L1579" i="2"/>
  <c r="K1579" i="2"/>
  <c r="J1579" i="2"/>
  <c r="I1579" i="2"/>
  <c r="H1579" i="2"/>
  <c r="G1579" i="2"/>
  <c r="F1579" i="2"/>
  <c r="E1579" i="2"/>
  <c r="D1579" i="2"/>
  <c r="C1579" i="2"/>
  <c r="T1578" i="2"/>
  <c r="S1578" i="2"/>
  <c r="R1578" i="2"/>
  <c r="Q1578" i="2"/>
  <c r="P1578" i="2"/>
  <c r="O1578" i="2"/>
  <c r="N1578" i="2"/>
  <c r="M1578" i="2"/>
  <c r="L1578" i="2"/>
  <c r="K1578" i="2"/>
  <c r="J1578" i="2"/>
  <c r="I1578" i="2"/>
  <c r="H1578" i="2"/>
  <c r="G1578" i="2"/>
  <c r="F1578" i="2"/>
  <c r="E1578" i="2"/>
  <c r="D1578" i="2"/>
  <c r="C1578" i="2"/>
  <c r="T1577" i="2"/>
  <c r="S1577" i="2"/>
  <c r="R1577" i="2"/>
  <c r="Q1577" i="2"/>
  <c r="P1577" i="2"/>
  <c r="O1577" i="2"/>
  <c r="N1577" i="2"/>
  <c r="M1577" i="2"/>
  <c r="L1577" i="2"/>
  <c r="K1577" i="2"/>
  <c r="J1577" i="2"/>
  <c r="I1577" i="2"/>
  <c r="H1577" i="2"/>
  <c r="G1577" i="2"/>
  <c r="F1577" i="2"/>
  <c r="E1577" i="2"/>
  <c r="D1577" i="2"/>
  <c r="C1577" i="2"/>
  <c r="T1576" i="2"/>
  <c r="S1576" i="2"/>
  <c r="R1576" i="2"/>
  <c r="Q1576" i="2"/>
  <c r="P1576" i="2"/>
  <c r="O1576" i="2"/>
  <c r="N1576" i="2"/>
  <c r="M1576" i="2"/>
  <c r="L1576" i="2"/>
  <c r="K1576" i="2"/>
  <c r="J1576" i="2"/>
  <c r="I1576" i="2"/>
  <c r="H1576" i="2"/>
  <c r="G1576" i="2"/>
  <c r="F1576" i="2"/>
  <c r="E1576" i="2"/>
  <c r="D1576" i="2"/>
  <c r="C1576" i="2"/>
  <c r="A1574" i="2"/>
  <c r="T1568" i="2"/>
  <c r="S1568" i="2"/>
  <c r="R1568" i="2"/>
  <c r="Q1568" i="2"/>
  <c r="P1568" i="2"/>
  <c r="O1568" i="2"/>
  <c r="N1568" i="2"/>
  <c r="M1568" i="2"/>
  <c r="L1568" i="2"/>
  <c r="K1568" i="2"/>
  <c r="J1568" i="2"/>
  <c r="I1568" i="2"/>
  <c r="H1568" i="2"/>
  <c r="G1568" i="2"/>
  <c r="F1568" i="2"/>
  <c r="E1568" i="2"/>
  <c r="U1568" i="2" s="1"/>
  <c r="D1568" i="2"/>
  <c r="C1568" i="2"/>
  <c r="T1567" i="2"/>
  <c r="S1567" i="2"/>
  <c r="R1567" i="2"/>
  <c r="Q1567" i="2"/>
  <c r="P1567" i="2"/>
  <c r="O1567" i="2"/>
  <c r="N1567" i="2"/>
  <c r="M1567" i="2"/>
  <c r="L1567" i="2"/>
  <c r="K1567" i="2"/>
  <c r="J1567" i="2"/>
  <c r="I1567" i="2"/>
  <c r="H1567" i="2"/>
  <c r="G1567" i="2"/>
  <c r="F1567" i="2"/>
  <c r="E1567" i="2"/>
  <c r="D1567" i="2"/>
  <c r="C1567" i="2"/>
  <c r="T1566" i="2"/>
  <c r="S1566" i="2"/>
  <c r="R1566" i="2"/>
  <c r="Q1566" i="2"/>
  <c r="P1566" i="2"/>
  <c r="O1566" i="2"/>
  <c r="N1566" i="2"/>
  <c r="M1566" i="2"/>
  <c r="L1566" i="2"/>
  <c r="K1566" i="2"/>
  <c r="J1566" i="2"/>
  <c r="I1566" i="2"/>
  <c r="H1566" i="2"/>
  <c r="G1566" i="2"/>
  <c r="F1566" i="2"/>
  <c r="E1566" i="2"/>
  <c r="D1566" i="2"/>
  <c r="C1566" i="2"/>
  <c r="T1565" i="2"/>
  <c r="S1565" i="2"/>
  <c r="R1565" i="2"/>
  <c r="Q1565" i="2"/>
  <c r="P1565" i="2"/>
  <c r="O1565" i="2"/>
  <c r="N1565" i="2"/>
  <c r="M1565" i="2"/>
  <c r="L1565" i="2"/>
  <c r="K1565" i="2"/>
  <c r="J1565" i="2"/>
  <c r="I1565" i="2"/>
  <c r="H1565" i="2"/>
  <c r="G1565" i="2"/>
  <c r="F1565" i="2"/>
  <c r="E1565" i="2"/>
  <c r="D1565" i="2"/>
  <c r="C1565" i="2"/>
  <c r="T1564" i="2"/>
  <c r="S1564" i="2"/>
  <c r="R1564" i="2"/>
  <c r="Q1564" i="2"/>
  <c r="P1564" i="2"/>
  <c r="O1564" i="2"/>
  <c r="N1564" i="2"/>
  <c r="M1564" i="2"/>
  <c r="L1564" i="2"/>
  <c r="K1564" i="2"/>
  <c r="J1564" i="2"/>
  <c r="I1564" i="2"/>
  <c r="H1564" i="2"/>
  <c r="G1564" i="2"/>
  <c r="F1564" i="2"/>
  <c r="E1564" i="2"/>
  <c r="D1564" i="2"/>
  <c r="C1564" i="2"/>
  <c r="T1563" i="2"/>
  <c r="S1563" i="2"/>
  <c r="R1563" i="2"/>
  <c r="Q1563" i="2"/>
  <c r="P1563" i="2"/>
  <c r="O1563" i="2"/>
  <c r="N1563" i="2"/>
  <c r="M1563" i="2"/>
  <c r="L1563" i="2"/>
  <c r="K1563" i="2"/>
  <c r="J1563" i="2"/>
  <c r="I1563" i="2"/>
  <c r="H1563" i="2"/>
  <c r="G1563" i="2"/>
  <c r="F1563" i="2"/>
  <c r="E1563" i="2"/>
  <c r="D1563" i="2"/>
  <c r="C1563" i="2"/>
  <c r="T1562" i="2"/>
  <c r="S1562" i="2"/>
  <c r="R1562" i="2"/>
  <c r="Q1562" i="2"/>
  <c r="P1562" i="2"/>
  <c r="O1562" i="2"/>
  <c r="N1562" i="2"/>
  <c r="M1562" i="2"/>
  <c r="L1562" i="2"/>
  <c r="K1562" i="2"/>
  <c r="J1562" i="2"/>
  <c r="I1562" i="2"/>
  <c r="H1562" i="2"/>
  <c r="G1562" i="2"/>
  <c r="F1562" i="2"/>
  <c r="E1562" i="2"/>
  <c r="D1562" i="2"/>
  <c r="C1562" i="2"/>
  <c r="T1561" i="2"/>
  <c r="S1561" i="2"/>
  <c r="R1561" i="2"/>
  <c r="Q1561" i="2"/>
  <c r="P1561" i="2"/>
  <c r="O1561" i="2"/>
  <c r="N1561" i="2"/>
  <c r="M1561" i="2"/>
  <c r="L1561" i="2"/>
  <c r="K1561" i="2"/>
  <c r="J1561" i="2"/>
  <c r="I1561" i="2"/>
  <c r="H1561" i="2"/>
  <c r="G1561" i="2"/>
  <c r="F1561" i="2"/>
  <c r="E1561" i="2"/>
  <c r="D1561" i="2"/>
  <c r="C1561" i="2"/>
  <c r="A1559" i="2"/>
  <c r="T1554" i="2"/>
  <c r="S1554" i="2"/>
  <c r="R1554" i="2"/>
  <c r="Q1554" i="2"/>
  <c r="P1554" i="2"/>
  <c r="O1554" i="2"/>
  <c r="N1554" i="2"/>
  <c r="M1554" i="2"/>
  <c r="L1554" i="2"/>
  <c r="K1554" i="2"/>
  <c r="J1554" i="2"/>
  <c r="I1554" i="2"/>
  <c r="H1554" i="2"/>
  <c r="G1554" i="2"/>
  <c r="F1554" i="2"/>
  <c r="E1554" i="2"/>
  <c r="D1554" i="2"/>
  <c r="C1554" i="2"/>
  <c r="T1553" i="2"/>
  <c r="S1553" i="2"/>
  <c r="R1553" i="2"/>
  <c r="Q1553" i="2"/>
  <c r="P1553" i="2"/>
  <c r="O1553" i="2"/>
  <c r="N1553" i="2"/>
  <c r="M1553" i="2"/>
  <c r="L1553" i="2"/>
  <c r="K1553" i="2"/>
  <c r="J1553" i="2"/>
  <c r="I1553" i="2"/>
  <c r="H1553" i="2"/>
  <c r="G1553" i="2"/>
  <c r="F1553" i="2"/>
  <c r="E1553" i="2"/>
  <c r="D1553" i="2"/>
  <c r="C1553" i="2"/>
  <c r="T1552" i="2"/>
  <c r="S1552" i="2"/>
  <c r="R1552" i="2"/>
  <c r="Q1552" i="2"/>
  <c r="P1552" i="2"/>
  <c r="O1552" i="2"/>
  <c r="N1552" i="2"/>
  <c r="M1552" i="2"/>
  <c r="L1552" i="2"/>
  <c r="K1552" i="2"/>
  <c r="J1552" i="2"/>
  <c r="I1552" i="2"/>
  <c r="H1552" i="2"/>
  <c r="G1552" i="2"/>
  <c r="F1552" i="2"/>
  <c r="E1552" i="2"/>
  <c r="D1552" i="2"/>
  <c r="C1552" i="2"/>
  <c r="T1551" i="2"/>
  <c r="S1551" i="2"/>
  <c r="R1551" i="2"/>
  <c r="Q1551" i="2"/>
  <c r="P1551" i="2"/>
  <c r="O1551" i="2"/>
  <c r="N1551" i="2"/>
  <c r="M1551" i="2"/>
  <c r="L1551" i="2"/>
  <c r="K1551" i="2"/>
  <c r="J1551" i="2"/>
  <c r="I1551" i="2"/>
  <c r="H1551" i="2"/>
  <c r="G1551" i="2"/>
  <c r="F1551" i="2"/>
  <c r="E1551" i="2"/>
  <c r="D1551" i="2"/>
  <c r="C1551" i="2"/>
  <c r="T1550" i="2"/>
  <c r="S1550" i="2"/>
  <c r="R1550" i="2"/>
  <c r="Q1550" i="2"/>
  <c r="P1550" i="2"/>
  <c r="O1550" i="2"/>
  <c r="N1550" i="2"/>
  <c r="M1550" i="2"/>
  <c r="L1550" i="2"/>
  <c r="K1550" i="2"/>
  <c r="J1550" i="2"/>
  <c r="I1550" i="2"/>
  <c r="H1550" i="2"/>
  <c r="G1550" i="2"/>
  <c r="F1550" i="2"/>
  <c r="E1550" i="2"/>
  <c r="D1550" i="2"/>
  <c r="C1550" i="2"/>
  <c r="T1549" i="2"/>
  <c r="S1549" i="2"/>
  <c r="R1549" i="2"/>
  <c r="Q1549" i="2"/>
  <c r="P1549" i="2"/>
  <c r="O1549" i="2"/>
  <c r="N1549" i="2"/>
  <c r="M1549" i="2"/>
  <c r="L1549" i="2"/>
  <c r="K1549" i="2"/>
  <c r="J1549" i="2"/>
  <c r="I1549" i="2"/>
  <c r="H1549" i="2"/>
  <c r="G1549" i="2"/>
  <c r="F1549" i="2"/>
  <c r="E1549" i="2"/>
  <c r="D1549" i="2"/>
  <c r="C1549" i="2"/>
  <c r="T1548" i="2"/>
  <c r="S1548" i="2"/>
  <c r="R1548" i="2"/>
  <c r="Q1548" i="2"/>
  <c r="P1548" i="2"/>
  <c r="O1548" i="2"/>
  <c r="N1548" i="2"/>
  <c r="M1548" i="2"/>
  <c r="L1548" i="2"/>
  <c r="K1548" i="2"/>
  <c r="J1548" i="2"/>
  <c r="I1548" i="2"/>
  <c r="H1548" i="2"/>
  <c r="G1548" i="2"/>
  <c r="F1548" i="2"/>
  <c r="E1548" i="2"/>
  <c r="D1548" i="2"/>
  <c r="C1548" i="2"/>
  <c r="T1547" i="2"/>
  <c r="S1547" i="2"/>
  <c r="R1547" i="2"/>
  <c r="Q1547" i="2"/>
  <c r="P1547" i="2"/>
  <c r="O1547" i="2"/>
  <c r="N1547" i="2"/>
  <c r="M1547" i="2"/>
  <c r="L1547" i="2"/>
  <c r="K1547" i="2"/>
  <c r="J1547" i="2"/>
  <c r="I1547" i="2"/>
  <c r="H1547" i="2"/>
  <c r="G1547" i="2"/>
  <c r="F1547" i="2"/>
  <c r="E1547" i="2"/>
  <c r="D1547" i="2"/>
  <c r="C1547" i="2"/>
  <c r="A1545" i="2"/>
  <c r="T1540" i="2"/>
  <c r="S1540" i="2"/>
  <c r="R1540" i="2"/>
  <c r="Q1540" i="2"/>
  <c r="P1540" i="2"/>
  <c r="O1540" i="2"/>
  <c r="N1540" i="2"/>
  <c r="M1540" i="2"/>
  <c r="L1540" i="2"/>
  <c r="K1540" i="2"/>
  <c r="J1540" i="2"/>
  <c r="I1540" i="2"/>
  <c r="H1540" i="2"/>
  <c r="G1540" i="2"/>
  <c r="F1540" i="2"/>
  <c r="E1540" i="2"/>
  <c r="D1540" i="2"/>
  <c r="C1540" i="2"/>
  <c r="T1539" i="2"/>
  <c r="S1539" i="2"/>
  <c r="R1539" i="2"/>
  <c r="Q1539" i="2"/>
  <c r="P1539" i="2"/>
  <c r="O1539" i="2"/>
  <c r="N1539" i="2"/>
  <c r="M1539" i="2"/>
  <c r="L1539" i="2"/>
  <c r="K1539" i="2"/>
  <c r="J1539" i="2"/>
  <c r="I1539" i="2"/>
  <c r="H1539" i="2"/>
  <c r="G1539" i="2"/>
  <c r="F1539" i="2"/>
  <c r="E1539" i="2"/>
  <c r="D1539" i="2"/>
  <c r="C1539" i="2"/>
  <c r="T1538" i="2"/>
  <c r="S1538" i="2"/>
  <c r="R1538" i="2"/>
  <c r="Q1538" i="2"/>
  <c r="P1538" i="2"/>
  <c r="O1538" i="2"/>
  <c r="N1538" i="2"/>
  <c r="M1538" i="2"/>
  <c r="L1538" i="2"/>
  <c r="K1538" i="2"/>
  <c r="J1538" i="2"/>
  <c r="I1538" i="2"/>
  <c r="H1538" i="2"/>
  <c r="G1538" i="2"/>
  <c r="F1538" i="2"/>
  <c r="E1538" i="2"/>
  <c r="D1538" i="2"/>
  <c r="C1538" i="2"/>
  <c r="T1537" i="2"/>
  <c r="S1537" i="2"/>
  <c r="R1537" i="2"/>
  <c r="Q1537" i="2"/>
  <c r="P1537" i="2"/>
  <c r="O1537" i="2"/>
  <c r="N1537" i="2"/>
  <c r="M1537" i="2"/>
  <c r="L1537" i="2"/>
  <c r="K1537" i="2"/>
  <c r="J1537" i="2"/>
  <c r="I1537" i="2"/>
  <c r="H1537" i="2"/>
  <c r="G1537" i="2"/>
  <c r="F1537" i="2"/>
  <c r="E1537" i="2"/>
  <c r="D1537" i="2"/>
  <c r="C1537" i="2"/>
  <c r="T1536" i="2"/>
  <c r="S1536" i="2"/>
  <c r="R1536" i="2"/>
  <c r="Q1536" i="2"/>
  <c r="P1536" i="2"/>
  <c r="O1536" i="2"/>
  <c r="N1536" i="2"/>
  <c r="M1536" i="2"/>
  <c r="L1536" i="2"/>
  <c r="K1536" i="2"/>
  <c r="J1536" i="2"/>
  <c r="I1536" i="2"/>
  <c r="H1536" i="2"/>
  <c r="G1536" i="2"/>
  <c r="F1536" i="2"/>
  <c r="E1536" i="2"/>
  <c r="D1536" i="2"/>
  <c r="C1536" i="2"/>
  <c r="U1536" i="2" s="1"/>
  <c r="T1535" i="2"/>
  <c r="S1535" i="2"/>
  <c r="R1535" i="2"/>
  <c r="Q1535" i="2"/>
  <c r="P1535" i="2"/>
  <c r="O1535" i="2"/>
  <c r="N1535" i="2"/>
  <c r="M1535" i="2"/>
  <c r="L1535" i="2"/>
  <c r="K1535" i="2"/>
  <c r="J1535" i="2"/>
  <c r="I1535" i="2"/>
  <c r="H1535" i="2"/>
  <c r="G1535" i="2"/>
  <c r="F1535" i="2"/>
  <c r="E1535" i="2"/>
  <c r="D1535" i="2"/>
  <c r="C1535" i="2"/>
  <c r="T1534" i="2"/>
  <c r="S1534" i="2"/>
  <c r="R1534" i="2"/>
  <c r="Q1534" i="2"/>
  <c r="P1534" i="2"/>
  <c r="O1534" i="2"/>
  <c r="N1534" i="2"/>
  <c r="M1534" i="2"/>
  <c r="L1534" i="2"/>
  <c r="K1534" i="2"/>
  <c r="J1534" i="2"/>
  <c r="I1534" i="2"/>
  <c r="H1534" i="2"/>
  <c r="G1534" i="2"/>
  <c r="F1534" i="2"/>
  <c r="E1534" i="2"/>
  <c r="D1534" i="2"/>
  <c r="C1534" i="2"/>
  <c r="U1534" i="2" s="1"/>
  <c r="T1533" i="2"/>
  <c r="S1533" i="2"/>
  <c r="R1533" i="2"/>
  <c r="Q1533" i="2"/>
  <c r="P1533" i="2"/>
  <c r="O1533" i="2"/>
  <c r="N1533" i="2"/>
  <c r="M1533" i="2"/>
  <c r="L1533" i="2"/>
  <c r="K1533" i="2"/>
  <c r="J1533" i="2"/>
  <c r="I1533" i="2"/>
  <c r="H1533" i="2"/>
  <c r="G1533" i="2"/>
  <c r="F1533" i="2"/>
  <c r="E1533" i="2"/>
  <c r="D1533" i="2"/>
  <c r="C1533" i="2"/>
  <c r="A1531" i="2"/>
  <c r="T1526" i="2"/>
  <c r="S1526" i="2"/>
  <c r="R1526" i="2"/>
  <c r="Q1526" i="2"/>
  <c r="P1526" i="2"/>
  <c r="O1526" i="2"/>
  <c r="N1526" i="2"/>
  <c r="M1526" i="2"/>
  <c r="L1526" i="2"/>
  <c r="K1526" i="2"/>
  <c r="J1526" i="2"/>
  <c r="I1526" i="2"/>
  <c r="H1526" i="2"/>
  <c r="G1526" i="2"/>
  <c r="F1526" i="2"/>
  <c r="E1526" i="2"/>
  <c r="D1526" i="2"/>
  <c r="C1526" i="2"/>
  <c r="T1525" i="2"/>
  <c r="S1525" i="2"/>
  <c r="R1525" i="2"/>
  <c r="Q1525" i="2"/>
  <c r="P1525" i="2"/>
  <c r="O1525" i="2"/>
  <c r="N1525" i="2"/>
  <c r="M1525" i="2"/>
  <c r="L1525" i="2"/>
  <c r="K1525" i="2"/>
  <c r="J1525" i="2"/>
  <c r="I1525" i="2"/>
  <c r="H1525" i="2"/>
  <c r="G1525" i="2"/>
  <c r="F1525" i="2"/>
  <c r="E1525" i="2"/>
  <c r="D1525" i="2"/>
  <c r="C1525" i="2"/>
  <c r="T1524" i="2"/>
  <c r="S1524" i="2"/>
  <c r="R1524" i="2"/>
  <c r="Q1524" i="2"/>
  <c r="P1524" i="2"/>
  <c r="O1524" i="2"/>
  <c r="N1524" i="2"/>
  <c r="M1524" i="2"/>
  <c r="L1524" i="2"/>
  <c r="K1524" i="2"/>
  <c r="J1524" i="2"/>
  <c r="I1524" i="2"/>
  <c r="H1524" i="2"/>
  <c r="G1524" i="2"/>
  <c r="F1524" i="2"/>
  <c r="E1524" i="2"/>
  <c r="D1524" i="2"/>
  <c r="C1524" i="2"/>
  <c r="T1523" i="2"/>
  <c r="S1523" i="2"/>
  <c r="R1523" i="2"/>
  <c r="Q1523" i="2"/>
  <c r="P1523" i="2"/>
  <c r="O1523" i="2"/>
  <c r="N1523" i="2"/>
  <c r="M1523" i="2"/>
  <c r="L1523" i="2"/>
  <c r="K1523" i="2"/>
  <c r="J1523" i="2"/>
  <c r="I1523" i="2"/>
  <c r="H1523" i="2"/>
  <c r="G1523" i="2"/>
  <c r="F1523" i="2"/>
  <c r="E1523" i="2"/>
  <c r="D1523" i="2"/>
  <c r="C1523" i="2"/>
  <c r="T1522" i="2"/>
  <c r="S1522" i="2"/>
  <c r="R1522" i="2"/>
  <c r="Q1522" i="2"/>
  <c r="P1522" i="2"/>
  <c r="O1522" i="2"/>
  <c r="N1522" i="2"/>
  <c r="M1522" i="2"/>
  <c r="L1522" i="2"/>
  <c r="K1522" i="2"/>
  <c r="J1522" i="2"/>
  <c r="I1522" i="2"/>
  <c r="H1522" i="2"/>
  <c r="G1522" i="2"/>
  <c r="F1522" i="2"/>
  <c r="E1522" i="2"/>
  <c r="D1522" i="2"/>
  <c r="C1522" i="2"/>
  <c r="T1521" i="2"/>
  <c r="S1521" i="2"/>
  <c r="R1521" i="2"/>
  <c r="Q1521" i="2"/>
  <c r="P1521" i="2"/>
  <c r="O1521" i="2"/>
  <c r="N1521" i="2"/>
  <c r="M1521" i="2"/>
  <c r="L1521" i="2"/>
  <c r="K1521" i="2"/>
  <c r="J1521" i="2"/>
  <c r="I1521" i="2"/>
  <c r="H1521" i="2"/>
  <c r="G1521" i="2"/>
  <c r="F1521" i="2"/>
  <c r="U1521" i="2" s="1"/>
  <c r="E1521" i="2"/>
  <c r="D1521" i="2"/>
  <c r="C1521" i="2"/>
  <c r="T1520" i="2"/>
  <c r="S1520" i="2"/>
  <c r="R1520" i="2"/>
  <c r="Q1520" i="2"/>
  <c r="P1520" i="2"/>
  <c r="O1520" i="2"/>
  <c r="N1520" i="2"/>
  <c r="M1520" i="2"/>
  <c r="L1520" i="2"/>
  <c r="K1520" i="2"/>
  <c r="J1520" i="2"/>
  <c r="I1520" i="2"/>
  <c r="H1520" i="2"/>
  <c r="G1520" i="2"/>
  <c r="F1520" i="2"/>
  <c r="E1520" i="2"/>
  <c r="D1520" i="2"/>
  <c r="C1520" i="2"/>
  <c r="T1519" i="2"/>
  <c r="S1519" i="2"/>
  <c r="R1519" i="2"/>
  <c r="Q1519" i="2"/>
  <c r="P1519" i="2"/>
  <c r="O1519" i="2"/>
  <c r="N1519" i="2"/>
  <c r="M1519" i="2"/>
  <c r="L1519" i="2"/>
  <c r="K1519" i="2"/>
  <c r="J1519" i="2"/>
  <c r="I1519" i="2"/>
  <c r="H1519" i="2"/>
  <c r="G1519" i="2"/>
  <c r="F1519" i="2"/>
  <c r="U1519" i="2" s="1"/>
  <c r="E1519" i="2"/>
  <c r="D1519" i="2"/>
  <c r="C1519" i="2"/>
  <c r="A1517" i="2"/>
  <c r="T1512" i="2"/>
  <c r="S1512" i="2"/>
  <c r="R1512" i="2"/>
  <c r="Q1512" i="2"/>
  <c r="P1512" i="2"/>
  <c r="O1512" i="2"/>
  <c r="N1512" i="2"/>
  <c r="M1512" i="2"/>
  <c r="L1512" i="2"/>
  <c r="K1512" i="2"/>
  <c r="J1512" i="2"/>
  <c r="I1512" i="2"/>
  <c r="H1512" i="2"/>
  <c r="G1512" i="2"/>
  <c r="F1512" i="2"/>
  <c r="E1512" i="2"/>
  <c r="D1512" i="2"/>
  <c r="C1512" i="2"/>
  <c r="T1511" i="2"/>
  <c r="S1511" i="2"/>
  <c r="R1511" i="2"/>
  <c r="Q1511" i="2"/>
  <c r="P1511" i="2"/>
  <c r="O1511" i="2"/>
  <c r="N1511" i="2"/>
  <c r="M1511" i="2"/>
  <c r="L1511" i="2"/>
  <c r="K1511" i="2"/>
  <c r="J1511" i="2"/>
  <c r="I1511" i="2"/>
  <c r="H1511" i="2"/>
  <c r="G1511" i="2"/>
  <c r="F1511" i="2"/>
  <c r="E1511" i="2"/>
  <c r="D1511" i="2"/>
  <c r="C1511" i="2"/>
  <c r="T1510" i="2"/>
  <c r="S1510" i="2"/>
  <c r="R1510" i="2"/>
  <c r="Q1510" i="2"/>
  <c r="P1510" i="2"/>
  <c r="O1510" i="2"/>
  <c r="N1510" i="2"/>
  <c r="M1510" i="2"/>
  <c r="L1510" i="2"/>
  <c r="K1510" i="2"/>
  <c r="J1510" i="2"/>
  <c r="I1510" i="2"/>
  <c r="H1510" i="2"/>
  <c r="G1510" i="2"/>
  <c r="F1510" i="2"/>
  <c r="E1510" i="2"/>
  <c r="D1510" i="2"/>
  <c r="C1510" i="2"/>
  <c r="T1509" i="2"/>
  <c r="S1509" i="2"/>
  <c r="R1509" i="2"/>
  <c r="Q1509" i="2"/>
  <c r="P1509" i="2"/>
  <c r="O1509" i="2"/>
  <c r="N1509" i="2"/>
  <c r="M1509" i="2"/>
  <c r="L1509" i="2"/>
  <c r="K1509" i="2"/>
  <c r="J1509" i="2"/>
  <c r="I1509" i="2"/>
  <c r="H1509" i="2"/>
  <c r="G1509" i="2"/>
  <c r="F1509" i="2"/>
  <c r="E1509" i="2"/>
  <c r="D1509" i="2"/>
  <c r="C1509" i="2"/>
  <c r="T1508" i="2"/>
  <c r="S1508" i="2"/>
  <c r="R1508" i="2"/>
  <c r="Q1508" i="2"/>
  <c r="P1508" i="2"/>
  <c r="O1508" i="2"/>
  <c r="N1508" i="2"/>
  <c r="M1508" i="2"/>
  <c r="L1508" i="2"/>
  <c r="K1508" i="2"/>
  <c r="J1508" i="2"/>
  <c r="I1508" i="2"/>
  <c r="H1508" i="2"/>
  <c r="G1508" i="2"/>
  <c r="F1508" i="2"/>
  <c r="E1508" i="2"/>
  <c r="D1508" i="2"/>
  <c r="C1508" i="2"/>
  <c r="T1507" i="2"/>
  <c r="S1507" i="2"/>
  <c r="R1507" i="2"/>
  <c r="Q1507" i="2"/>
  <c r="P1507" i="2"/>
  <c r="O1507" i="2"/>
  <c r="N1507" i="2"/>
  <c r="M1507" i="2"/>
  <c r="L1507" i="2"/>
  <c r="K1507" i="2"/>
  <c r="J1507" i="2"/>
  <c r="I1507" i="2"/>
  <c r="H1507" i="2"/>
  <c r="G1507" i="2"/>
  <c r="F1507" i="2"/>
  <c r="E1507" i="2"/>
  <c r="D1507" i="2"/>
  <c r="C1507" i="2"/>
  <c r="T1506" i="2"/>
  <c r="S1506" i="2"/>
  <c r="R1506" i="2"/>
  <c r="Q1506" i="2"/>
  <c r="P1506" i="2"/>
  <c r="O1506" i="2"/>
  <c r="N1506" i="2"/>
  <c r="M1506" i="2"/>
  <c r="L1506" i="2"/>
  <c r="K1506" i="2"/>
  <c r="J1506" i="2"/>
  <c r="I1506" i="2"/>
  <c r="H1506" i="2"/>
  <c r="G1506" i="2"/>
  <c r="F1506" i="2"/>
  <c r="E1506" i="2"/>
  <c r="D1506" i="2"/>
  <c r="C1506" i="2"/>
  <c r="T1505" i="2"/>
  <c r="S1505" i="2"/>
  <c r="R1505" i="2"/>
  <c r="Q1505" i="2"/>
  <c r="P1505" i="2"/>
  <c r="O1505" i="2"/>
  <c r="N1505" i="2"/>
  <c r="M1505" i="2"/>
  <c r="L1505" i="2"/>
  <c r="K1505" i="2"/>
  <c r="J1505" i="2"/>
  <c r="I1505" i="2"/>
  <c r="H1505" i="2"/>
  <c r="G1505" i="2"/>
  <c r="F1505" i="2"/>
  <c r="E1505" i="2"/>
  <c r="D1505" i="2"/>
  <c r="C1505" i="2"/>
  <c r="A1503" i="2"/>
  <c r="T1498" i="2"/>
  <c r="S1498" i="2"/>
  <c r="R1498" i="2"/>
  <c r="Q1498" i="2"/>
  <c r="P1498" i="2"/>
  <c r="O1498" i="2"/>
  <c r="N1498" i="2"/>
  <c r="M1498" i="2"/>
  <c r="L1498" i="2"/>
  <c r="K1498" i="2"/>
  <c r="J1498" i="2"/>
  <c r="I1498" i="2"/>
  <c r="H1498" i="2"/>
  <c r="G1498" i="2"/>
  <c r="F1498" i="2"/>
  <c r="U1498" i="2" s="1"/>
  <c r="E1498" i="2"/>
  <c r="D1498" i="2"/>
  <c r="C1498" i="2"/>
  <c r="T1497" i="2"/>
  <c r="S1497" i="2"/>
  <c r="R1497" i="2"/>
  <c r="Q1497" i="2"/>
  <c r="P1497" i="2"/>
  <c r="O1497" i="2"/>
  <c r="N1497" i="2"/>
  <c r="M1497" i="2"/>
  <c r="L1497" i="2"/>
  <c r="K1497" i="2"/>
  <c r="J1497" i="2"/>
  <c r="I1497" i="2"/>
  <c r="H1497" i="2"/>
  <c r="G1497" i="2"/>
  <c r="F1497" i="2"/>
  <c r="E1497" i="2"/>
  <c r="D1497" i="2"/>
  <c r="C1497" i="2"/>
  <c r="T1496" i="2"/>
  <c r="S1496" i="2"/>
  <c r="R1496" i="2"/>
  <c r="Q1496" i="2"/>
  <c r="P1496" i="2"/>
  <c r="O1496" i="2"/>
  <c r="N1496" i="2"/>
  <c r="M1496" i="2"/>
  <c r="L1496" i="2"/>
  <c r="K1496" i="2"/>
  <c r="J1496" i="2"/>
  <c r="I1496" i="2"/>
  <c r="H1496" i="2"/>
  <c r="G1496" i="2"/>
  <c r="F1496" i="2"/>
  <c r="E1496" i="2"/>
  <c r="D1496" i="2"/>
  <c r="C1496" i="2"/>
  <c r="T1495" i="2"/>
  <c r="S1495" i="2"/>
  <c r="R1495" i="2"/>
  <c r="Q1495" i="2"/>
  <c r="P1495" i="2"/>
  <c r="O1495" i="2"/>
  <c r="N1495" i="2"/>
  <c r="M1495" i="2"/>
  <c r="L1495" i="2"/>
  <c r="K1495" i="2"/>
  <c r="J1495" i="2"/>
  <c r="I1495" i="2"/>
  <c r="H1495" i="2"/>
  <c r="G1495" i="2"/>
  <c r="F1495" i="2"/>
  <c r="E1495" i="2"/>
  <c r="D1495" i="2"/>
  <c r="C1495" i="2"/>
  <c r="T1494" i="2"/>
  <c r="S1494" i="2"/>
  <c r="R1494" i="2"/>
  <c r="Q1494" i="2"/>
  <c r="P1494" i="2"/>
  <c r="O1494" i="2"/>
  <c r="N1494" i="2"/>
  <c r="M1494" i="2"/>
  <c r="L1494" i="2"/>
  <c r="K1494" i="2"/>
  <c r="J1494" i="2"/>
  <c r="I1494" i="2"/>
  <c r="H1494" i="2"/>
  <c r="G1494" i="2"/>
  <c r="F1494" i="2"/>
  <c r="E1494" i="2"/>
  <c r="D1494" i="2"/>
  <c r="C1494" i="2"/>
  <c r="T1493" i="2"/>
  <c r="S1493" i="2"/>
  <c r="R1493" i="2"/>
  <c r="Q1493" i="2"/>
  <c r="P1493" i="2"/>
  <c r="O1493" i="2"/>
  <c r="N1493" i="2"/>
  <c r="M1493" i="2"/>
  <c r="L1493" i="2"/>
  <c r="K1493" i="2"/>
  <c r="J1493" i="2"/>
  <c r="I1493" i="2"/>
  <c r="H1493" i="2"/>
  <c r="G1493" i="2"/>
  <c r="F1493" i="2"/>
  <c r="E1493" i="2"/>
  <c r="D1493" i="2"/>
  <c r="C1493" i="2"/>
  <c r="T1492" i="2"/>
  <c r="S1492" i="2"/>
  <c r="R1492" i="2"/>
  <c r="Q1492" i="2"/>
  <c r="P1492" i="2"/>
  <c r="O1492" i="2"/>
  <c r="N1492" i="2"/>
  <c r="M1492" i="2"/>
  <c r="L1492" i="2"/>
  <c r="K1492" i="2"/>
  <c r="J1492" i="2"/>
  <c r="I1492" i="2"/>
  <c r="H1492" i="2"/>
  <c r="G1492" i="2"/>
  <c r="F1492" i="2"/>
  <c r="E1492" i="2"/>
  <c r="D1492" i="2"/>
  <c r="C1492" i="2"/>
  <c r="T1491" i="2"/>
  <c r="S1491" i="2"/>
  <c r="R1491" i="2"/>
  <c r="Q1491" i="2"/>
  <c r="P1491" i="2"/>
  <c r="O1491" i="2"/>
  <c r="N1491" i="2"/>
  <c r="M1491" i="2"/>
  <c r="L1491" i="2"/>
  <c r="K1491" i="2"/>
  <c r="J1491" i="2"/>
  <c r="I1491" i="2"/>
  <c r="H1491" i="2"/>
  <c r="G1491" i="2"/>
  <c r="F1491" i="2"/>
  <c r="E1491" i="2"/>
  <c r="D1491" i="2"/>
  <c r="C1491" i="2"/>
  <c r="A1489" i="2"/>
  <c r="T1484" i="2"/>
  <c r="S1484" i="2"/>
  <c r="R1484" i="2"/>
  <c r="Q1484" i="2"/>
  <c r="P1484" i="2"/>
  <c r="O1484" i="2"/>
  <c r="N1484" i="2"/>
  <c r="M1484" i="2"/>
  <c r="L1484" i="2"/>
  <c r="K1484" i="2"/>
  <c r="J1484" i="2"/>
  <c r="I1484" i="2"/>
  <c r="H1484" i="2"/>
  <c r="G1484" i="2"/>
  <c r="F1484" i="2"/>
  <c r="E1484" i="2"/>
  <c r="D1484" i="2"/>
  <c r="C1484" i="2"/>
  <c r="T1483" i="2"/>
  <c r="S1483" i="2"/>
  <c r="R1483" i="2"/>
  <c r="Q1483" i="2"/>
  <c r="P1483" i="2"/>
  <c r="O1483" i="2"/>
  <c r="N1483" i="2"/>
  <c r="M1483" i="2"/>
  <c r="L1483" i="2"/>
  <c r="K1483" i="2"/>
  <c r="J1483" i="2"/>
  <c r="I1483" i="2"/>
  <c r="H1483" i="2"/>
  <c r="G1483" i="2"/>
  <c r="F1483" i="2"/>
  <c r="E1483" i="2"/>
  <c r="D1483" i="2"/>
  <c r="C1483" i="2"/>
  <c r="T1482" i="2"/>
  <c r="S1482" i="2"/>
  <c r="R1482" i="2"/>
  <c r="Q1482" i="2"/>
  <c r="P1482" i="2"/>
  <c r="O1482" i="2"/>
  <c r="N1482" i="2"/>
  <c r="M1482" i="2"/>
  <c r="L1482" i="2"/>
  <c r="K1482" i="2"/>
  <c r="J1482" i="2"/>
  <c r="I1482" i="2"/>
  <c r="H1482" i="2"/>
  <c r="G1482" i="2"/>
  <c r="F1482" i="2"/>
  <c r="E1482" i="2"/>
  <c r="D1482" i="2"/>
  <c r="C1482" i="2"/>
  <c r="T1481" i="2"/>
  <c r="S1481" i="2"/>
  <c r="R1481" i="2"/>
  <c r="Q1481" i="2"/>
  <c r="P1481" i="2"/>
  <c r="O1481" i="2"/>
  <c r="N1481" i="2"/>
  <c r="M1481" i="2"/>
  <c r="L1481" i="2"/>
  <c r="K1481" i="2"/>
  <c r="J1481" i="2"/>
  <c r="I1481" i="2"/>
  <c r="H1481" i="2"/>
  <c r="G1481" i="2"/>
  <c r="F1481" i="2"/>
  <c r="E1481" i="2"/>
  <c r="D1481" i="2"/>
  <c r="C1481" i="2"/>
  <c r="T1480" i="2"/>
  <c r="S1480" i="2"/>
  <c r="R1480" i="2"/>
  <c r="Q1480" i="2"/>
  <c r="P1480" i="2"/>
  <c r="O1480" i="2"/>
  <c r="N1480" i="2"/>
  <c r="M1480" i="2"/>
  <c r="L1480" i="2"/>
  <c r="K1480" i="2"/>
  <c r="J1480" i="2"/>
  <c r="I1480" i="2"/>
  <c r="H1480" i="2"/>
  <c r="G1480" i="2"/>
  <c r="F1480" i="2"/>
  <c r="E1480" i="2"/>
  <c r="D1480" i="2"/>
  <c r="C1480" i="2"/>
  <c r="T1479" i="2"/>
  <c r="S1479" i="2"/>
  <c r="R1479" i="2"/>
  <c r="Q1479" i="2"/>
  <c r="P1479" i="2"/>
  <c r="O1479" i="2"/>
  <c r="N1479" i="2"/>
  <c r="M1479" i="2"/>
  <c r="L1479" i="2"/>
  <c r="K1479" i="2"/>
  <c r="J1479" i="2"/>
  <c r="I1479" i="2"/>
  <c r="H1479" i="2"/>
  <c r="G1479" i="2"/>
  <c r="F1479" i="2"/>
  <c r="E1479" i="2"/>
  <c r="D1479" i="2"/>
  <c r="C1479" i="2"/>
  <c r="T1478" i="2"/>
  <c r="S1478" i="2"/>
  <c r="R1478" i="2"/>
  <c r="Q1478" i="2"/>
  <c r="P1478" i="2"/>
  <c r="O1478" i="2"/>
  <c r="N1478" i="2"/>
  <c r="M1478" i="2"/>
  <c r="L1478" i="2"/>
  <c r="K1478" i="2"/>
  <c r="J1478" i="2"/>
  <c r="I1478" i="2"/>
  <c r="H1478" i="2"/>
  <c r="G1478" i="2"/>
  <c r="F1478" i="2"/>
  <c r="E1478" i="2"/>
  <c r="D1478" i="2"/>
  <c r="C1478" i="2"/>
  <c r="T1477" i="2"/>
  <c r="S1477" i="2"/>
  <c r="R1477" i="2"/>
  <c r="Q1477" i="2"/>
  <c r="P1477" i="2"/>
  <c r="O1477" i="2"/>
  <c r="N1477" i="2"/>
  <c r="M1477" i="2"/>
  <c r="L1477" i="2"/>
  <c r="K1477" i="2"/>
  <c r="J1477" i="2"/>
  <c r="I1477" i="2"/>
  <c r="H1477" i="2"/>
  <c r="G1477" i="2"/>
  <c r="F1477" i="2"/>
  <c r="E1477" i="2"/>
  <c r="D1477" i="2"/>
  <c r="C1477" i="2"/>
  <c r="A1475" i="2"/>
  <c r="T1470" i="2"/>
  <c r="S1470" i="2"/>
  <c r="R1470" i="2"/>
  <c r="Q1470" i="2"/>
  <c r="P1470" i="2"/>
  <c r="O1470" i="2"/>
  <c r="N1470" i="2"/>
  <c r="M1470" i="2"/>
  <c r="L1470" i="2"/>
  <c r="K1470" i="2"/>
  <c r="J1470" i="2"/>
  <c r="I1470" i="2"/>
  <c r="H1470" i="2"/>
  <c r="G1470" i="2"/>
  <c r="F1470" i="2"/>
  <c r="E1470" i="2"/>
  <c r="D1470" i="2"/>
  <c r="C1470" i="2"/>
  <c r="T1469" i="2"/>
  <c r="S1469" i="2"/>
  <c r="R1469" i="2"/>
  <c r="Q1469" i="2"/>
  <c r="P1469" i="2"/>
  <c r="O1469" i="2"/>
  <c r="N1469" i="2"/>
  <c r="M1469" i="2"/>
  <c r="L1469" i="2"/>
  <c r="K1469" i="2"/>
  <c r="J1469" i="2"/>
  <c r="I1469" i="2"/>
  <c r="H1469" i="2"/>
  <c r="G1469" i="2"/>
  <c r="F1469" i="2"/>
  <c r="E1469" i="2"/>
  <c r="D1469" i="2"/>
  <c r="C1469" i="2"/>
  <c r="T1468" i="2"/>
  <c r="S1468" i="2"/>
  <c r="R1468" i="2"/>
  <c r="Q1468" i="2"/>
  <c r="P1468" i="2"/>
  <c r="O1468" i="2"/>
  <c r="N1468" i="2"/>
  <c r="M1468" i="2"/>
  <c r="L1468" i="2"/>
  <c r="K1468" i="2"/>
  <c r="J1468" i="2"/>
  <c r="I1468" i="2"/>
  <c r="H1468" i="2"/>
  <c r="G1468" i="2"/>
  <c r="F1468" i="2"/>
  <c r="E1468" i="2"/>
  <c r="D1468" i="2"/>
  <c r="C1468" i="2"/>
  <c r="T1467" i="2"/>
  <c r="S1467" i="2"/>
  <c r="R1467" i="2"/>
  <c r="Q1467" i="2"/>
  <c r="P1467" i="2"/>
  <c r="O1467" i="2"/>
  <c r="N1467" i="2"/>
  <c r="M1467" i="2"/>
  <c r="L1467" i="2"/>
  <c r="K1467" i="2"/>
  <c r="J1467" i="2"/>
  <c r="I1467" i="2"/>
  <c r="H1467" i="2"/>
  <c r="G1467" i="2"/>
  <c r="F1467" i="2"/>
  <c r="E1467" i="2"/>
  <c r="D1467" i="2"/>
  <c r="C1467" i="2"/>
  <c r="T1466" i="2"/>
  <c r="S1466" i="2"/>
  <c r="R1466" i="2"/>
  <c r="Q1466" i="2"/>
  <c r="P1466" i="2"/>
  <c r="O1466" i="2"/>
  <c r="N1466" i="2"/>
  <c r="M1466" i="2"/>
  <c r="L1466" i="2"/>
  <c r="K1466" i="2"/>
  <c r="J1466" i="2"/>
  <c r="I1466" i="2"/>
  <c r="H1466" i="2"/>
  <c r="G1466" i="2"/>
  <c r="F1466" i="2"/>
  <c r="E1466" i="2"/>
  <c r="D1466" i="2"/>
  <c r="C1466" i="2"/>
  <c r="T1465" i="2"/>
  <c r="S1465" i="2"/>
  <c r="R1465" i="2"/>
  <c r="Q1465" i="2"/>
  <c r="P1465" i="2"/>
  <c r="O1465" i="2"/>
  <c r="N1465" i="2"/>
  <c r="M1465" i="2"/>
  <c r="L1465" i="2"/>
  <c r="K1465" i="2"/>
  <c r="J1465" i="2"/>
  <c r="I1465" i="2"/>
  <c r="H1465" i="2"/>
  <c r="G1465" i="2"/>
  <c r="F1465" i="2"/>
  <c r="E1465" i="2"/>
  <c r="D1465" i="2"/>
  <c r="C1465" i="2"/>
  <c r="T1464" i="2"/>
  <c r="S1464" i="2"/>
  <c r="R1464" i="2"/>
  <c r="Q1464" i="2"/>
  <c r="P1464" i="2"/>
  <c r="O1464" i="2"/>
  <c r="N1464" i="2"/>
  <c r="M1464" i="2"/>
  <c r="L1464" i="2"/>
  <c r="K1464" i="2"/>
  <c r="J1464" i="2"/>
  <c r="I1464" i="2"/>
  <c r="H1464" i="2"/>
  <c r="G1464" i="2"/>
  <c r="F1464" i="2"/>
  <c r="E1464" i="2"/>
  <c r="D1464" i="2"/>
  <c r="U1464" i="2" s="1"/>
  <c r="C1464" i="2"/>
  <c r="T1463" i="2"/>
  <c r="S1463" i="2"/>
  <c r="R1463" i="2"/>
  <c r="Q1463" i="2"/>
  <c r="P1463" i="2"/>
  <c r="O1463" i="2"/>
  <c r="N1463" i="2"/>
  <c r="M1463" i="2"/>
  <c r="L1463" i="2"/>
  <c r="K1463" i="2"/>
  <c r="J1463" i="2"/>
  <c r="I1463" i="2"/>
  <c r="H1463" i="2"/>
  <c r="G1463" i="2"/>
  <c r="F1463" i="2"/>
  <c r="E1463" i="2"/>
  <c r="D1463" i="2"/>
  <c r="C1463" i="2"/>
  <c r="A1461" i="2"/>
  <c r="T1456" i="2"/>
  <c r="S1456" i="2"/>
  <c r="R1456" i="2"/>
  <c r="Q1456" i="2"/>
  <c r="P1456" i="2"/>
  <c r="O1456" i="2"/>
  <c r="N1456" i="2"/>
  <c r="M1456" i="2"/>
  <c r="L1456" i="2"/>
  <c r="K1456" i="2"/>
  <c r="J1456" i="2"/>
  <c r="I1456" i="2"/>
  <c r="H1456" i="2"/>
  <c r="G1456" i="2"/>
  <c r="F1456" i="2"/>
  <c r="E1456" i="2"/>
  <c r="D1456" i="2"/>
  <c r="C1456" i="2"/>
  <c r="T1455" i="2"/>
  <c r="S1455" i="2"/>
  <c r="R1455" i="2"/>
  <c r="Q1455" i="2"/>
  <c r="P1455" i="2"/>
  <c r="O1455" i="2"/>
  <c r="N1455" i="2"/>
  <c r="M1455" i="2"/>
  <c r="L1455" i="2"/>
  <c r="K1455" i="2"/>
  <c r="J1455" i="2"/>
  <c r="I1455" i="2"/>
  <c r="H1455" i="2"/>
  <c r="G1455" i="2"/>
  <c r="F1455" i="2"/>
  <c r="E1455" i="2"/>
  <c r="D1455" i="2"/>
  <c r="C1455" i="2"/>
  <c r="T1454" i="2"/>
  <c r="S1454" i="2"/>
  <c r="R1454" i="2"/>
  <c r="Q1454" i="2"/>
  <c r="P1454" i="2"/>
  <c r="O1454" i="2"/>
  <c r="N1454" i="2"/>
  <c r="M1454" i="2"/>
  <c r="L1454" i="2"/>
  <c r="K1454" i="2"/>
  <c r="J1454" i="2"/>
  <c r="I1454" i="2"/>
  <c r="H1454" i="2"/>
  <c r="G1454" i="2"/>
  <c r="F1454" i="2"/>
  <c r="E1454" i="2"/>
  <c r="U1454" i="2" s="1"/>
  <c r="D1454" i="2"/>
  <c r="C1454" i="2"/>
  <c r="T1453" i="2"/>
  <c r="S1453" i="2"/>
  <c r="R1453" i="2"/>
  <c r="Q1453" i="2"/>
  <c r="P1453" i="2"/>
  <c r="O1453" i="2"/>
  <c r="N1453" i="2"/>
  <c r="M1453" i="2"/>
  <c r="L1453" i="2"/>
  <c r="K1453" i="2"/>
  <c r="J1453" i="2"/>
  <c r="I1453" i="2"/>
  <c r="H1453" i="2"/>
  <c r="G1453" i="2"/>
  <c r="F1453" i="2"/>
  <c r="E1453" i="2"/>
  <c r="D1453" i="2"/>
  <c r="C1453" i="2"/>
  <c r="T1452" i="2"/>
  <c r="S1452" i="2"/>
  <c r="R1452" i="2"/>
  <c r="Q1452" i="2"/>
  <c r="P1452" i="2"/>
  <c r="O1452" i="2"/>
  <c r="N1452" i="2"/>
  <c r="M1452" i="2"/>
  <c r="L1452" i="2"/>
  <c r="K1452" i="2"/>
  <c r="J1452" i="2"/>
  <c r="I1452" i="2"/>
  <c r="H1452" i="2"/>
  <c r="G1452" i="2"/>
  <c r="F1452" i="2"/>
  <c r="E1452" i="2"/>
  <c r="D1452" i="2"/>
  <c r="C1452" i="2"/>
  <c r="T1451" i="2"/>
  <c r="S1451" i="2"/>
  <c r="R1451" i="2"/>
  <c r="Q1451" i="2"/>
  <c r="P1451" i="2"/>
  <c r="O1451" i="2"/>
  <c r="N1451" i="2"/>
  <c r="M1451" i="2"/>
  <c r="L1451" i="2"/>
  <c r="K1451" i="2"/>
  <c r="J1451" i="2"/>
  <c r="I1451" i="2"/>
  <c r="H1451" i="2"/>
  <c r="G1451" i="2"/>
  <c r="F1451" i="2"/>
  <c r="E1451" i="2"/>
  <c r="D1451" i="2"/>
  <c r="C1451" i="2"/>
  <c r="T1450" i="2"/>
  <c r="S1450" i="2"/>
  <c r="R1450" i="2"/>
  <c r="Q1450" i="2"/>
  <c r="P1450" i="2"/>
  <c r="O1450" i="2"/>
  <c r="N1450" i="2"/>
  <c r="M1450" i="2"/>
  <c r="L1450" i="2"/>
  <c r="K1450" i="2"/>
  <c r="J1450" i="2"/>
  <c r="I1450" i="2"/>
  <c r="H1450" i="2"/>
  <c r="G1450" i="2"/>
  <c r="F1450" i="2"/>
  <c r="E1450" i="2"/>
  <c r="D1450" i="2"/>
  <c r="C1450" i="2"/>
  <c r="T1449" i="2"/>
  <c r="S1449" i="2"/>
  <c r="R1449" i="2"/>
  <c r="Q1449" i="2"/>
  <c r="P1449" i="2"/>
  <c r="O1449" i="2"/>
  <c r="N1449" i="2"/>
  <c r="M1449" i="2"/>
  <c r="L1449" i="2"/>
  <c r="K1449" i="2"/>
  <c r="J1449" i="2"/>
  <c r="I1449" i="2"/>
  <c r="H1449" i="2"/>
  <c r="G1449" i="2"/>
  <c r="F1449" i="2"/>
  <c r="E1449" i="2"/>
  <c r="D1449" i="2"/>
  <c r="C1449" i="2"/>
  <c r="A1447" i="2"/>
  <c r="T1442" i="2"/>
  <c r="S1442" i="2"/>
  <c r="R1442" i="2"/>
  <c r="Q1442" i="2"/>
  <c r="P1442" i="2"/>
  <c r="O1442" i="2"/>
  <c r="N1442" i="2"/>
  <c r="M1442" i="2"/>
  <c r="L1442" i="2"/>
  <c r="K1442" i="2"/>
  <c r="J1442" i="2"/>
  <c r="I1442" i="2"/>
  <c r="H1442" i="2"/>
  <c r="G1442" i="2"/>
  <c r="F1442" i="2"/>
  <c r="E1442" i="2"/>
  <c r="D1442" i="2"/>
  <c r="C1442" i="2"/>
  <c r="T1441" i="2"/>
  <c r="S1441" i="2"/>
  <c r="R1441" i="2"/>
  <c r="Q1441" i="2"/>
  <c r="P1441" i="2"/>
  <c r="O1441" i="2"/>
  <c r="N1441" i="2"/>
  <c r="M1441" i="2"/>
  <c r="L1441" i="2"/>
  <c r="K1441" i="2"/>
  <c r="J1441" i="2"/>
  <c r="I1441" i="2"/>
  <c r="H1441" i="2"/>
  <c r="G1441" i="2"/>
  <c r="F1441" i="2"/>
  <c r="E1441" i="2"/>
  <c r="D1441" i="2"/>
  <c r="C1441" i="2"/>
  <c r="T1440" i="2"/>
  <c r="S1440" i="2"/>
  <c r="R1440" i="2"/>
  <c r="Q1440" i="2"/>
  <c r="P1440" i="2"/>
  <c r="O1440" i="2"/>
  <c r="N1440" i="2"/>
  <c r="M1440" i="2"/>
  <c r="L1440" i="2"/>
  <c r="K1440" i="2"/>
  <c r="J1440" i="2"/>
  <c r="I1440" i="2"/>
  <c r="H1440" i="2"/>
  <c r="G1440" i="2"/>
  <c r="F1440" i="2"/>
  <c r="E1440" i="2"/>
  <c r="D1440" i="2"/>
  <c r="C1440" i="2"/>
  <c r="T1439" i="2"/>
  <c r="S1439" i="2"/>
  <c r="R1439" i="2"/>
  <c r="Q1439" i="2"/>
  <c r="P1439" i="2"/>
  <c r="O1439" i="2"/>
  <c r="N1439" i="2"/>
  <c r="M1439" i="2"/>
  <c r="L1439" i="2"/>
  <c r="K1439" i="2"/>
  <c r="J1439" i="2"/>
  <c r="I1439" i="2"/>
  <c r="H1439" i="2"/>
  <c r="G1439" i="2"/>
  <c r="F1439" i="2"/>
  <c r="E1439" i="2"/>
  <c r="D1439" i="2"/>
  <c r="C1439" i="2"/>
  <c r="T1438" i="2"/>
  <c r="S1438" i="2"/>
  <c r="R1438" i="2"/>
  <c r="Q1438" i="2"/>
  <c r="P1438" i="2"/>
  <c r="O1438" i="2"/>
  <c r="N1438" i="2"/>
  <c r="M1438" i="2"/>
  <c r="L1438" i="2"/>
  <c r="K1438" i="2"/>
  <c r="J1438" i="2"/>
  <c r="I1438" i="2"/>
  <c r="H1438" i="2"/>
  <c r="G1438" i="2"/>
  <c r="F1438" i="2"/>
  <c r="U1438" i="2" s="1"/>
  <c r="E1438" i="2"/>
  <c r="D1438" i="2"/>
  <c r="C1438" i="2"/>
  <c r="T1437" i="2"/>
  <c r="S1437" i="2"/>
  <c r="R1437" i="2"/>
  <c r="Q1437" i="2"/>
  <c r="P1437" i="2"/>
  <c r="O1437" i="2"/>
  <c r="N1437" i="2"/>
  <c r="M1437" i="2"/>
  <c r="L1437" i="2"/>
  <c r="K1437" i="2"/>
  <c r="J1437" i="2"/>
  <c r="I1437" i="2"/>
  <c r="H1437" i="2"/>
  <c r="G1437" i="2"/>
  <c r="F1437" i="2"/>
  <c r="E1437" i="2"/>
  <c r="D1437" i="2"/>
  <c r="C1437" i="2"/>
  <c r="T1436" i="2"/>
  <c r="S1436" i="2"/>
  <c r="R1436" i="2"/>
  <c r="Q1436" i="2"/>
  <c r="P1436" i="2"/>
  <c r="O1436" i="2"/>
  <c r="N1436" i="2"/>
  <c r="M1436" i="2"/>
  <c r="L1436" i="2"/>
  <c r="K1436" i="2"/>
  <c r="J1436" i="2"/>
  <c r="I1436" i="2"/>
  <c r="H1436" i="2"/>
  <c r="G1436" i="2"/>
  <c r="F1436" i="2"/>
  <c r="E1436" i="2"/>
  <c r="D1436" i="2"/>
  <c r="C1436" i="2"/>
  <c r="T1435" i="2"/>
  <c r="S1435" i="2"/>
  <c r="R1435" i="2"/>
  <c r="Q1435" i="2"/>
  <c r="P1435" i="2"/>
  <c r="O1435" i="2"/>
  <c r="N1435" i="2"/>
  <c r="M1435" i="2"/>
  <c r="L1435" i="2"/>
  <c r="K1435" i="2"/>
  <c r="J1435" i="2"/>
  <c r="I1435" i="2"/>
  <c r="H1435" i="2"/>
  <c r="G1435" i="2"/>
  <c r="F1435" i="2"/>
  <c r="E1435" i="2"/>
  <c r="D1435" i="2"/>
  <c r="U1435" i="2" s="1"/>
  <c r="C1435" i="2"/>
  <c r="A1433" i="2"/>
  <c r="T1428" i="2"/>
  <c r="S1428" i="2"/>
  <c r="R1428" i="2"/>
  <c r="Q1428" i="2"/>
  <c r="P1428" i="2"/>
  <c r="O1428" i="2"/>
  <c r="N1428" i="2"/>
  <c r="M1428" i="2"/>
  <c r="L1428" i="2"/>
  <c r="K1428" i="2"/>
  <c r="J1428" i="2"/>
  <c r="I1428" i="2"/>
  <c r="H1428" i="2"/>
  <c r="G1428" i="2"/>
  <c r="F1428" i="2"/>
  <c r="E1428" i="2"/>
  <c r="D1428" i="2"/>
  <c r="C1428" i="2"/>
  <c r="T1427" i="2"/>
  <c r="S1427" i="2"/>
  <c r="R1427" i="2"/>
  <c r="Q1427" i="2"/>
  <c r="P1427" i="2"/>
  <c r="O1427" i="2"/>
  <c r="N1427" i="2"/>
  <c r="M1427" i="2"/>
  <c r="L1427" i="2"/>
  <c r="K1427" i="2"/>
  <c r="J1427" i="2"/>
  <c r="I1427" i="2"/>
  <c r="H1427" i="2"/>
  <c r="G1427" i="2"/>
  <c r="F1427" i="2"/>
  <c r="E1427" i="2"/>
  <c r="D1427" i="2"/>
  <c r="C1427" i="2"/>
  <c r="T1426" i="2"/>
  <c r="S1426" i="2"/>
  <c r="R1426" i="2"/>
  <c r="Q1426" i="2"/>
  <c r="P1426" i="2"/>
  <c r="O1426" i="2"/>
  <c r="N1426" i="2"/>
  <c r="M1426" i="2"/>
  <c r="L1426" i="2"/>
  <c r="K1426" i="2"/>
  <c r="J1426" i="2"/>
  <c r="I1426" i="2"/>
  <c r="H1426" i="2"/>
  <c r="G1426" i="2"/>
  <c r="F1426" i="2"/>
  <c r="E1426" i="2"/>
  <c r="D1426" i="2"/>
  <c r="C1426" i="2"/>
  <c r="T1425" i="2"/>
  <c r="S1425" i="2"/>
  <c r="R1425" i="2"/>
  <c r="Q1425" i="2"/>
  <c r="P1425" i="2"/>
  <c r="O1425" i="2"/>
  <c r="N1425" i="2"/>
  <c r="M1425" i="2"/>
  <c r="L1425" i="2"/>
  <c r="K1425" i="2"/>
  <c r="J1425" i="2"/>
  <c r="I1425" i="2"/>
  <c r="H1425" i="2"/>
  <c r="G1425" i="2"/>
  <c r="F1425" i="2"/>
  <c r="E1425" i="2"/>
  <c r="D1425" i="2"/>
  <c r="C1425" i="2"/>
  <c r="T1424" i="2"/>
  <c r="S1424" i="2"/>
  <c r="R1424" i="2"/>
  <c r="Q1424" i="2"/>
  <c r="P1424" i="2"/>
  <c r="O1424" i="2"/>
  <c r="N1424" i="2"/>
  <c r="M1424" i="2"/>
  <c r="L1424" i="2"/>
  <c r="K1424" i="2"/>
  <c r="J1424" i="2"/>
  <c r="I1424" i="2"/>
  <c r="H1424" i="2"/>
  <c r="G1424" i="2"/>
  <c r="F1424" i="2"/>
  <c r="E1424" i="2"/>
  <c r="D1424" i="2"/>
  <c r="C1424" i="2"/>
  <c r="T1423" i="2"/>
  <c r="S1423" i="2"/>
  <c r="R1423" i="2"/>
  <c r="Q1423" i="2"/>
  <c r="P1423" i="2"/>
  <c r="O1423" i="2"/>
  <c r="N1423" i="2"/>
  <c r="M1423" i="2"/>
  <c r="L1423" i="2"/>
  <c r="K1423" i="2"/>
  <c r="J1423" i="2"/>
  <c r="I1423" i="2"/>
  <c r="H1423" i="2"/>
  <c r="G1423" i="2"/>
  <c r="F1423" i="2"/>
  <c r="E1423" i="2"/>
  <c r="D1423" i="2"/>
  <c r="C1423" i="2"/>
  <c r="T1422" i="2"/>
  <c r="S1422" i="2"/>
  <c r="R1422" i="2"/>
  <c r="Q1422" i="2"/>
  <c r="P1422" i="2"/>
  <c r="O1422" i="2"/>
  <c r="N1422" i="2"/>
  <c r="M1422" i="2"/>
  <c r="L1422" i="2"/>
  <c r="K1422" i="2"/>
  <c r="J1422" i="2"/>
  <c r="I1422" i="2"/>
  <c r="H1422" i="2"/>
  <c r="G1422" i="2"/>
  <c r="F1422" i="2"/>
  <c r="E1422" i="2"/>
  <c r="D1422" i="2"/>
  <c r="C1422" i="2"/>
  <c r="T1421" i="2"/>
  <c r="S1421" i="2"/>
  <c r="R1421" i="2"/>
  <c r="Q1421" i="2"/>
  <c r="P1421" i="2"/>
  <c r="O1421" i="2"/>
  <c r="N1421" i="2"/>
  <c r="M1421" i="2"/>
  <c r="L1421" i="2"/>
  <c r="K1421" i="2"/>
  <c r="J1421" i="2"/>
  <c r="I1421" i="2"/>
  <c r="H1421" i="2"/>
  <c r="G1421" i="2"/>
  <c r="F1421" i="2"/>
  <c r="E1421" i="2"/>
  <c r="D1421" i="2"/>
  <c r="C1421" i="2"/>
  <c r="A1419" i="2"/>
  <c r="T1414" i="2"/>
  <c r="S1414" i="2"/>
  <c r="R1414" i="2"/>
  <c r="Q1414" i="2"/>
  <c r="P1414" i="2"/>
  <c r="O1414" i="2"/>
  <c r="N1414" i="2"/>
  <c r="M1414" i="2"/>
  <c r="L1414" i="2"/>
  <c r="K1414" i="2"/>
  <c r="J1414" i="2"/>
  <c r="I1414" i="2"/>
  <c r="H1414" i="2"/>
  <c r="G1414" i="2"/>
  <c r="F1414" i="2"/>
  <c r="E1414" i="2"/>
  <c r="D1414" i="2"/>
  <c r="C1414" i="2"/>
  <c r="T1413" i="2"/>
  <c r="S1413" i="2"/>
  <c r="R1413" i="2"/>
  <c r="Q1413" i="2"/>
  <c r="P1413" i="2"/>
  <c r="O1413" i="2"/>
  <c r="N1413" i="2"/>
  <c r="M1413" i="2"/>
  <c r="L1413" i="2"/>
  <c r="K1413" i="2"/>
  <c r="J1413" i="2"/>
  <c r="I1413" i="2"/>
  <c r="H1413" i="2"/>
  <c r="G1413" i="2"/>
  <c r="F1413" i="2"/>
  <c r="E1413" i="2"/>
  <c r="D1413" i="2"/>
  <c r="C1413" i="2"/>
  <c r="T1412" i="2"/>
  <c r="S1412" i="2"/>
  <c r="R1412" i="2"/>
  <c r="Q1412" i="2"/>
  <c r="P1412" i="2"/>
  <c r="O1412" i="2"/>
  <c r="N1412" i="2"/>
  <c r="M1412" i="2"/>
  <c r="L1412" i="2"/>
  <c r="K1412" i="2"/>
  <c r="J1412" i="2"/>
  <c r="I1412" i="2"/>
  <c r="H1412" i="2"/>
  <c r="G1412" i="2"/>
  <c r="F1412" i="2"/>
  <c r="E1412" i="2"/>
  <c r="D1412" i="2"/>
  <c r="C1412" i="2"/>
  <c r="T1411" i="2"/>
  <c r="S1411" i="2"/>
  <c r="R1411" i="2"/>
  <c r="Q1411" i="2"/>
  <c r="P1411" i="2"/>
  <c r="O1411" i="2"/>
  <c r="N1411" i="2"/>
  <c r="M1411" i="2"/>
  <c r="L1411" i="2"/>
  <c r="K1411" i="2"/>
  <c r="J1411" i="2"/>
  <c r="I1411" i="2"/>
  <c r="H1411" i="2"/>
  <c r="G1411" i="2"/>
  <c r="F1411" i="2"/>
  <c r="E1411" i="2"/>
  <c r="D1411" i="2"/>
  <c r="C1411" i="2"/>
  <c r="T1410" i="2"/>
  <c r="S1410" i="2"/>
  <c r="R1410" i="2"/>
  <c r="Q1410" i="2"/>
  <c r="P1410" i="2"/>
  <c r="O1410" i="2"/>
  <c r="N1410" i="2"/>
  <c r="M1410" i="2"/>
  <c r="L1410" i="2"/>
  <c r="K1410" i="2"/>
  <c r="J1410" i="2"/>
  <c r="I1410" i="2"/>
  <c r="H1410" i="2"/>
  <c r="G1410" i="2"/>
  <c r="F1410" i="2"/>
  <c r="E1410" i="2"/>
  <c r="D1410" i="2"/>
  <c r="C1410" i="2"/>
  <c r="T1409" i="2"/>
  <c r="S1409" i="2"/>
  <c r="R1409" i="2"/>
  <c r="Q1409" i="2"/>
  <c r="P1409" i="2"/>
  <c r="O1409" i="2"/>
  <c r="N1409" i="2"/>
  <c r="M1409" i="2"/>
  <c r="L1409" i="2"/>
  <c r="K1409" i="2"/>
  <c r="J1409" i="2"/>
  <c r="I1409" i="2"/>
  <c r="H1409" i="2"/>
  <c r="G1409" i="2"/>
  <c r="F1409" i="2"/>
  <c r="E1409" i="2"/>
  <c r="D1409" i="2"/>
  <c r="C1409" i="2"/>
  <c r="T1408" i="2"/>
  <c r="S1408" i="2"/>
  <c r="R1408" i="2"/>
  <c r="Q1408" i="2"/>
  <c r="P1408" i="2"/>
  <c r="O1408" i="2"/>
  <c r="N1408" i="2"/>
  <c r="M1408" i="2"/>
  <c r="L1408" i="2"/>
  <c r="K1408" i="2"/>
  <c r="J1408" i="2"/>
  <c r="I1408" i="2"/>
  <c r="H1408" i="2"/>
  <c r="G1408" i="2"/>
  <c r="F1408" i="2"/>
  <c r="E1408" i="2"/>
  <c r="D1408" i="2"/>
  <c r="C1408" i="2"/>
  <c r="T1407" i="2"/>
  <c r="S1407" i="2"/>
  <c r="R1407" i="2"/>
  <c r="Q1407" i="2"/>
  <c r="P1407" i="2"/>
  <c r="O1407" i="2"/>
  <c r="N1407" i="2"/>
  <c r="M1407" i="2"/>
  <c r="L1407" i="2"/>
  <c r="K1407" i="2"/>
  <c r="J1407" i="2"/>
  <c r="I1407" i="2"/>
  <c r="H1407" i="2"/>
  <c r="G1407" i="2"/>
  <c r="F1407" i="2"/>
  <c r="E1407" i="2"/>
  <c r="D1407" i="2"/>
  <c r="C1407" i="2"/>
  <c r="A1405" i="2"/>
  <c r="T1400" i="2"/>
  <c r="S1400" i="2"/>
  <c r="R1400" i="2"/>
  <c r="Q1400" i="2"/>
  <c r="P1400" i="2"/>
  <c r="O1400" i="2"/>
  <c r="N1400" i="2"/>
  <c r="M1400" i="2"/>
  <c r="L1400" i="2"/>
  <c r="K1400" i="2"/>
  <c r="J1400" i="2"/>
  <c r="I1400" i="2"/>
  <c r="H1400" i="2"/>
  <c r="G1400" i="2"/>
  <c r="F1400" i="2"/>
  <c r="E1400" i="2"/>
  <c r="D1400" i="2"/>
  <c r="C1400" i="2"/>
  <c r="T1399" i="2"/>
  <c r="S1399" i="2"/>
  <c r="R1399" i="2"/>
  <c r="Q1399" i="2"/>
  <c r="P1399" i="2"/>
  <c r="O1399" i="2"/>
  <c r="N1399" i="2"/>
  <c r="M1399" i="2"/>
  <c r="L1399" i="2"/>
  <c r="K1399" i="2"/>
  <c r="J1399" i="2"/>
  <c r="I1399" i="2"/>
  <c r="H1399" i="2"/>
  <c r="G1399" i="2"/>
  <c r="F1399" i="2"/>
  <c r="E1399" i="2"/>
  <c r="D1399" i="2"/>
  <c r="C1399" i="2"/>
  <c r="T1398" i="2"/>
  <c r="S1398" i="2"/>
  <c r="R1398" i="2"/>
  <c r="Q1398" i="2"/>
  <c r="P1398" i="2"/>
  <c r="O1398" i="2"/>
  <c r="N1398" i="2"/>
  <c r="M1398" i="2"/>
  <c r="L1398" i="2"/>
  <c r="K1398" i="2"/>
  <c r="J1398" i="2"/>
  <c r="I1398" i="2"/>
  <c r="H1398" i="2"/>
  <c r="G1398" i="2"/>
  <c r="F1398" i="2"/>
  <c r="E1398" i="2"/>
  <c r="D1398" i="2"/>
  <c r="C1398" i="2"/>
  <c r="T1397" i="2"/>
  <c r="S1397" i="2"/>
  <c r="R1397" i="2"/>
  <c r="Q1397" i="2"/>
  <c r="P1397" i="2"/>
  <c r="O1397" i="2"/>
  <c r="N1397" i="2"/>
  <c r="M1397" i="2"/>
  <c r="L1397" i="2"/>
  <c r="K1397" i="2"/>
  <c r="J1397" i="2"/>
  <c r="I1397" i="2"/>
  <c r="H1397" i="2"/>
  <c r="G1397" i="2"/>
  <c r="F1397" i="2"/>
  <c r="E1397" i="2"/>
  <c r="D1397" i="2"/>
  <c r="C1397" i="2"/>
  <c r="T1396" i="2"/>
  <c r="S1396" i="2"/>
  <c r="R1396" i="2"/>
  <c r="Q1396" i="2"/>
  <c r="P1396" i="2"/>
  <c r="O1396" i="2"/>
  <c r="N1396" i="2"/>
  <c r="M1396" i="2"/>
  <c r="L1396" i="2"/>
  <c r="K1396" i="2"/>
  <c r="J1396" i="2"/>
  <c r="I1396" i="2"/>
  <c r="H1396" i="2"/>
  <c r="G1396" i="2"/>
  <c r="F1396" i="2"/>
  <c r="E1396" i="2"/>
  <c r="D1396" i="2"/>
  <c r="C1396" i="2"/>
  <c r="T1395" i="2"/>
  <c r="S1395" i="2"/>
  <c r="R1395" i="2"/>
  <c r="Q1395" i="2"/>
  <c r="P1395" i="2"/>
  <c r="O1395" i="2"/>
  <c r="N1395" i="2"/>
  <c r="M1395" i="2"/>
  <c r="L1395" i="2"/>
  <c r="K1395" i="2"/>
  <c r="J1395" i="2"/>
  <c r="I1395" i="2"/>
  <c r="H1395" i="2"/>
  <c r="G1395" i="2"/>
  <c r="F1395" i="2"/>
  <c r="E1395" i="2"/>
  <c r="D1395" i="2"/>
  <c r="C1395" i="2"/>
  <c r="T1394" i="2"/>
  <c r="S1394" i="2"/>
  <c r="R1394" i="2"/>
  <c r="Q1394" i="2"/>
  <c r="P1394" i="2"/>
  <c r="O1394" i="2"/>
  <c r="N1394" i="2"/>
  <c r="M1394" i="2"/>
  <c r="L1394" i="2"/>
  <c r="K1394" i="2"/>
  <c r="J1394" i="2"/>
  <c r="I1394" i="2"/>
  <c r="H1394" i="2"/>
  <c r="G1394" i="2"/>
  <c r="F1394" i="2"/>
  <c r="E1394" i="2"/>
  <c r="D1394" i="2"/>
  <c r="C1394" i="2"/>
  <c r="T1393" i="2"/>
  <c r="S1393" i="2"/>
  <c r="R1393" i="2"/>
  <c r="Q1393" i="2"/>
  <c r="P1393" i="2"/>
  <c r="O1393" i="2"/>
  <c r="N1393" i="2"/>
  <c r="M1393" i="2"/>
  <c r="L1393" i="2"/>
  <c r="K1393" i="2"/>
  <c r="J1393" i="2"/>
  <c r="I1393" i="2"/>
  <c r="H1393" i="2"/>
  <c r="G1393" i="2"/>
  <c r="F1393" i="2"/>
  <c r="E1393" i="2"/>
  <c r="D1393" i="2"/>
  <c r="C1393" i="2"/>
  <c r="A1391" i="2"/>
  <c r="T1386" i="2"/>
  <c r="S1386" i="2"/>
  <c r="R1386" i="2"/>
  <c r="Q1386" i="2"/>
  <c r="P1386" i="2"/>
  <c r="O1386" i="2"/>
  <c r="N1386" i="2"/>
  <c r="M1386" i="2"/>
  <c r="L1386" i="2"/>
  <c r="K1386" i="2"/>
  <c r="J1386" i="2"/>
  <c r="I1386" i="2"/>
  <c r="H1386" i="2"/>
  <c r="G1386" i="2"/>
  <c r="F1386" i="2"/>
  <c r="E1386" i="2"/>
  <c r="D1386" i="2"/>
  <c r="C1386" i="2"/>
  <c r="T1385" i="2"/>
  <c r="S1385" i="2"/>
  <c r="R1385" i="2"/>
  <c r="Q1385" i="2"/>
  <c r="P1385" i="2"/>
  <c r="O1385" i="2"/>
  <c r="N1385" i="2"/>
  <c r="M1385" i="2"/>
  <c r="L1385" i="2"/>
  <c r="K1385" i="2"/>
  <c r="J1385" i="2"/>
  <c r="I1385" i="2"/>
  <c r="H1385" i="2"/>
  <c r="G1385" i="2"/>
  <c r="F1385" i="2"/>
  <c r="E1385" i="2"/>
  <c r="D1385" i="2"/>
  <c r="C1385" i="2"/>
  <c r="T1384" i="2"/>
  <c r="S1384" i="2"/>
  <c r="R1384" i="2"/>
  <c r="Q1384" i="2"/>
  <c r="P1384" i="2"/>
  <c r="O1384" i="2"/>
  <c r="N1384" i="2"/>
  <c r="M1384" i="2"/>
  <c r="L1384" i="2"/>
  <c r="K1384" i="2"/>
  <c r="J1384" i="2"/>
  <c r="I1384" i="2"/>
  <c r="H1384" i="2"/>
  <c r="G1384" i="2"/>
  <c r="F1384" i="2"/>
  <c r="E1384" i="2"/>
  <c r="D1384" i="2"/>
  <c r="C1384" i="2"/>
  <c r="T1383" i="2"/>
  <c r="S1383" i="2"/>
  <c r="R1383" i="2"/>
  <c r="Q1383" i="2"/>
  <c r="P1383" i="2"/>
  <c r="O1383" i="2"/>
  <c r="N1383" i="2"/>
  <c r="M1383" i="2"/>
  <c r="L1383" i="2"/>
  <c r="K1383" i="2"/>
  <c r="J1383" i="2"/>
  <c r="I1383" i="2"/>
  <c r="H1383" i="2"/>
  <c r="G1383" i="2"/>
  <c r="F1383" i="2"/>
  <c r="E1383" i="2"/>
  <c r="D1383" i="2"/>
  <c r="C1383" i="2"/>
  <c r="T1382" i="2"/>
  <c r="S1382" i="2"/>
  <c r="R1382" i="2"/>
  <c r="Q1382" i="2"/>
  <c r="P1382" i="2"/>
  <c r="O1382" i="2"/>
  <c r="N1382" i="2"/>
  <c r="M1382" i="2"/>
  <c r="L1382" i="2"/>
  <c r="K1382" i="2"/>
  <c r="J1382" i="2"/>
  <c r="I1382" i="2"/>
  <c r="H1382" i="2"/>
  <c r="G1382" i="2"/>
  <c r="F1382" i="2"/>
  <c r="E1382" i="2"/>
  <c r="D1382" i="2"/>
  <c r="C1382" i="2"/>
  <c r="T1381" i="2"/>
  <c r="S1381" i="2"/>
  <c r="R1381" i="2"/>
  <c r="Q1381" i="2"/>
  <c r="P1381" i="2"/>
  <c r="O1381" i="2"/>
  <c r="N1381" i="2"/>
  <c r="M1381" i="2"/>
  <c r="L1381" i="2"/>
  <c r="K1381" i="2"/>
  <c r="J1381" i="2"/>
  <c r="I1381" i="2"/>
  <c r="H1381" i="2"/>
  <c r="G1381" i="2"/>
  <c r="F1381" i="2"/>
  <c r="E1381" i="2"/>
  <c r="D1381" i="2"/>
  <c r="C1381" i="2"/>
  <c r="T1380" i="2"/>
  <c r="S1380" i="2"/>
  <c r="R1380" i="2"/>
  <c r="Q1380" i="2"/>
  <c r="P1380" i="2"/>
  <c r="O1380" i="2"/>
  <c r="N1380" i="2"/>
  <c r="M1380" i="2"/>
  <c r="L1380" i="2"/>
  <c r="K1380" i="2"/>
  <c r="J1380" i="2"/>
  <c r="I1380" i="2"/>
  <c r="H1380" i="2"/>
  <c r="G1380" i="2"/>
  <c r="F1380" i="2"/>
  <c r="E1380" i="2"/>
  <c r="D1380" i="2"/>
  <c r="C1380" i="2"/>
  <c r="T1379" i="2"/>
  <c r="S1379" i="2"/>
  <c r="R1379" i="2"/>
  <c r="Q1379" i="2"/>
  <c r="P1379" i="2"/>
  <c r="O1379" i="2"/>
  <c r="N1379" i="2"/>
  <c r="M1379" i="2"/>
  <c r="L1379" i="2"/>
  <c r="K1379" i="2"/>
  <c r="J1379" i="2"/>
  <c r="I1379" i="2"/>
  <c r="H1379" i="2"/>
  <c r="G1379" i="2"/>
  <c r="F1379" i="2"/>
  <c r="E1379" i="2"/>
  <c r="D1379" i="2"/>
  <c r="C1379" i="2"/>
  <c r="A1377" i="2"/>
  <c r="T1372" i="2"/>
  <c r="S1372" i="2"/>
  <c r="R1372" i="2"/>
  <c r="Q1372" i="2"/>
  <c r="P1372" i="2"/>
  <c r="O1372" i="2"/>
  <c r="N1372" i="2"/>
  <c r="M1372" i="2"/>
  <c r="L1372" i="2"/>
  <c r="K1372" i="2"/>
  <c r="J1372" i="2"/>
  <c r="I1372" i="2"/>
  <c r="H1372" i="2"/>
  <c r="G1372" i="2"/>
  <c r="F1372" i="2"/>
  <c r="E1372" i="2"/>
  <c r="D1372" i="2"/>
  <c r="C1372" i="2"/>
  <c r="T1371" i="2"/>
  <c r="S1371" i="2"/>
  <c r="R1371" i="2"/>
  <c r="Q1371" i="2"/>
  <c r="P1371" i="2"/>
  <c r="O1371" i="2"/>
  <c r="N1371" i="2"/>
  <c r="M1371" i="2"/>
  <c r="L1371" i="2"/>
  <c r="K1371" i="2"/>
  <c r="J1371" i="2"/>
  <c r="I1371" i="2"/>
  <c r="H1371" i="2"/>
  <c r="G1371" i="2"/>
  <c r="F1371" i="2"/>
  <c r="E1371" i="2"/>
  <c r="D1371" i="2"/>
  <c r="C1371" i="2"/>
  <c r="T1370" i="2"/>
  <c r="S1370" i="2"/>
  <c r="R1370" i="2"/>
  <c r="Q1370" i="2"/>
  <c r="P1370" i="2"/>
  <c r="O1370" i="2"/>
  <c r="N1370" i="2"/>
  <c r="M1370" i="2"/>
  <c r="L1370" i="2"/>
  <c r="K1370" i="2"/>
  <c r="J1370" i="2"/>
  <c r="I1370" i="2"/>
  <c r="H1370" i="2"/>
  <c r="G1370" i="2"/>
  <c r="F1370" i="2"/>
  <c r="E1370" i="2"/>
  <c r="D1370" i="2"/>
  <c r="C1370" i="2"/>
  <c r="T1369" i="2"/>
  <c r="S1369" i="2"/>
  <c r="R1369" i="2"/>
  <c r="Q1369" i="2"/>
  <c r="P1369" i="2"/>
  <c r="O1369" i="2"/>
  <c r="N1369" i="2"/>
  <c r="M1369" i="2"/>
  <c r="L1369" i="2"/>
  <c r="K1369" i="2"/>
  <c r="J1369" i="2"/>
  <c r="I1369" i="2"/>
  <c r="H1369" i="2"/>
  <c r="G1369" i="2"/>
  <c r="F1369" i="2"/>
  <c r="E1369" i="2"/>
  <c r="D1369" i="2"/>
  <c r="C1369" i="2"/>
  <c r="T1368" i="2"/>
  <c r="S1368" i="2"/>
  <c r="R1368" i="2"/>
  <c r="Q1368" i="2"/>
  <c r="P1368" i="2"/>
  <c r="O1368" i="2"/>
  <c r="N1368" i="2"/>
  <c r="M1368" i="2"/>
  <c r="L1368" i="2"/>
  <c r="K1368" i="2"/>
  <c r="J1368" i="2"/>
  <c r="I1368" i="2"/>
  <c r="H1368" i="2"/>
  <c r="G1368" i="2"/>
  <c r="F1368" i="2"/>
  <c r="E1368" i="2"/>
  <c r="D1368" i="2"/>
  <c r="C1368" i="2"/>
  <c r="U1368" i="2" s="1"/>
  <c r="T1367" i="2"/>
  <c r="S1367" i="2"/>
  <c r="R1367" i="2"/>
  <c r="Q1367" i="2"/>
  <c r="P1367" i="2"/>
  <c r="O1367" i="2"/>
  <c r="N1367" i="2"/>
  <c r="M1367" i="2"/>
  <c r="L1367" i="2"/>
  <c r="K1367" i="2"/>
  <c r="J1367" i="2"/>
  <c r="I1367" i="2"/>
  <c r="H1367" i="2"/>
  <c r="G1367" i="2"/>
  <c r="F1367" i="2"/>
  <c r="E1367" i="2"/>
  <c r="U1367" i="2" s="1"/>
  <c r="D1367" i="2"/>
  <c r="C1367" i="2"/>
  <c r="T1366" i="2"/>
  <c r="S1366" i="2"/>
  <c r="R1366" i="2"/>
  <c r="Q1366" i="2"/>
  <c r="P1366" i="2"/>
  <c r="O1366" i="2"/>
  <c r="N1366" i="2"/>
  <c r="M1366" i="2"/>
  <c r="L1366" i="2"/>
  <c r="K1366" i="2"/>
  <c r="J1366" i="2"/>
  <c r="I1366" i="2"/>
  <c r="H1366" i="2"/>
  <c r="G1366" i="2"/>
  <c r="F1366" i="2"/>
  <c r="E1366" i="2"/>
  <c r="D1366" i="2"/>
  <c r="C1366" i="2"/>
  <c r="T1365" i="2"/>
  <c r="S1365" i="2"/>
  <c r="R1365" i="2"/>
  <c r="Q1365" i="2"/>
  <c r="P1365" i="2"/>
  <c r="O1365" i="2"/>
  <c r="N1365" i="2"/>
  <c r="M1365" i="2"/>
  <c r="L1365" i="2"/>
  <c r="K1365" i="2"/>
  <c r="J1365" i="2"/>
  <c r="I1365" i="2"/>
  <c r="H1365" i="2"/>
  <c r="G1365" i="2"/>
  <c r="F1365" i="2"/>
  <c r="E1365" i="2"/>
  <c r="D1365" i="2"/>
  <c r="C1365" i="2"/>
  <c r="A1363" i="2"/>
  <c r="T1358" i="2"/>
  <c r="S1358" i="2"/>
  <c r="R1358" i="2"/>
  <c r="Q1358" i="2"/>
  <c r="P1358" i="2"/>
  <c r="O1358" i="2"/>
  <c r="N1358" i="2"/>
  <c r="M1358" i="2"/>
  <c r="L1358" i="2"/>
  <c r="K1358" i="2"/>
  <c r="J1358" i="2"/>
  <c r="I1358" i="2"/>
  <c r="H1358" i="2"/>
  <c r="G1358" i="2"/>
  <c r="F1358" i="2"/>
  <c r="E1358" i="2"/>
  <c r="D1358" i="2"/>
  <c r="C1358" i="2"/>
  <c r="T1357" i="2"/>
  <c r="S1357" i="2"/>
  <c r="R1357" i="2"/>
  <c r="Q1357" i="2"/>
  <c r="P1357" i="2"/>
  <c r="O1357" i="2"/>
  <c r="N1357" i="2"/>
  <c r="M1357" i="2"/>
  <c r="L1357" i="2"/>
  <c r="K1357" i="2"/>
  <c r="J1357" i="2"/>
  <c r="I1357" i="2"/>
  <c r="H1357" i="2"/>
  <c r="G1357" i="2"/>
  <c r="F1357" i="2"/>
  <c r="E1357" i="2"/>
  <c r="D1357" i="2"/>
  <c r="C1357" i="2"/>
  <c r="T1356" i="2"/>
  <c r="S1356" i="2"/>
  <c r="R1356" i="2"/>
  <c r="Q1356" i="2"/>
  <c r="P1356" i="2"/>
  <c r="O1356" i="2"/>
  <c r="N1356" i="2"/>
  <c r="M1356" i="2"/>
  <c r="L1356" i="2"/>
  <c r="K1356" i="2"/>
  <c r="J1356" i="2"/>
  <c r="I1356" i="2"/>
  <c r="H1356" i="2"/>
  <c r="G1356" i="2"/>
  <c r="F1356" i="2"/>
  <c r="E1356" i="2"/>
  <c r="D1356" i="2"/>
  <c r="C1356" i="2"/>
  <c r="T1355" i="2"/>
  <c r="S1355" i="2"/>
  <c r="R1355" i="2"/>
  <c r="Q1355" i="2"/>
  <c r="P1355" i="2"/>
  <c r="O1355" i="2"/>
  <c r="N1355" i="2"/>
  <c r="M1355" i="2"/>
  <c r="L1355" i="2"/>
  <c r="K1355" i="2"/>
  <c r="J1355" i="2"/>
  <c r="I1355" i="2"/>
  <c r="H1355" i="2"/>
  <c r="G1355" i="2"/>
  <c r="F1355" i="2"/>
  <c r="E1355" i="2"/>
  <c r="D1355" i="2"/>
  <c r="C1355" i="2"/>
  <c r="T1354" i="2"/>
  <c r="S1354" i="2"/>
  <c r="R1354" i="2"/>
  <c r="Q1354" i="2"/>
  <c r="P1354" i="2"/>
  <c r="O1354" i="2"/>
  <c r="N1354" i="2"/>
  <c r="M1354" i="2"/>
  <c r="L1354" i="2"/>
  <c r="K1354" i="2"/>
  <c r="J1354" i="2"/>
  <c r="I1354" i="2"/>
  <c r="H1354" i="2"/>
  <c r="G1354" i="2"/>
  <c r="F1354" i="2"/>
  <c r="E1354" i="2"/>
  <c r="D1354" i="2"/>
  <c r="C1354" i="2"/>
  <c r="T1353" i="2"/>
  <c r="S1353" i="2"/>
  <c r="R1353" i="2"/>
  <c r="Q1353" i="2"/>
  <c r="P1353" i="2"/>
  <c r="O1353" i="2"/>
  <c r="N1353" i="2"/>
  <c r="M1353" i="2"/>
  <c r="L1353" i="2"/>
  <c r="K1353" i="2"/>
  <c r="J1353" i="2"/>
  <c r="I1353" i="2"/>
  <c r="H1353" i="2"/>
  <c r="G1353" i="2"/>
  <c r="F1353" i="2"/>
  <c r="E1353" i="2"/>
  <c r="D1353" i="2"/>
  <c r="C1353" i="2"/>
  <c r="T1352" i="2"/>
  <c r="S1352" i="2"/>
  <c r="R1352" i="2"/>
  <c r="Q1352" i="2"/>
  <c r="P1352" i="2"/>
  <c r="O1352" i="2"/>
  <c r="N1352" i="2"/>
  <c r="M1352" i="2"/>
  <c r="L1352" i="2"/>
  <c r="K1352" i="2"/>
  <c r="J1352" i="2"/>
  <c r="I1352" i="2"/>
  <c r="H1352" i="2"/>
  <c r="G1352" i="2"/>
  <c r="F1352" i="2"/>
  <c r="E1352" i="2"/>
  <c r="D1352" i="2"/>
  <c r="C1352" i="2"/>
  <c r="T1351" i="2"/>
  <c r="S1351" i="2"/>
  <c r="R1351" i="2"/>
  <c r="Q1351" i="2"/>
  <c r="P1351" i="2"/>
  <c r="O1351" i="2"/>
  <c r="N1351" i="2"/>
  <c r="M1351" i="2"/>
  <c r="L1351" i="2"/>
  <c r="K1351" i="2"/>
  <c r="J1351" i="2"/>
  <c r="I1351" i="2"/>
  <c r="H1351" i="2"/>
  <c r="G1351" i="2"/>
  <c r="F1351" i="2"/>
  <c r="E1351" i="2"/>
  <c r="D1351" i="2"/>
  <c r="C1351" i="2"/>
  <c r="A1349" i="2"/>
  <c r="T1344" i="2"/>
  <c r="S1344" i="2"/>
  <c r="R1344" i="2"/>
  <c r="Q1344" i="2"/>
  <c r="P1344" i="2"/>
  <c r="O1344" i="2"/>
  <c r="N1344" i="2"/>
  <c r="M1344" i="2"/>
  <c r="L1344" i="2"/>
  <c r="K1344" i="2"/>
  <c r="J1344" i="2"/>
  <c r="I1344" i="2"/>
  <c r="H1344" i="2"/>
  <c r="G1344" i="2"/>
  <c r="F1344" i="2"/>
  <c r="E1344" i="2"/>
  <c r="D1344" i="2"/>
  <c r="C1344" i="2"/>
  <c r="T1343" i="2"/>
  <c r="S1343" i="2"/>
  <c r="R1343" i="2"/>
  <c r="Q1343" i="2"/>
  <c r="P1343" i="2"/>
  <c r="O1343" i="2"/>
  <c r="N1343" i="2"/>
  <c r="M1343" i="2"/>
  <c r="L1343" i="2"/>
  <c r="K1343" i="2"/>
  <c r="J1343" i="2"/>
  <c r="I1343" i="2"/>
  <c r="H1343" i="2"/>
  <c r="G1343" i="2"/>
  <c r="F1343" i="2"/>
  <c r="E1343" i="2"/>
  <c r="D1343" i="2"/>
  <c r="C1343" i="2"/>
  <c r="T1342" i="2"/>
  <c r="S1342" i="2"/>
  <c r="R1342" i="2"/>
  <c r="Q1342" i="2"/>
  <c r="P1342" i="2"/>
  <c r="O1342" i="2"/>
  <c r="N1342" i="2"/>
  <c r="M1342" i="2"/>
  <c r="L1342" i="2"/>
  <c r="K1342" i="2"/>
  <c r="J1342" i="2"/>
  <c r="I1342" i="2"/>
  <c r="H1342" i="2"/>
  <c r="G1342" i="2"/>
  <c r="F1342" i="2"/>
  <c r="E1342" i="2"/>
  <c r="U1342" i="2" s="1"/>
  <c r="D1342" i="2"/>
  <c r="C1342" i="2"/>
  <c r="T1341" i="2"/>
  <c r="S1341" i="2"/>
  <c r="R1341" i="2"/>
  <c r="Q1341" i="2"/>
  <c r="P1341" i="2"/>
  <c r="O1341" i="2"/>
  <c r="N1341" i="2"/>
  <c r="M1341" i="2"/>
  <c r="L1341" i="2"/>
  <c r="K1341" i="2"/>
  <c r="J1341" i="2"/>
  <c r="I1341" i="2"/>
  <c r="H1341" i="2"/>
  <c r="G1341" i="2"/>
  <c r="F1341" i="2"/>
  <c r="E1341" i="2"/>
  <c r="D1341" i="2"/>
  <c r="C1341" i="2"/>
  <c r="T1340" i="2"/>
  <c r="S1340" i="2"/>
  <c r="R1340" i="2"/>
  <c r="Q1340" i="2"/>
  <c r="P1340" i="2"/>
  <c r="O1340" i="2"/>
  <c r="N1340" i="2"/>
  <c r="M1340" i="2"/>
  <c r="L1340" i="2"/>
  <c r="K1340" i="2"/>
  <c r="J1340" i="2"/>
  <c r="I1340" i="2"/>
  <c r="H1340" i="2"/>
  <c r="G1340" i="2"/>
  <c r="F1340" i="2"/>
  <c r="E1340" i="2"/>
  <c r="D1340" i="2"/>
  <c r="C1340" i="2"/>
  <c r="T1339" i="2"/>
  <c r="S1339" i="2"/>
  <c r="R1339" i="2"/>
  <c r="Q1339" i="2"/>
  <c r="P1339" i="2"/>
  <c r="O1339" i="2"/>
  <c r="N1339" i="2"/>
  <c r="M1339" i="2"/>
  <c r="L1339" i="2"/>
  <c r="K1339" i="2"/>
  <c r="J1339" i="2"/>
  <c r="I1339" i="2"/>
  <c r="H1339" i="2"/>
  <c r="G1339" i="2"/>
  <c r="F1339" i="2"/>
  <c r="E1339" i="2"/>
  <c r="D1339" i="2"/>
  <c r="C1339" i="2"/>
  <c r="T1338" i="2"/>
  <c r="S1338" i="2"/>
  <c r="R1338" i="2"/>
  <c r="Q1338" i="2"/>
  <c r="P1338" i="2"/>
  <c r="O1338" i="2"/>
  <c r="N1338" i="2"/>
  <c r="M1338" i="2"/>
  <c r="L1338" i="2"/>
  <c r="K1338" i="2"/>
  <c r="J1338" i="2"/>
  <c r="I1338" i="2"/>
  <c r="H1338" i="2"/>
  <c r="G1338" i="2"/>
  <c r="F1338" i="2"/>
  <c r="E1338" i="2"/>
  <c r="D1338" i="2"/>
  <c r="C1338" i="2"/>
  <c r="T1337" i="2"/>
  <c r="S1337" i="2"/>
  <c r="R1337" i="2"/>
  <c r="Q1337" i="2"/>
  <c r="P1337" i="2"/>
  <c r="O1337" i="2"/>
  <c r="N1337" i="2"/>
  <c r="M1337" i="2"/>
  <c r="L1337" i="2"/>
  <c r="K1337" i="2"/>
  <c r="J1337" i="2"/>
  <c r="I1337" i="2"/>
  <c r="H1337" i="2"/>
  <c r="G1337" i="2"/>
  <c r="F1337" i="2"/>
  <c r="E1337" i="2"/>
  <c r="D1337" i="2"/>
  <c r="C1337" i="2"/>
  <c r="A1335" i="2"/>
  <c r="T1330" i="2"/>
  <c r="S1330" i="2"/>
  <c r="R1330" i="2"/>
  <c r="Q1330" i="2"/>
  <c r="P1330" i="2"/>
  <c r="O1330" i="2"/>
  <c r="N1330" i="2"/>
  <c r="M1330" i="2"/>
  <c r="L1330" i="2"/>
  <c r="K1330" i="2"/>
  <c r="J1330" i="2"/>
  <c r="I1330" i="2"/>
  <c r="H1330" i="2"/>
  <c r="G1330" i="2"/>
  <c r="F1330" i="2"/>
  <c r="E1330" i="2"/>
  <c r="D1330" i="2"/>
  <c r="C1330" i="2"/>
  <c r="T1329" i="2"/>
  <c r="S1329" i="2"/>
  <c r="R1329" i="2"/>
  <c r="Q1329" i="2"/>
  <c r="P1329" i="2"/>
  <c r="O1329" i="2"/>
  <c r="N1329" i="2"/>
  <c r="M1329" i="2"/>
  <c r="L1329" i="2"/>
  <c r="K1329" i="2"/>
  <c r="J1329" i="2"/>
  <c r="I1329" i="2"/>
  <c r="H1329" i="2"/>
  <c r="G1329" i="2"/>
  <c r="F1329" i="2"/>
  <c r="E1329" i="2"/>
  <c r="D1329" i="2"/>
  <c r="C1329" i="2"/>
  <c r="T1328" i="2"/>
  <c r="S1328" i="2"/>
  <c r="R1328" i="2"/>
  <c r="Q1328" i="2"/>
  <c r="P1328" i="2"/>
  <c r="O1328" i="2"/>
  <c r="N1328" i="2"/>
  <c r="M1328" i="2"/>
  <c r="L1328" i="2"/>
  <c r="K1328" i="2"/>
  <c r="J1328" i="2"/>
  <c r="I1328" i="2"/>
  <c r="H1328" i="2"/>
  <c r="G1328" i="2"/>
  <c r="F1328" i="2"/>
  <c r="E1328" i="2"/>
  <c r="D1328" i="2"/>
  <c r="C1328" i="2"/>
  <c r="T1327" i="2"/>
  <c r="S1327" i="2"/>
  <c r="R1327" i="2"/>
  <c r="Q1327" i="2"/>
  <c r="P1327" i="2"/>
  <c r="O1327" i="2"/>
  <c r="N1327" i="2"/>
  <c r="M1327" i="2"/>
  <c r="L1327" i="2"/>
  <c r="K1327" i="2"/>
  <c r="J1327" i="2"/>
  <c r="I1327" i="2"/>
  <c r="H1327" i="2"/>
  <c r="G1327" i="2"/>
  <c r="F1327" i="2"/>
  <c r="E1327" i="2"/>
  <c r="D1327" i="2"/>
  <c r="C1327" i="2"/>
  <c r="T1326" i="2"/>
  <c r="S1326" i="2"/>
  <c r="R1326" i="2"/>
  <c r="Q1326" i="2"/>
  <c r="P1326" i="2"/>
  <c r="O1326" i="2"/>
  <c r="N1326" i="2"/>
  <c r="M1326" i="2"/>
  <c r="L1326" i="2"/>
  <c r="K1326" i="2"/>
  <c r="J1326" i="2"/>
  <c r="I1326" i="2"/>
  <c r="H1326" i="2"/>
  <c r="G1326" i="2"/>
  <c r="F1326" i="2"/>
  <c r="U1326" i="2" s="1"/>
  <c r="E1326" i="2"/>
  <c r="D1326" i="2"/>
  <c r="C1326" i="2"/>
  <c r="T1325" i="2"/>
  <c r="S1325" i="2"/>
  <c r="R1325" i="2"/>
  <c r="Q1325" i="2"/>
  <c r="P1325" i="2"/>
  <c r="O1325" i="2"/>
  <c r="N1325" i="2"/>
  <c r="M1325" i="2"/>
  <c r="L1325" i="2"/>
  <c r="K1325" i="2"/>
  <c r="J1325" i="2"/>
  <c r="I1325" i="2"/>
  <c r="H1325" i="2"/>
  <c r="G1325" i="2"/>
  <c r="F1325" i="2"/>
  <c r="E1325" i="2"/>
  <c r="D1325" i="2"/>
  <c r="C1325" i="2"/>
  <c r="T1324" i="2"/>
  <c r="S1324" i="2"/>
  <c r="R1324" i="2"/>
  <c r="Q1324" i="2"/>
  <c r="P1324" i="2"/>
  <c r="O1324" i="2"/>
  <c r="N1324" i="2"/>
  <c r="M1324" i="2"/>
  <c r="L1324" i="2"/>
  <c r="K1324" i="2"/>
  <c r="J1324" i="2"/>
  <c r="I1324" i="2"/>
  <c r="H1324" i="2"/>
  <c r="G1324" i="2"/>
  <c r="F1324" i="2"/>
  <c r="E1324" i="2"/>
  <c r="D1324" i="2"/>
  <c r="C1324" i="2"/>
  <c r="T1323" i="2"/>
  <c r="S1323" i="2"/>
  <c r="R1323" i="2"/>
  <c r="Q1323" i="2"/>
  <c r="P1323" i="2"/>
  <c r="O1323" i="2"/>
  <c r="N1323" i="2"/>
  <c r="M1323" i="2"/>
  <c r="L1323" i="2"/>
  <c r="K1323" i="2"/>
  <c r="J1323" i="2"/>
  <c r="I1323" i="2"/>
  <c r="H1323" i="2"/>
  <c r="G1323" i="2"/>
  <c r="F1323" i="2"/>
  <c r="E1323" i="2"/>
  <c r="D1323" i="2"/>
  <c r="C1323" i="2"/>
  <c r="A1321" i="2"/>
  <c r="T1316" i="2"/>
  <c r="S1316" i="2"/>
  <c r="R1316" i="2"/>
  <c r="Q1316" i="2"/>
  <c r="P1316" i="2"/>
  <c r="O1316" i="2"/>
  <c r="N1316" i="2"/>
  <c r="M1316" i="2"/>
  <c r="L1316" i="2"/>
  <c r="K1316" i="2"/>
  <c r="J1316" i="2"/>
  <c r="I1316" i="2"/>
  <c r="H1316" i="2"/>
  <c r="G1316" i="2"/>
  <c r="F1316" i="2"/>
  <c r="E1316" i="2"/>
  <c r="D1316" i="2"/>
  <c r="C1316" i="2"/>
  <c r="T1315" i="2"/>
  <c r="S1315" i="2"/>
  <c r="R1315" i="2"/>
  <c r="Q1315" i="2"/>
  <c r="P1315" i="2"/>
  <c r="O1315" i="2"/>
  <c r="N1315" i="2"/>
  <c r="M1315" i="2"/>
  <c r="L1315" i="2"/>
  <c r="K1315" i="2"/>
  <c r="J1315" i="2"/>
  <c r="I1315" i="2"/>
  <c r="H1315" i="2"/>
  <c r="G1315" i="2"/>
  <c r="F1315" i="2"/>
  <c r="E1315" i="2"/>
  <c r="D1315" i="2"/>
  <c r="C1315" i="2"/>
  <c r="T1314" i="2"/>
  <c r="S1314" i="2"/>
  <c r="R1314" i="2"/>
  <c r="Q1314" i="2"/>
  <c r="P1314" i="2"/>
  <c r="O1314" i="2"/>
  <c r="N1314" i="2"/>
  <c r="M1314" i="2"/>
  <c r="L1314" i="2"/>
  <c r="K1314" i="2"/>
  <c r="J1314" i="2"/>
  <c r="I1314" i="2"/>
  <c r="H1314" i="2"/>
  <c r="G1314" i="2"/>
  <c r="F1314" i="2"/>
  <c r="E1314" i="2"/>
  <c r="D1314" i="2"/>
  <c r="C1314" i="2"/>
  <c r="T1313" i="2"/>
  <c r="S1313" i="2"/>
  <c r="R1313" i="2"/>
  <c r="Q1313" i="2"/>
  <c r="P1313" i="2"/>
  <c r="O1313" i="2"/>
  <c r="N1313" i="2"/>
  <c r="M1313" i="2"/>
  <c r="L1313" i="2"/>
  <c r="K1313" i="2"/>
  <c r="J1313" i="2"/>
  <c r="I1313" i="2"/>
  <c r="H1313" i="2"/>
  <c r="G1313" i="2"/>
  <c r="F1313" i="2"/>
  <c r="E1313" i="2"/>
  <c r="D1313" i="2"/>
  <c r="C1313" i="2"/>
  <c r="T1312" i="2"/>
  <c r="S1312" i="2"/>
  <c r="R1312" i="2"/>
  <c r="Q1312" i="2"/>
  <c r="P1312" i="2"/>
  <c r="O1312" i="2"/>
  <c r="N1312" i="2"/>
  <c r="M1312" i="2"/>
  <c r="L1312" i="2"/>
  <c r="K1312" i="2"/>
  <c r="J1312" i="2"/>
  <c r="I1312" i="2"/>
  <c r="H1312" i="2"/>
  <c r="G1312" i="2"/>
  <c r="F1312" i="2"/>
  <c r="E1312" i="2"/>
  <c r="D1312" i="2"/>
  <c r="C1312" i="2"/>
  <c r="T1311" i="2"/>
  <c r="S1311" i="2"/>
  <c r="R1311" i="2"/>
  <c r="Q1311" i="2"/>
  <c r="P1311" i="2"/>
  <c r="O1311" i="2"/>
  <c r="N1311" i="2"/>
  <c r="M1311" i="2"/>
  <c r="L1311" i="2"/>
  <c r="K1311" i="2"/>
  <c r="J1311" i="2"/>
  <c r="I1311" i="2"/>
  <c r="H1311" i="2"/>
  <c r="G1311" i="2"/>
  <c r="F1311" i="2"/>
  <c r="E1311" i="2"/>
  <c r="U1311" i="2" s="1"/>
  <c r="D1311" i="2"/>
  <c r="C1311" i="2"/>
  <c r="T1310" i="2"/>
  <c r="S1310" i="2"/>
  <c r="R1310" i="2"/>
  <c r="Q1310" i="2"/>
  <c r="P1310" i="2"/>
  <c r="O1310" i="2"/>
  <c r="N1310" i="2"/>
  <c r="M1310" i="2"/>
  <c r="L1310" i="2"/>
  <c r="K1310" i="2"/>
  <c r="J1310" i="2"/>
  <c r="I1310" i="2"/>
  <c r="H1310" i="2"/>
  <c r="G1310" i="2"/>
  <c r="F1310" i="2"/>
  <c r="E1310" i="2"/>
  <c r="D1310" i="2"/>
  <c r="C1310" i="2"/>
  <c r="U1310" i="2" s="1"/>
  <c r="T1309" i="2"/>
  <c r="S1309" i="2"/>
  <c r="R1309" i="2"/>
  <c r="Q1309" i="2"/>
  <c r="P1309" i="2"/>
  <c r="O1309" i="2"/>
  <c r="N1309" i="2"/>
  <c r="M1309" i="2"/>
  <c r="L1309" i="2"/>
  <c r="K1309" i="2"/>
  <c r="J1309" i="2"/>
  <c r="I1309" i="2"/>
  <c r="H1309" i="2"/>
  <c r="G1309" i="2"/>
  <c r="F1309" i="2"/>
  <c r="E1309" i="2"/>
  <c r="U1309" i="2" s="1"/>
  <c r="D1309" i="2"/>
  <c r="C1309" i="2"/>
  <c r="A1307" i="2"/>
  <c r="T1302" i="2"/>
  <c r="S1302" i="2"/>
  <c r="R1302" i="2"/>
  <c r="Q1302" i="2"/>
  <c r="P1302" i="2"/>
  <c r="O1302" i="2"/>
  <c r="N1302" i="2"/>
  <c r="M1302" i="2"/>
  <c r="L1302" i="2"/>
  <c r="K1302" i="2"/>
  <c r="J1302" i="2"/>
  <c r="I1302" i="2"/>
  <c r="H1302" i="2"/>
  <c r="G1302" i="2"/>
  <c r="F1302" i="2"/>
  <c r="E1302" i="2"/>
  <c r="D1302" i="2"/>
  <c r="C1302" i="2"/>
  <c r="T1301" i="2"/>
  <c r="S1301" i="2"/>
  <c r="R1301" i="2"/>
  <c r="Q1301" i="2"/>
  <c r="P1301" i="2"/>
  <c r="O1301" i="2"/>
  <c r="N1301" i="2"/>
  <c r="M1301" i="2"/>
  <c r="L1301" i="2"/>
  <c r="K1301" i="2"/>
  <c r="J1301" i="2"/>
  <c r="I1301" i="2"/>
  <c r="H1301" i="2"/>
  <c r="G1301" i="2"/>
  <c r="F1301" i="2"/>
  <c r="E1301" i="2"/>
  <c r="D1301" i="2"/>
  <c r="C1301" i="2"/>
  <c r="T1300" i="2"/>
  <c r="S1300" i="2"/>
  <c r="R1300" i="2"/>
  <c r="Q1300" i="2"/>
  <c r="P1300" i="2"/>
  <c r="O1300" i="2"/>
  <c r="N1300" i="2"/>
  <c r="M1300" i="2"/>
  <c r="L1300" i="2"/>
  <c r="K1300" i="2"/>
  <c r="J1300" i="2"/>
  <c r="I1300" i="2"/>
  <c r="H1300" i="2"/>
  <c r="G1300" i="2"/>
  <c r="F1300" i="2"/>
  <c r="E1300" i="2"/>
  <c r="D1300" i="2"/>
  <c r="C1300" i="2"/>
  <c r="T1299" i="2"/>
  <c r="S1299" i="2"/>
  <c r="R1299" i="2"/>
  <c r="Q1299" i="2"/>
  <c r="P1299" i="2"/>
  <c r="O1299" i="2"/>
  <c r="N1299" i="2"/>
  <c r="M1299" i="2"/>
  <c r="L1299" i="2"/>
  <c r="K1299" i="2"/>
  <c r="J1299" i="2"/>
  <c r="I1299" i="2"/>
  <c r="H1299" i="2"/>
  <c r="G1299" i="2"/>
  <c r="F1299" i="2"/>
  <c r="E1299" i="2"/>
  <c r="D1299" i="2"/>
  <c r="C1299" i="2"/>
  <c r="T1298" i="2"/>
  <c r="S1298" i="2"/>
  <c r="R1298" i="2"/>
  <c r="Q1298" i="2"/>
  <c r="P1298" i="2"/>
  <c r="O1298" i="2"/>
  <c r="N1298" i="2"/>
  <c r="M1298" i="2"/>
  <c r="L1298" i="2"/>
  <c r="K1298" i="2"/>
  <c r="J1298" i="2"/>
  <c r="I1298" i="2"/>
  <c r="H1298" i="2"/>
  <c r="G1298" i="2"/>
  <c r="F1298" i="2"/>
  <c r="E1298" i="2"/>
  <c r="D1298" i="2"/>
  <c r="C1298" i="2"/>
  <c r="T1297" i="2"/>
  <c r="S1297" i="2"/>
  <c r="R1297" i="2"/>
  <c r="Q1297" i="2"/>
  <c r="P1297" i="2"/>
  <c r="O1297" i="2"/>
  <c r="N1297" i="2"/>
  <c r="M1297" i="2"/>
  <c r="L1297" i="2"/>
  <c r="K1297" i="2"/>
  <c r="J1297" i="2"/>
  <c r="I1297" i="2"/>
  <c r="H1297" i="2"/>
  <c r="G1297" i="2"/>
  <c r="F1297" i="2"/>
  <c r="E1297" i="2"/>
  <c r="D1297" i="2"/>
  <c r="C1297" i="2"/>
  <c r="T1296" i="2"/>
  <c r="S1296" i="2"/>
  <c r="R1296" i="2"/>
  <c r="Q1296" i="2"/>
  <c r="P1296" i="2"/>
  <c r="O1296" i="2"/>
  <c r="N1296" i="2"/>
  <c r="M1296" i="2"/>
  <c r="L1296" i="2"/>
  <c r="K1296" i="2"/>
  <c r="J1296" i="2"/>
  <c r="I1296" i="2"/>
  <c r="H1296" i="2"/>
  <c r="G1296" i="2"/>
  <c r="F1296" i="2"/>
  <c r="E1296" i="2"/>
  <c r="D1296" i="2"/>
  <c r="C1296" i="2"/>
  <c r="T1295" i="2"/>
  <c r="S1295" i="2"/>
  <c r="R1295" i="2"/>
  <c r="Q1295" i="2"/>
  <c r="P1295" i="2"/>
  <c r="O1295" i="2"/>
  <c r="N1295" i="2"/>
  <c r="M1295" i="2"/>
  <c r="L1295" i="2"/>
  <c r="K1295" i="2"/>
  <c r="J1295" i="2"/>
  <c r="I1295" i="2"/>
  <c r="H1295" i="2"/>
  <c r="G1295" i="2"/>
  <c r="F1295" i="2"/>
  <c r="E1295" i="2"/>
  <c r="D1295" i="2"/>
  <c r="C1295" i="2"/>
  <c r="A1293" i="2"/>
  <c r="T1288" i="2"/>
  <c r="S1288" i="2"/>
  <c r="R1288" i="2"/>
  <c r="Q1288" i="2"/>
  <c r="P1288" i="2"/>
  <c r="O1288" i="2"/>
  <c r="N1288" i="2"/>
  <c r="M1288" i="2"/>
  <c r="L1288" i="2"/>
  <c r="K1288" i="2"/>
  <c r="J1288" i="2"/>
  <c r="I1288" i="2"/>
  <c r="H1288" i="2"/>
  <c r="G1288" i="2"/>
  <c r="F1288" i="2"/>
  <c r="E1288" i="2"/>
  <c r="T1287" i="2"/>
  <c r="S1287" i="2"/>
  <c r="R1287" i="2"/>
  <c r="Q1287" i="2"/>
  <c r="P1287" i="2"/>
  <c r="O1287" i="2"/>
  <c r="N1287" i="2"/>
  <c r="M1287" i="2"/>
  <c r="L1287" i="2"/>
  <c r="K1287" i="2"/>
  <c r="J1287" i="2"/>
  <c r="I1287" i="2"/>
  <c r="H1287" i="2"/>
  <c r="G1287" i="2"/>
  <c r="F1287" i="2"/>
  <c r="E1287" i="2"/>
  <c r="T1286" i="2"/>
  <c r="S1286" i="2"/>
  <c r="R1286" i="2"/>
  <c r="Q1286" i="2"/>
  <c r="P1286" i="2"/>
  <c r="O1286" i="2"/>
  <c r="N1286" i="2"/>
  <c r="M1286" i="2"/>
  <c r="L1286" i="2"/>
  <c r="K1286" i="2"/>
  <c r="J1286" i="2"/>
  <c r="I1286" i="2"/>
  <c r="H1286" i="2"/>
  <c r="G1286" i="2"/>
  <c r="F1286" i="2"/>
  <c r="E1286" i="2"/>
  <c r="T1285" i="2"/>
  <c r="S1285" i="2"/>
  <c r="R1285" i="2"/>
  <c r="Q1285" i="2"/>
  <c r="P1285" i="2"/>
  <c r="O1285" i="2"/>
  <c r="N1285" i="2"/>
  <c r="M1285" i="2"/>
  <c r="L1285" i="2"/>
  <c r="K1285" i="2"/>
  <c r="J1285" i="2"/>
  <c r="I1285" i="2"/>
  <c r="H1285" i="2"/>
  <c r="G1285" i="2"/>
  <c r="F1285" i="2"/>
  <c r="E1285" i="2"/>
  <c r="T1284" i="2"/>
  <c r="S1284" i="2"/>
  <c r="R1284" i="2"/>
  <c r="Q1284" i="2"/>
  <c r="P1284" i="2"/>
  <c r="O1284" i="2"/>
  <c r="N1284" i="2"/>
  <c r="M1284" i="2"/>
  <c r="L1284" i="2"/>
  <c r="K1284" i="2"/>
  <c r="J1284" i="2"/>
  <c r="I1284" i="2"/>
  <c r="H1284" i="2"/>
  <c r="G1284" i="2"/>
  <c r="F1284" i="2"/>
  <c r="E1284" i="2"/>
  <c r="T1283" i="2"/>
  <c r="S1283" i="2"/>
  <c r="R1283" i="2"/>
  <c r="Q1283" i="2"/>
  <c r="P1283" i="2"/>
  <c r="O1283" i="2"/>
  <c r="N1283" i="2"/>
  <c r="M1283" i="2"/>
  <c r="L1283" i="2"/>
  <c r="K1283" i="2"/>
  <c r="J1283" i="2"/>
  <c r="I1283" i="2"/>
  <c r="H1283" i="2"/>
  <c r="G1283" i="2"/>
  <c r="F1283" i="2"/>
  <c r="E1283" i="2"/>
  <c r="T1282" i="2"/>
  <c r="S1282" i="2"/>
  <c r="R1282" i="2"/>
  <c r="Q1282" i="2"/>
  <c r="P1282" i="2"/>
  <c r="O1282" i="2"/>
  <c r="N1282" i="2"/>
  <c r="M1282" i="2"/>
  <c r="L1282" i="2"/>
  <c r="K1282" i="2"/>
  <c r="J1282" i="2"/>
  <c r="I1282" i="2"/>
  <c r="H1282" i="2"/>
  <c r="G1282" i="2"/>
  <c r="F1282" i="2"/>
  <c r="E1282" i="2"/>
  <c r="T1281" i="2"/>
  <c r="S1281" i="2"/>
  <c r="R1281" i="2"/>
  <c r="Q1281" i="2"/>
  <c r="P1281" i="2"/>
  <c r="O1281" i="2"/>
  <c r="N1281" i="2"/>
  <c r="M1281" i="2"/>
  <c r="L1281" i="2"/>
  <c r="K1281" i="2"/>
  <c r="J1281" i="2"/>
  <c r="I1281" i="2"/>
  <c r="H1281" i="2"/>
  <c r="G1281" i="2"/>
  <c r="F1281" i="2"/>
  <c r="E1281" i="2"/>
  <c r="A1279" i="2"/>
  <c r="T1274" i="2"/>
  <c r="S1274" i="2"/>
  <c r="R1274" i="2"/>
  <c r="Q1274" i="2"/>
  <c r="P1274" i="2"/>
  <c r="O1274" i="2"/>
  <c r="N1274" i="2"/>
  <c r="M1274" i="2"/>
  <c r="L1274" i="2"/>
  <c r="K1274" i="2"/>
  <c r="J1274" i="2"/>
  <c r="I1274" i="2"/>
  <c r="G1274" i="2"/>
  <c r="F1274" i="2"/>
  <c r="E1274" i="2"/>
  <c r="D1274" i="2"/>
  <c r="C1274" i="2"/>
  <c r="T1273" i="2"/>
  <c r="S1273" i="2"/>
  <c r="R1273" i="2"/>
  <c r="Q1273" i="2"/>
  <c r="P1273" i="2"/>
  <c r="O1273" i="2"/>
  <c r="N1273" i="2"/>
  <c r="M1273" i="2"/>
  <c r="L1273" i="2"/>
  <c r="K1273" i="2"/>
  <c r="J1273" i="2"/>
  <c r="I1273" i="2"/>
  <c r="G1273" i="2"/>
  <c r="F1273" i="2"/>
  <c r="E1273" i="2"/>
  <c r="D1273" i="2"/>
  <c r="C1273" i="2"/>
  <c r="T1272" i="2"/>
  <c r="S1272" i="2"/>
  <c r="R1272" i="2"/>
  <c r="Q1272" i="2"/>
  <c r="P1272" i="2"/>
  <c r="O1272" i="2"/>
  <c r="N1272" i="2"/>
  <c r="M1272" i="2"/>
  <c r="L1272" i="2"/>
  <c r="K1272" i="2"/>
  <c r="J1272" i="2"/>
  <c r="I1272" i="2"/>
  <c r="G1272" i="2"/>
  <c r="F1272" i="2"/>
  <c r="E1272" i="2"/>
  <c r="D1272" i="2"/>
  <c r="C1272" i="2"/>
  <c r="T1271" i="2"/>
  <c r="S1271" i="2"/>
  <c r="R1271" i="2"/>
  <c r="Q1271" i="2"/>
  <c r="P1271" i="2"/>
  <c r="O1271" i="2"/>
  <c r="N1271" i="2"/>
  <c r="M1271" i="2"/>
  <c r="L1271" i="2"/>
  <c r="K1271" i="2"/>
  <c r="J1271" i="2"/>
  <c r="I1271" i="2"/>
  <c r="G1271" i="2"/>
  <c r="F1271" i="2"/>
  <c r="E1271" i="2"/>
  <c r="D1271" i="2"/>
  <c r="C1271" i="2"/>
  <c r="T1270" i="2"/>
  <c r="S1270" i="2"/>
  <c r="R1270" i="2"/>
  <c r="Q1270" i="2"/>
  <c r="P1270" i="2"/>
  <c r="O1270" i="2"/>
  <c r="N1270" i="2"/>
  <c r="M1270" i="2"/>
  <c r="L1270" i="2"/>
  <c r="K1270" i="2"/>
  <c r="J1270" i="2"/>
  <c r="I1270" i="2"/>
  <c r="G1270" i="2"/>
  <c r="F1270" i="2"/>
  <c r="E1270" i="2"/>
  <c r="U1270" i="2" s="1"/>
  <c r="D1270" i="2"/>
  <c r="C1270" i="2"/>
  <c r="T1269" i="2"/>
  <c r="S1269" i="2"/>
  <c r="R1269" i="2"/>
  <c r="Q1269" i="2"/>
  <c r="P1269" i="2"/>
  <c r="O1269" i="2"/>
  <c r="N1269" i="2"/>
  <c r="M1269" i="2"/>
  <c r="L1269" i="2"/>
  <c r="K1269" i="2"/>
  <c r="J1269" i="2"/>
  <c r="I1269" i="2"/>
  <c r="G1269" i="2"/>
  <c r="F1269" i="2"/>
  <c r="E1269" i="2"/>
  <c r="D1269" i="2"/>
  <c r="C1269" i="2"/>
  <c r="T1268" i="2"/>
  <c r="S1268" i="2"/>
  <c r="R1268" i="2"/>
  <c r="Q1268" i="2"/>
  <c r="P1268" i="2"/>
  <c r="O1268" i="2"/>
  <c r="N1268" i="2"/>
  <c r="M1268" i="2"/>
  <c r="L1268" i="2"/>
  <c r="K1268" i="2"/>
  <c r="J1268" i="2"/>
  <c r="I1268" i="2"/>
  <c r="G1268" i="2"/>
  <c r="F1268" i="2"/>
  <c r="E1268" i="2"/>
  <c r="D1268" i="2"/>
  <c r="C1268" i="2"/>
  <c r="T1267" i="2"/>
  <c r="S1267" i="2"/>
  <c r="R1267" i="2"/>
  <c r="Q1267" i="2"/>
  <c r="P1267" i="2"/>
  <c r="O1267" i="2"/>
  <c r="N1267" i="2"/>
  <c r="M1267" i="2"/>
  <c r="L1267" i="2"/>
  <c r="K1267" i="2"/>
  <c r="J1267" i="2"/>
  <c r="I1267" i="2"/>
  <c r="G1267" i="2"/>
  <c r="F1267" i="2"/>
  <c r="E1267" i="2"/>
  <c r="D1267" i="2"/>
  <c r="C1267" i="2"/>
  <c r="A1265" i="2"/>
  <c r="T1260" i="2"/>
  <c r="S1260" i="2"/>
  <c r="R1260" i="2"/>
  <c r="Q1260" i="2"/>
  <c r="P1260" i="2"/>
  <c r="O1260" i="2"/>
  <c r="N1260" i="2"/>
  <c r="M1260" i="2"/>
  <c r="L1260" i="2"/>
  <c r="K1260" i="2"/>
  <c r="J1260" i="2"/>
  <c r="I1260" i="2"/>
  <c r="H1260" i="2"/>
  <c r="G1260" i="2"/>
  <c r="F1260" i="2"/>
  <c r="E1260" i="2"/>
  <c r="D1260" i="2"/>
  <c r="C1260" i="2"/>
  <c r="T1259" i="2"/>
  <c r="S1259" i="2"/>
  <c r="R1259" i="2"/>
  <c r="Q1259" i="2"/>
  <c r="P1259" i="2"/>
  <c r="O1259" i="2"/>
  <c r="N1259" i="2"/>
  <c r="M1259" i="2"/>
  <c r="L1259" i="2"/>
  <c r="K1259" i="2"/>
  <c r="J1259" i="2"/>
  <c r="I1259" i="2"/>
  <c r="H1259" i="2"/>
  <c r="G1259" i="2"/>
  <c r="F1259" i="2"/>
  <c r="E1259" i="2"/>
  <c r="D1259" i="2"/>
  <c r="C1259" i="2"/>
  <c r="T1258" i="2"/>
  <c r="S1258" i="2"/>
  <c r="R1258" i="2"/>
  <c r="Q1258" i="2"/>
  <c r="P1258" i="2"/>
  <c r="O1258" i="2"/>
  <c r="N1258" i="2"/>
  <c r="M1258" i="2"/>
  <c r="L1258" i="2"/>
  <c r="K1258" i="2"/>
  <c r="J1258" i="2"/>
  <c r="I1258" i="2"/>
  <c r="H1258" i="2"/>
  <c r="G1258" i="2"/>
  <c r="F1258" i="2"/>
  <c r="E1258" i="2"/>
  <c r="D1258" i="2"/>
  <c r="C1258" i="2"/>
  <c r="T1257" i="2"/>
  <c r="S1257" i="2"/>
  <c r="R1257" i="2"/>
  <c r="Q1257" i="2"/>
  <c r="P1257" i="2"/>
  <c r="O1257" i="2"/>
  <c r="N1257" i="2"/>
  <c r="M1257" i="2"/>
  <c r="L1257" i="2"/>
  <c r="K1257" i="2"/>
  <c r="J1257" i="2"/>
  <c r="I1257" i="2"/>
  <c r="H1257" i="2"/>
  <c r="G1257" i="2"/>
  <c r="F1257" i="2"/>
  <c r="E1257" i="2"/>
  <c r="D1257" i="2"/>
  <c r="C1257" i="2"/>
  <c r="T1256" i="2"/>
  <c r="S1256" i="2"/>
  <c r="R1256" i="2"/>
  <c r="Q1256" i="2"/>
  <c r="P1256" i="2"/>
  <c r="O1256" i="2"/>
  <c r="N1256" i="2"/>
  <c r="M1256" i="2"/>
  <c r="L1256" i="2"/>
  <c r="K1256" i="2"/>
  <c r="J1256" i="2"/>
  <c r="I1256" i="2"/>
  <c r="H1256" i="2"/>
  <c r="G1256" i="2"/>
  <c r="F1256" i="2"/>
  <c r="E1256" i="2"/>
  <c r="D1256" i="2"/>
  <c r="C1256" i="2"/>
  <c r="U1256" i="2" s="1"/>
  <c r="T1255" i="2"/>
  <c r="S1255" i="2"/>
  <c r="R1255" i="2"/>
  <c r="Q1255" i="2"/>
  <c r="P1255" i="2"/>
  <c r="O1255" i="2"/>
  <c r="N1255" i="2"/>
  <c r="M1255" i="2"/>
  <c r="L1255" i="2"/>
  <c r="K1255" i="2"/>
  <c r="J1255" i="2"/>
  <c r="I1255" i="2"/>
  <c r="H1255" i="2"/>
  <c r="G1255" i="2"/>
  <c r="F1255" i="2"/>
  <c r="E1255" i="2"/>
  <c r="D1255" i="2"/>
  <c r="C1255" i="2"/>
  <c r="T1254" i="2"/>
  <c r="S1254" i="2"/>
  <c r="R1254" i="2"/>
  <c r="Q1254" i="2"/>
  <c r="P1254" i="2"/>
  <c r="O1254" i="2"/>
  <c r="N1254" i="2"/>
  <c r="M1254" i="2"/>
  <c r="L1254" i="2"/>
  <c r="K1254" i="2"/>
  <c r="J1254" i="2"/>
  <c r="I1254" i="2"/>
  <c r="H1254" i="2"/>
  <c r="G1254" i="2"/>
  <c r="F1254" i="2"/>
  <c r="E1254" i="2"/>
  <c r="D1254" i="2"/>
  <c r="C1254" i="2"/>
  <c r="T1253" i="2"/>
  <c r="S1253" i="2"/>
  <c r="R1253" i="2"/>
  <c r="Q1253" i="2"/>
  <c r="P1253" i="2"/>
  <c r="O1253" i="2"/>
  <c r="N1253" i="2"/>
  <c r="M1253" i="2"/>
  <c r="L1253" i="2"/>
  <c r="K1253" i="2"/>
  <c r="J1253" i="2"/>
  <c r="I1253" i="2"/>
  <c r="H1253" i="2"/>
  <c r="G1253" i="2"/>
  <c r="F1253" i="2"/>
  <c r="E1253" i="2"/>
  <c r="U1253" i="2" s="1"/>
  <c r="D1253" i="2"/>
  <c r="C1253" i="2"/>
  <c r="A1251" i="2"/>
  <c r="T1246" i="2"/>
  <c r="S1246" i="2"/>
  <c r="R1246" i="2"/>
  <c r="Q1246" i="2"/>
  <c r="P1246" i="2"/>
  <c r="O1246" i="2"/>
  <c r="N1246" i="2"/>
  <c r="M1246" i="2"/>
  <c r="L1246" i="2"/>
  <c r="K1246" i="2"/>
  <c r="J1246" i="2"/>
  <c r="I1246" i="2"/>
  <c r="H1246" i="2"/>
  <c r="G1246" i="2"/>
  <c r="F1246" i="2"/>
  <c r="E1246" i="2"/>
  <c r="D1246" i="2"/>
  <c r="C1246" i="2"/>
  <c r="T1245" i="2"/>
  <c r="S1245" i="2"/>
  <c r="R1245" i="2"/>
  <c r="Q1245" i="2"/>
  <c r="P1245" i="2"/>
  <c r="O1245" i="2"/>
  <c r="N1245" i="2"/>
  <c r="M1245" i="2"/>
  <c r="L1245" i="2"/>
  <c r="K1245" i="2"/>
  <c r="J1245" i="2"/>
  <c r="I1245" i="2"/>
  <c r="H1245" i="2"/>
  <c r="G1245" i="2"/>
  <c r="F1245" i="2"/>
  <c r="E1245" i="2"/>
  <c r="D1245" i="2"/>
  <c r="C1245" i="2"/>
  <c r="T1244" i="2"/>
  <c r="S1244" i="2"/>
  <c r="R1244" i="2"/>
  <c r="Q1244" i="2"/>
  <c r="P1244" i="2"/>
  <c r="O1244" i="2"/>
  <c r="N1244" i="2"/>
  <c r="M1244" i="2"/>
  <c r="L1244" i="2"/>
  <c r="K1244" i="2"/>
  <c r="J1244" i="2"/>
  <c r="I1244" i="2"/>
  <c r="H1244" i="2"/>
  <c r="G1244" i="2"/>
  <c r="F1244" i="2"/>
  <c r="E1244" i="2"/>
  <c r="D1244" i="2"/>
  <c r="U1244" i="2" s="1"/>
  <c r="C1244" i="2"/>
  <c r="T1243" i="2"/>
  <c r="S1243" i="2"/>
  <c r="R1243" i="2"/>
  <c r="Q1243" i="2"/>
  <c r="P1243" i="2"/>
  <c r="O1243" i="2"/>
  <c r="N1243" i="2"/>
  <c r="M1243" i="2"/>
  <c r="L1243" i="2"/>
  <c r="K1243" i="2"/>
  <c r="J1243" i="2"/>
  <c r="I1243" i="2"/>
  <c r="H1243" i="2"/>
  <c r="G1243" i="2"/>
  <c r="F1243" i="2"/>
  <c r="E1243" i="2"/>
  <c r="D1243" i="2"/>
  <c r="C1243" i="2"/>
  <c r="T1242" i="2"/>
  <c r="S1242" i="2"/>
  <c r="R1242" i="2"/>
  <c r="Q1242" i="2"/>
  <c r="P1242" i="2"/>
  <c r="O1242" i="2"/>
  <c r="N1242" i="2"/>
  <c r="M1242" i="2"/>
  <c r="L1242" i="2"/>
  <c r="K1242" i="2"/>
  <c r="J1242" i="2"/>
  <c r="I1242" i="2"/>
  <c r="H1242" i="2"/>
  <c r="G1242" i="2"/>
  <c r="F1242" i="2"/>
  <c r="E1242" i="2"/>
  <c r="D1242" i="2"/>
  <c r="C1242" i="2"/>
  <c r="T1241" i="2"/>
  <c r="S1241" i="2"/>
  <c r="R1241" i="2"/>
  <c r="Q1241" i="2"/>
  <c r="P1241" i="2"/>
  <c r="O1241" i="2"/>
  <c r="N1241" i="2"/>
  <c r="M1241" i="2"/>
  <c r="L1241" i="2"/>
  <c r="K1241" i="2"/>
  <c r="J1241" i="2"/>
  <c r="I1241" i="2"/>
  <c r="H1241" i="2"/>
  <c r="G1241" i="2"/>
  <c r="F1241" i="2"/>
  <c r="E1241" i="2"/>
  <c r="D1241" i="2"/>
  <c r="C1241" i="2"/>
  <c r="T1240" i="2"/>
  <c r="S1240" i="2"/>
  <c r="R1240" i="2"/>
  <c r="Q1240" i="2"/>
  <c r="P1240" i="2"/>
  <c r="O1240" i="2"/>
  <c r="N1240" i="2"/>
  <c r="M1240" i="2"/>
  <c r="L1240" i="2"/>
  <c r="K1240" i="2"/>
  <c r="J1240" i="2"/>
  <c r="I1240" i="2"/>
  <c r="H1240" i="2"/>
  <c r="G1240" i="2"/>
  <c r="F1240" i="2"/>
  <c r="E1240" i="2"/>
  <c r="D1240" i="2"/>
  <c r="C1240" i="2"/>
  <c r="T1239" i="2"/>
  <c r="S1239" i="2"/>
  <c r="R1239" i="2"/>
  <c r="Q1239" i="2"/>
  <c r="P1239" i="2"/>
  <c r="O1239" i="2"/>
  <c r="N1239" i="2"/>
  <c r="M1239" i="2"/>
  <c r="L1239" i="2"/>
  <c r="K1239" i="2"/>
  <c r="J1239" i="2"/>
  <c r="I1239" i="2"/>
  <c r="H1239" i="2"/>
  <c r="G1239" i="2"/>
  <c r="F1239" i="2"/>
  <c r="E1239" i="2"/>
  <c r="D1239" i="2"/>
  <c r="C1239" i="2"/>
  <c r="A1237" i="2"/>
  <c r="T1232" i="2"/>
  <c r="S1232" i="2"/>
  <c r="R1232" i="2"/>
  <c r="Q1232" i="2"/>
  <c r="P1232" i="2"/>
  <c r="O1232" i="2"/>
  <c r="N1232" i="2"/>
  <c r="M1232" i="2"/>
  <c r="L1232" i="2"/>
  <c r="K1232" i="2"/>
  <c r="J1232" i="2"/>
  <c r="I1232" i="2"/>
  <c r="H1232" i="2"/>
  <c r="G1232" i="2"/>
  <c r="F1232" i="2"/>
  <c r="E1232" i="2"/>
  <c r="D1232" i="2"/>
  <c r="T1231" i="2"/>
  <c r="S1231" i="2"/>
  <c r="R1231" i="2"/>
  <c r="Q1231" i="2"/>
  <c r="P1231" i="2"/>
  <c r="O1231" i="2"/>
  <c r="N1231" i="2"/>
  <c r="M1231" i="2"/>
  <c r="L1231" i="2"/>
  <c r="K1231" i="2"/>
  <c r="J1231" i="2"/>
  <c r="I1231" i="2"/>
  <c r="H1231" i="2"/>
  <c r="G1231" i="2"/>
  <c r="F1231" i="2"/>
  <c r="E1231" i="2"/>
  <c r="D1231" i="2"/>
  <c r="T1230" i="2"/>
  <c r="S1230" i="2"/>
  <c r="R1230" i="2"/>
  <c r="Q1230" i="2"/>
  <c r="P1230" i="2"/>
  <c r="O1230" i="2"/>
  <c r="N1230" i="2"/>
  <c r="M1230" i="2"/>
  <c r="L1230" i="2"/>
  <c r="K1230" i="2"/>
  <c r="J1230" i="2"/>
  <c r="I1230" i="2"/>
  <c r="H1230" i="2"/>
  <c r="G1230" i="2"/>
  <c r="F1230" i="2"/>
  <c r="E1230" i="2"/>
  <c r="D1230" i="2"/>
  <c r="T1229" i="2"/>
  <c r="S1229" i="2"/>
  <c r="R1229" i="2"/>
  <c r="Q1229" i="2"/>
  <c r="P1229" i="2"/>
  <c r="O1229" i="2"/>
  <c r="N1229" i="2"/>
  <c r="M1229" i="2"/>
  <c r="L1229" i="2"/>
  <c r="K1229" i="2"/>
  <c r="J1229" i="2"/>
  <c r="I1229" i="2"/>
  <c r="H1229" i="2"/>
  <c r="G1229" i="2"/>
  <c r="F1229" i="2"/>
  <c r="E1229" i="2"/>
  <c r="D1229" i="2"/>
  <c r="T1228" i="2"/>
  <c r="S1228" i="2"/>
  <c r="R1228" i="2"/>
  <c r="Q1228" i="2"/>
  <c r="P1228" i="2"/>
  <c r="O1228" i="2"/>
  <c r="N1228" i="2"/>
  <c r="M1228" i="2"/>
  <c r="L1228" i="2"/>
  <c r="K1228" i="2"/>
  <c r="J1228" i="2"/>
  <c r="I1228" i="2"/>
  <c r="H1228" i="2"/>
  <c r="G1228" i="2"/>
  <c r="F1228" i="2"/>
  <c r="E1228" i="2"/>
  <c r="D1228" i="2"/>
  <c r="T1227" i="2"/>
  <c r="S1227" i="2"/>
  <c r="R1227" i="2"/>
  <c r="Q1227" i="2"/>
  <c r="P1227" i="2"/>
  <c r="O1227" i="2"/>
  <c r="N1227" i="2"/>
  <c r="M1227" i="2"/>
  <c r="L1227" i="2"/>
  <c r="K1227" i="2"/>
  <c r="J1227" i="2"/>
  <c r="I1227" i="2"/>
  <c r="H1227" i="2"/>
  <c r="G1227" i="2"/>
  <c r="F1227" i="2"/>
  <c r="E1227" i="2"/>
  <c r="D1227" i="2"/>
  <c r="T1226" i="2"/>
  <c r="S1226" i="2"/>
  <c r="R1226" i="2"/>
  <c r="Q1226" i="2"/>
  <c r="P1226" i="2"/>
  <c r="O1226" i="2"/>
  <c r="N1226" i="2"/>
  <c r="M1226" i="2"/>
  <c r="L1226" i="2"/>
  <c r="K1226" i="2"/>
  <c r="J1226" i="2"/>
  <c r="I1226" i="2"/>
  <c r="H1226" i="2"/>
  <c r="G1226" i="2"/>
  <c r="F1226" i="2"/>
  <c r="E1226" i="2"/>
  <c r="D1226" i="2"/>
  <c r="T1225" i="2"/>
  <c r="S1225" i="2"/>
  <c r="R1225" i="2"/>
  <c r="Q1225" i="2"/>
  <c r="P1225" i="2"/>
  <c r="O1225" i="2"/>
  <c r="N1225" i="2"/>
  <c r="M1225" i="2"/>
  <c r="L1225" i="2"/>
  <c r="K1225" i="2"/>
  <c r="J1225" i="2"/>
  <c r="I1225" i="2"/>
  <c r="H1225" i="2"/>
  <c r="G1225" i="2"/>
  <c r="F1225" i="2"/>
  <c r="E1225" i="2"/>
  <c r="D1225" i="2"/>
  <c r="A1223" i="2"/>
  <c r="T1218" i="2"/>
  <c r="S1218" i="2"/>
  <c r="R1218" i="2"/>
  <c r="Q1218" i="2"/>
  <c r="P1218" i="2"/>
  <c r="O1218" i="2"/>
  <c r="N1218" i="2"/>
  <c r="M1218" i="2"/>
  <c r="L1218" i="2"/>
  <c r="K1218" i="2"/>
  <c r="J1218" i="2"/>
  <c r="I1218" i="2"/>
  <c r="H1218" i="2"/>
  <c r="G1218" i="2"/>
  <c r="F1218" i="2"/>
  <c r="E1218" i="2"/>
  <c r="D1218" i="2"/>
  <c r="C1218" i="2"/>
  <c r="T1217" i="2"/>
  <c r="S1217" i="2"/>
  <c r="R1217" i="2"/>
  <c r="Q1217" i="2"/>
  <c r="P1217" i="2"/>
  <c r="O1217" i="2"/>
  <c r="N1217" i="2"/>
  <c r="M1217" i="2"/>
  <c r="L1217" i="2"/>
  <c r="K1217" i="2"/>
  <c r="J1217" i="2"/>
  <c r="I1217" i="2"/>
  <c r="H1217" i="2"/>
  <c r="G1217" i="2"/>
  <c r="F1217" i="2"/>
  <c r="E1217" i="2"/>
  <c r="D1217" i="2"/>
  <c r="C1217" i="2"/>
  <c r="T1216" i="2"/>
  <c r="S1216" i="2"/>
  <c r="R1216" i="2"/>
  <c r="Q1216" i="2"/>
  <c r="P1216" i="2"/>
  <c r="O1216" i="2"/>
  <c r="N1216" i="2"/>
  <c r="M1216" i="2"/>
  <c r="L1216" i="2"/>
  <c r="K1216" i="2"/>
  <c r="J1216" i="2"/>
  <c r="I1216" i="2"/>
  <c r="H1216" i="2"/>
  <c r="G1216" i="2"/>
  <c r="F1216" i="2"/>
  <c r="E1216" i="2"/>
  <c r="D1216" i="2"/>
  <c r="C1216" i="2"/>
  <c r="T1215" i="2"/>
  <c r="S1215" i="2"/>
  <c r="R1215" i="2"/>
  <c r="Q1215" i="2"/>
  <c r="P1215" i="2"/>
  <c r="O1215" i="2"/>
  <c r="N1215" i="2"/>
  <c r="M1215" i="2"/>
  <c r="L1215" i="2"/>
  <c r="K1215" i="2"/>
  <c r="J1215" i="2"/>
  <c r="I1215" i="2"/>
  <c r="H1215" i="2"/>
  <c r="G1215" i="2"/>
  <c r="F1215" i="2"/>
  <c r="E1215" i="2"/>
  <c r="D1215" i="2"/>
  <c r="C1215" i="2"/>
  <c r="T1214" i="2"/>
  <c r="S1214" i="2"/>
  <c r="R1214" i="2"/>
  <c r="Q1214" i="2"/>
  <c r="P1214" i="2"/>
  <c r="O1214" i="2"/>
  <c r="N1214" i="2"/>
  <c r="M1214" i="2"/>
  <c r="L1214" i="2"/>
  <c r="K1214" i="2"/>
  <c r="J1214" i="2"/>
  <c r="I1214" i="2"/>
  <c r="H1214" i="2"/>
  <c r="G1214" i="2"/>
  <c r="F1214" i="2"/>
  <c r="E1214" i="2"/>
  <c r="D1214" i="2"/>
  <c r="C1214" i="2"/>
  <c r="T1213" i="2"/>
  <c r="S1213" i="2"/>
  <c r="R1213" i="2"/>
  <c r="Q1213" i="2"/>
  <c r="P1213" i="2"/>
  <c r="O1213" i="2"/>
  <c r="N1213" i="2"/>
  <c r="M1213" i="2"/>
  <c r="L1213" i="2"/>
  <c r="K1213" i="2"/>
  <c r="J1213" i="2"/>
  <c r="I1213" i="2"/>
  <c r="H1213" i="2"/>
  <c r="G1213" i="2"/>
  <c r="F1213" i="2"/>
  <c r="E1213" i="2"/>
  <c r="D1213" i="2"/>
  <c r="C1213" i="2"/>
  <c r="T1212" i="2"/>
  <c r="S1212" i="2"/>
  <c r="R1212" i="2"/>
  <c r="Q1212" i="2"/>
  <c r="P1212" i="2"/>
  <c r="O1212" i="2"/>
  <c r="N1212" i="2"/>
  <c r="M1212" i="2"/>
  <c r="L1212" i="2"/>
  <c r="K1212" i="2"/>
  <c r="J1212" i="2"/>
  <c r="I1212" i="2"/>
  <c r="H1212" i="2"/>
  <c r="G1212" i="2"/>
  <c r="F1212" i="2"/>
  <c r="E1212" i="2"/>
  <c r="D1212" i="2"/>
  <c r="C1212" i="2"/>
  <c r="T1211" i="2"/>
  <c r="S1211" i="2"/>
  <c r="R1211" i="2"/>
  <c r="Q1211" i="2"/>
  <c r="P1211" i="2"/>
  <c r="O1211" i="2"/>
  <c r="N1211" i="2"/>
  <c r="M1211" i="2"/>
  <c r="L1211" i="2"/>
  <c r="K1211" i="2"/>
  <c r="J1211" i="2"/>
  <c r="I1211" i="2"/>
  <c r="H1211" i="2"/>
  <c r="G1211" i="2"/>
  <c r="F1211" i="2"/>
  <c r="E1211" i="2"/>
  <c r="D1211" i="2"/>
  <c r="C1211" i="2"/>
  <c r="A1209" i="2"/>
  <c r="T1204" i="2"/>
  <c r="S1204" i="2"/>
  <c r="R1204" i="2"/>
  <c r="Q1204" i="2"/>
  <c r="P1204" i="2"/>
  <c r="O1204" i="2"/>
  <c r="N1204" i="2"/>
  <c r="M1204" i="2"/>
  <c r="L1204" i="2"/>
  <c r="K1204" i="2"/>
  <c r="J1204" i="2"/>
  <c r="I1204" i="2"/>
  <c r="H1204" i="2"/>
  <c r="G1204" i="2"/>
  <c r="F1204" i="2"/>
  <c r="E1204" i="2"/>
  <c r="D1204" i="2"/>
  <c r="C1204" i="2"/>
  <c r="T1203" i="2"/>
  <c r="S1203" i="2"/>
  <c r="R1203" i="2"/>
  <c r="Q1203" i="2"/>
  <c r="P1203" i="2"/>
  <c r="O1203" i="2"/>
  <c r="N1203" i="2"/>
  <c r="M1203" i="2"/>
  <c r="L1203" i="2"/>
  <c r="K1203" i="2"/>
  <c r="J1203" i="2"/>
  <c r="I1203" i="2"/>
  <c r="H1203" i="2"/>
  <c r="G1203" i="2"/>
  <c r="F1203" i="2"/>
  <c r="E1203" i="2"/>
  <c r="D1203" i="2"/>
  <c r="C1203" i="2"/>
  <c r="T1202" i="2"/>
  <c r="S1202" i="2"/>
  <c r="R1202" i="2"/>
  <c r="Q1202" i="2"/>
  <c r="P1202" i="2"/>
  <c r="O1202" i="2"/>
  <c r="N1202" i="2"/>
  <c r="M1202" i="2"/>
  <c r="L1202" i="2"/>
  <c r="K1202" i="2"/>
  <c r="J1202" i="2"/>
  <c r="I1202" i="2"/>
  <c r="H1202" i="2"/>
  <c r="G1202" i="2"/>
  <c r="F1202" i="2"/>
  <c r="E1202" i="2"/>
  <c r="D1202" i="2"/>
  <c r="C1202" i="2"/>
  <c r="T1201" i="2"/>
  <c r="S1201" i="2"/>
  <c r="R1201" i="2"/>
  <c r="Q1201" i="2"/>
  <c r="P1201" i="2"/>
  <c r="O1201" i="2"/>
  <c r="N1201" i="2"/>
  <c r="M1201" i="2"/>
  <c r="L1201" i="2"/>
  <c r="K1201" i="2"/>
  <c r="J1201" i="2"/>
  <c r="I1201" i="2"/>
  <c r="H1201" i="2"/>
  <c r="G1201" i="2"/>
  <c r="F1201" i="2"/>
  <c r="E1201" i="2"/>
  <c r="D1201" i="2"/>
  <c r="C1201" i="2"/>
  <c r="T1200" i="2"/>
  <c r="S1200" i="2"/>
  <c r="R1200" i="2"/>
  <c r="Q1200" i="2"/>
  <c r="P1200" i="2"/>
  <c r="O1200" i="2"/>
  <c r="N1200" i="2"/>
  <c r="M1200" i="2"/>
  <c r="L1200" i="2"/>
  <c r="K1200" i="2"/>
  <c r="J1200" i="2"/>
  <c r="I1200" i="2"/>
  <c r="H1200" i="2"/>
  <c r="G1200" i="2"/>
  <c r="F1200" i="2"/>
  <c r="E1200" i="2"/>
  <c r="D1200" i="2"/>
  <c r="C1200" i="2"/>
  <c r="T1199" i="2"/>
  <c r="S1199" i="2"/>
  <c r="R1199" i="2"/>
  <c r="Q1199" i="2"/>
  <c r="P1199" i="2"/>
  <c r="O1199" i="2"/>
  <c r="N1199" i="2"/>
  <c r="M1199" i="2"/>
  <c r="L1199" i="2"/>
  <c r="K1199" i="2"/>
  <c r="J1199" i="2"/>
  <c r="I1199" i="2"/>
  <c r="H1199" i="2"/>
  <c r="G1199" i="2"/>
  <c r="F1199" i="2"/>
  <c r="E1199" i="2"/>
  <c r="D1199" i="2"/>
  <c r="C1199" i="2"/>
  <c r="T1198" i="2"/>
  <c r="S1198" i="2"/>
  <c r="R1198" i="2"/>
  <c r="Q1198" i="2"/>
  <c r="P1198" i="2"/>
  <c r="O1198" i="2"/>
  <c r="N1198" i="2"/>
  <c r="M1198" i="2"/>
  <c r="L1198" i="2"/>
  <c r="K1198" i="2"/>
  <c r="J1198" i="2"/>
  <c r="I1198" i="2"/>
  <c r="H1198" i="2"/>
  <c r="G1198" i="2"/>
  <c r="F1198" i="2"/>
  <c r="E1198" i="2"/>
  <c r="D1198" i="2"/>
  <c r="C1198" i="2"/>
  <c r="U1198" i="2" s="1"/>
  <c r="T1197" i="2"/>
  <c r="S1197" i="2"/>
  <c r="R1197" i="2"/>
  <c r="Q1197" i="2"/>
  <c r="P1197" i="2"/>
  <c r="O1197" i="2"/>
  <c r="N1197" i="2"/>
  <c r="M1197" i="2"/>
  <c r="L1197" i="2"/>
  <c r="K1197" i="2"/>
  <c r="J1197" i="2"/>
  <c r="I1197" i="2"/>
  <c r="H1197" i="2"/>
  <c r="G1197" i="2"/>
  <c r="F1197" i="2"/>
  <c r="E1197" i="2"/>
  <c r="D1197" i="2"/>
  <c r="C1197" i="2"/>
  <c r="A1195" i="2"/>
  <c r="T1190" i="2"/>
  <c r="S1190" i="2"/>
  <c r="R1190" i="2"/>
  <c r="Q1190" i="2"/>
  <c r="P1190" i="2"/>
  <c r="O1190" i="2"/>
  <c r="N1190" i="2"/>
  <c r="M1190" i="2"/>
  <c r="L1190" i="2"/>
  <c r="K1190" i="2"/>
  <c r="J1190" i="2"/>
  <c r="I1190" i="2"/>
  <c r="H1190" i="2"/>
  <c r="G1190" i="2"/>
  <c r="F1190" i="2"/>
  <c r="E1190" i="2"/>
  <c r="D1190" i="2"/>
  <c r="C1190" i="2"/>
  <c r="T1189" i="2"/>
  <c r="S1189" i="2"/>
  <c r="R1189" i="2"/>
  <c r="Q1189" i="2"/>
  <c r="P1189" i="2"/>
  <c r="O1189" i="2"/>
  <c r="N1189" i="2"/>
  <c r="M1189" i="2"/>
  <c r="L1189" i="2"/>
  <c r="K1189" i="2"/>
  <c r="J1189" i="2"/>
  <c r="I1189" i="2"/>
  <c r="H1189" i="2"/>
  <c r="G1189" i="2"/>
  <c r="F1189" i="2"/>
  <c r="E1189" i="2"/>
  <c r="D1189" i="2"/>
  <c r="C1189" i="2"/>
  <c r="T1188" i="2"/>
  <c r="S1188" i="2"/>
  <c r="R1188" i="2"/>
  <c r="Q1188" i="2"/>
  <c r="P1188" i="2"/>
  <c r="O1188" i="2"/>
  <c r="N1188" i="2"/>
  <c r="M1188" i="2"/>
  <c r="L1188" i="2"/>
  <c r="K1188" i="2"/>
  <c r="J1188" i="2"/>
  <c r="I1188" i="2"/>
  <c r="H1188" i="2"/>
  <c r="G1188" i="2"/>
  <c r="F1188" i="2"/>
  <c r="E1188" i="2"/>
  <c r="D1188" i="2"/>
  <c r="C1188" i="2"/>
  <c r="T1187" i="2"/>
  <c r="S1187" i="2"/>
  <c r="R1187" i="2"/>
  <c r="Q1187" i="2"/>
  <c r="P1187" i="2"/>
  <c r="O1187" i="2"/>
  <c r="N1187" i="2"/>
  <c r="M1187" i="2"/>
  <c r="L1187" i="2"/>
  <c r="K1187" i="2"/>
  <c r="J1187" i="2"/>
  <c r="I1187" i="2"/>
  <c r="H1187" i="2"/>
  <c r="G1187" i="2"/>
  <c r="F1187" i="2"/>
  <c r="E1187" i="2"/>
  <c r="D1187" i="2"/>
  <c r="C1187" i="2"/>
  <c r="T1186" i="2"/>
  <c r="S1186" i="2"/>
  <c r="R1186" i="2"/>
  <c r="Q1186" i="2"/>
  <c r="P1186" i="2"/>
  <c r="O1186" i="2"/>
  <c r="N1186" i="2"/>
  <c r="M1186" i="2"/>
  <c r="L1186" i="2"/>
  <c r="K1186" i="2"/>
  <c r="J1186" i="2"/>
  <c r="I1186" i="2"/>
  <c r="H1186" i="2"/>
  <c r="G1186" i="2"/>
  <c r="F1186" i="2"/>
  <c r="E1186" i="2"/>
  <c r="D1186" i="2"/>
  <c r="C1186" i="2"/>
  <c r="T1185" i="2"/>
  <c r="S1185" i="2"/>
  <c r="R1185" i="2"/>
  <c r="Q1185" i="2"/>
  <c r="P1185" i="2"/>
  <c r="O1185" i="2"/>
  <c r="N1185" i="2"/>
  <c r="M1185" i="2"/>
  <c r="L1185" i="2"/>
  <c r="K1185" i="2"/>
  <c r="J1185" i="2"/>
  <c r="I1185" i="2"/>
  <c r="H1185" i="2"/>
  <c r="G1185" i="2"/>
  <c r="F1185" i="2"/>
  <c r="E1185" i="2"/>
  <c r="D1185" i="2"/>
  <c r="C1185" i="2"/>
  <c r="T1184" i="2"/>
  <c r="S1184" i="2"/>
  <c r="R1184" i="2"/>
  <c r="Q1184" i="2"/>
  <c r="P1184" i="2"/>
  <c r="O1184" i="2"/>
  <c r="N1184" i="2"/>
  <c r="M1184" i="2"/>
  <c r="L1184" i="2"/>
  <c r="K1184" i="2"/>
  <c r="J1184" i="2"/>
  <c r="I1184" i="2"/>
  <c r="H1184" i="2"/>
  <c r="G1184" i="2"/>
  <c r="F1184" i="2"/>
  <c r="E1184" i="2"/>
  <c r="D1184" i="2"/>
  <c r="C1184" i="2"/>
  <c r="T1183" i="2"/>
  <c r="S1183" i="2"/>
  <c r="R1183" i="2"/>
  <c r="Q1183" i="2"/>
  <c r="P1183" i="2"/>
  <c r="O1183" i="2"/>
  <c r="N1183" i="2"/>
  <c r="M1183" i="2"/>
  <c r="L1183" i="2"/>
  <c r="K1183" i="2"/>
  <c r="J1183" i="2"/>
  <c r="I1183" i="2"/>
  <c r="H1183" i="2"/>
  <c r="G1183" i="2"/>
  <c r="F1183" i="2"/>
  <c r="U1183" i="2" s="1"/>
  <c r="E1183" i="2"/>
  <c r="D1183" i="2"/>
  <c r="C1183" i="2"/>
  <c r="A1181" i="2"/>
  <c r="T1176" i="2"/>
  <c r="S1176" i="2"/>
  <c r="R1176" i="2"/>
  <c r="Q1176" i="2"/>
  <c r="P1176" i="2"/>
  <c r="O1176" i="2"/>
  <c r="N1176" i="2"/>
  <c r="M1176" i="2"/>
  <c r="L1176" i="2"/>
  <c r="K1176" i="2"/>
  <c r="J1176" i="2"/>
  <c r="I1176" i="2"/>
  <c r="H1176" i="2"/>
  <c r="G1176" i="2"/>
  <c r="F1176" i="2"/>
  <c r="E1176" i="2"/>
  <c r="D1176" i="2"/>
  <c r="C1176" i="2"/>
  <c r="T1175" i="2"/>
  <c r="S1175" i="2"/>
  <c r="R1175" i="2"/>
  <c r="Q1175" i="2"/>
  <c r="P1175" i="2"/>
  <c r="O1175" i="2"/>
  <c r="N1175" i="2"/>
  <c r="M1175" i="2"/>
  <c r="L1175" i="2"/>
  <c r="K1175" i="2"/>
  <c r="J1175" i="2"/>
  <c r="I1175" i="2"/>
  <c r="H1175" i="2"/>
  <c r="G1175" i="2"/>
  <c r="F1175" i="2"/>
  <c r="E1175" i="2"/>
  <c r="D1175" i="2"/>
  <c r="C1175" i="2"/>
  <c r="T1174" i="2"/>
  <c r="S1174" i="2"/>
  <c r="R1174" i="2"/>
  <c r="Q1174" i="2"/>
  <c r="P1174" i="2"/>
  <c r="O1174" i="2"/>
  <c r="N1174" i="2"/>
  <c r="M1174" i="2"/>
  <c r="L1174" i="2"/>
  <c r="K1174" i="2"/>
  <c r="J1174" i="2"/>
  <c r="I1174" i="2"/>
  <c r="H1174" i="2"/>
  <c r="G1174" i="2"/>
  <c r="F1174" i="2"/>
  <c r="E1174" i="2"/>
  <c r="D1174" i="2"/>
  <c r="C1174" i="2"/>
  <c r="T1173" i="2"/>
  <c r="S1173" i="2"/>
  <c r="R1173" i="2"/>
  <c r="Q1173" i="2"/>
  <c r="P1173" i="2"/>
  <c r="O1173" i="2"/>
  <c r="N1173" i="2"/>
  <c r="M1173" i="2"/>
  <c r="L1173" i="2"/>
  <c r="K1173" i="2"/>
  <c r="J1173" i="2"/>
  <c r="I1173" i="2"/>
  <c r="H1173" i="2"/>
  <c r="G1173" i="2"/>
  <c r="F1173" i="2"/>
  <c r="E1173" i="2"/>
  <c r="D1173" i="2"/>
  <c r="C1173" i="2"/>
  <c r="T1172" i="2"/>
  <c r="S1172" i="2"/>
  <c r="R1172" i="2"/>
  <c r="Q1172" i="2"/>
  <c r="P1172" i="2"/>
  <c r="O1172" i="2"/>
  <c r="N1172" i="2"/>
  <c r="M1172" i="2"/>
  <c r="L1172" i="2"/>
  <c r="K1172" i="2"/>
  <c r="J1172" i="2"/>
  <c r="I1172" i="2"/>
  <c r="H1172" i="2"/>
  <c r="G1172" i="2"/>
  <c r="F1172" i="2"/>
  <c r="E1172" i="2"/>
  <c r="D1172" i="2"/>
  <c r="C1172" i="2"/>
  <c r="T1171" i="2"/>
  <c r="S1171" i="2"/>
  <c r="R1171" i="2"/>
  <c r="Q1171" i="2"/>
  <c r="P1171" i="2"/>
  <c r="O1171" i="2"/>
  <c r="N1171" i="2"/>
  <c r="M1171" i="2"/>
  <c r="L1171" i="2"/>
  <c r="K1171" i="2"/>
  <c r="J1171" i="2"/>
  <c r="I1171" i="2"/>
  <c r="H1171" i="2"/>
  <c r="G1171" i="2"/>
  <c r="F1171" i="2"/>
  <c r="E1171" i="2"/>
  <c r="D1171" i="2"/>
  <c r="C1171" i="2"/>
  <c r="T1170" i="2"/>
  <c r="S1170" i="2"/>
  <c r="R1170" i="2"/>
  <c r="Q1170" i="2"/>
  <c r="P1170" i="2"/>
  <c r="O1170" i="2"/>
  <c r="N1170" i="2"/>
  <c r="M1170" i="2"/>
  <c r="L1170" i="2"/>
  <c r="K1170" i="2"/>
  <c r="J1170" i="2"/>
  <c r="I1170" i="2"/>
  <c r="H1170" i="2"/>
  <c r="G1170" i="2"/>
  <c r="F1170" i="2"/>
  <c r="E1170" i="2"/>
  <c r="D1170" i="2"/>
  <c r="C1170" i="2"/>
  <c r="S1169" i="2"/>
  <c r="R1169" i="2"/>
  <c r="Q1169" i="2"/>
  <c r="P1169" i="2"/>
  <c r="O1169" i="2"/>
  <c r="N1169" i="2"/>
  <c r="M1169" i="2"/>
  <c r="L1169" i="2"/>
  <c r="K1169" i="2"/>
  <c r="J1169" i="2"/>
  <c r="I1169" i="2"/>
  <c r="H1169" i="2"/>
  <c r="G1169" i="2"/>
  <c r="F1169" i="2"/>
  <c r="E1169" i="2"/>
  <c r="D1169" i="2"/>
  <c r="C1169" i="2"/>
  <c r="A1167" i="2"/>
  <c r="T1162" i="2"/>
  <c r="S1162" i="2"/>
  <c r="R1162" i="2"/>
  <c r="Q1162" i="2"/>
  <c r="P1162" i="2"/>
  <c r="O1162" i="2"/>
  <c r="N1162" i="2"/>
  <c r="M1162" i="2"/>
  <c r="L1162" i="2"/>
  <c r="K1162" i="2"/>
  <c r="J1162" i="2"/>
  <c r="I1162" i="2"/>
  <c r="H1162" i="2"/>
  <c r="G1162" i="2"/>
  <c r="F1162" i="2"/>
  <c r="E1162" i="2"/>
  <c r="D1162" i="2"/>
  <c r="C1162" i="2"/>
  <c r="T1161" i="2"/>
  <c r="S1161" i="2"/>
  <c r="R1161" i="2"/>
  <c r="Q1161" i="2"/>
  <c r="P1161" i="2"/>
  <c r="O1161" i="2"/>
  <c r="N1161" i="2"/>
  <c r="M1161" i="2"/>
  <c r="L1161" i="2"/>
  <c r="K1161" i="2"/>
  <c r="J1161" i="2"/>
  <c r="I1161" i="2"/>
  <c r="H1161" i="2"/>
  <c r="G1161" i="2"/>
  <c r="F1161" i="2"/>
  <c r="E1161" i="2"/>
  <c r="D1161" i="2"/>
  <c r="C1161" i="2"/>
  <c r="T1160" i="2"/>
  <c r="S1160" i="2"/>
  <c r="R1160" i="2"/>
  <c r="Q1160" i="2"/>
  <c r="P1160" i="2"/>
  <c r="O1160" i="2"/>
  <c r="N1160" i="2"/>
  <c r="M1160" i="2"/>
  <c r="L1160" i="2"/>
  <c r="K1160" i="2"/>
  <c r="J1160" i="2"/>
  <c r="I1160" i="2"/>
  <c r="H1160" i="2"/>
  <c r="G1160" i="2"/>
  <c r="F1160" i="2"/>
  <c r="E1160" i="2"/>
  <c r="D1160" i="2"/>
  <c r="C1160" i="2"/>
  <c r="T1159" i="2"/>
  <c r="S1159" i="2"/>
  <c r="R1159" i="2"/>
  <c r="Q1159" i="2"/>
  <c r="P1159" i="2"/>
  <c r="O1159" i="2"/>
  <c r="N1159" i="2"/>
  <c r="M1159" i="2"/>
  <c r="L1159" i="2"/>
  <c r="K1159" i="2"/>
  <c r="J1159" i="2"/>
  <c r="I1159" i="2"/>
  <c r="H1159" i="2"/>
  <c r="G1159" i="2"/>
  <c r="F1159" i="2"/>
  <c r="E1159" i="2"/>
  <c r="D1159" i="2"/>
  <c r="C1159" i="2"/>
  <c r="T1158" i="2"/>
  <c r="S1158" i="2"/>
  <c r="R1158" i="2"/>
  <c r="Q1158" i="2"/>
  <c r="P1158" i="2"/>
  <c r="O1158" i="2"/>
  <c r="N1158" i="2"/>
  <c r="M1158" i="2"/>
  <c r="L1158" i="2"/>
  <c r="K1158" i="2"/>
  <c r="J1158" i="2"/>
  <c r="I1158" i="2"/>
  <c r="H1158" i="2"/>
  <c r="G1158" i="2"/>
  <c r="F1158" i="2"/>
  <c r="E1158" i="2"/>
  <c r="D1158" i="2"/>
  <c r="C1158" i="2"/>
  <c r="T1157" i="2"/>
  <c r="S1157" i="2"/>
  <c r="R1157" i="2"/>
  <c r="Q1157" i="2"/>
  <c r="P1157" i="2"/>
  <c r="O1157" i="2"/>
  <c r="N1157" i="2"/>
  <c r="M1157" i="2"/>
  <c r="L1157" i="2"/>
  <c r="K1157" i="2"/>
  <c r="J1157" i="2"/>
  <c r="I1157" i="2"/>
  <c r="H1157" i="2"/>
  <c r="G1157" i="2"/>
  <c r="F1157" i="2"/>
  <c r="E1157" i="2"/>
  <c r="D1157" i="2"/>
  <c r="C1157" i="2"/>
  <c r="T1156" i="2"/>
  <c r="S1156" i="2"/>
  <c r="R1156" i="2"/>
  <c r="Q1156" i="2"/>
  <c r="P1156" i="2"/>
  <c r="O1156" i="2"/>
  <c r="N1156" i="2"/>
  <c r="M1156" i="2"/>
  <c r="L1156" i="2"/>
  <c r="K1156" i="2"/>
  <c r="J1156" i="2"/>
  <c r="I1156" i="2"/>
  <c r="H1156" i="2"/>
  <c r="G1156" i="2"/>
  <c r="F1156" i="2"/>
  <c r="E1156" i="2"/>
  <c r="D1156" i="2"/>
  <c r="C1156" i="2"/>
  <c r="T1155" i="2"/>
  <c r="S1155" i="2"/>
  <c r="R1155" i="2"/>
  <c r="Q1155" i="2"/>
  <c r="P1155" i="2"/>
  <c r="O1155" i="2"/>
  <c r="N1155" i="2"/>
  <c r="M1155" i="2"/>
  <c r="L1155" i="2"/>
  <c r="K1155" i="2"/>
  <c r="J1155" i="2"/>
  <c r="I1155" i="2"/>
  <c r="H1155" i="2"/>
  <c r="G1155" i="2"/>
  <c r="F1155" i="2"/>
  <c r="E1155" i="2"/>
  <c r="D1155" i="2"/>
  <c r="C1155" i="2"/>
  <c r="A1153" i="2"/>
  <c r="T1148" i="2"/>
  <c r="S1148" i="2"/>
  <c r="R1148" i="2"/>
  <c r="Q1148" i="2"/>
  <c r="P1148" i="2"/>
  <c r="O1148" i="2"/>
  <c r="N1148" i="2"/>
  <c r="M1148" i="2"/>
  <c r="L1148" i="2"/>
  <c r="K1148" i="2"/>
  <c r="J1148" i="2"/>
  <c r="I1148" i="2"/>
  <c r="H1148" i="2"/>
  <c r="G1148" i="2"/>
  <c r="F1148" i="2"/>
  <c r="E1148" i="2"/>
  <c r="D1148" i="2"/>
  <c r="C1148" i="2"/>
  <c r="T1147" i="2"/>
  <c r="S1147" i="2"/>
  <c r="R1147" i="2"/>
  <c r="Q1147" i="2"/>
  <c r="P1147" i="2"/>
  <c r="O1147" i="2"/>
  <c r="N1147" i="2"/>
  <c r="M1147" i="2"/>
  <c r="L1147" i="2"/>
  <c r="K1147" i="2"/>
  <c r="J1147" i="2"/>
  <c r="I1147" i="2"/>
  <c r="H1147" i="2"/>
  <c r="G1147" i="2"/>
  <c r="F1147" i="2"/>
  <c r="E1147" i="2"/>
  <c r="D1147" i="2"/>
  <c r="C1147" i="2"/>
  <c r="T1146" i="2"/>
  <c r="S1146" i="2"/>
  <c r="R1146" i="2"/>
  <c r="Q1146" i="2"/>
  <c r="P1146" i="2"/>
  <c r="O1146" i="2"/>
  <c r="N1146" i="2"/>
  <c r="M1146" i="2"/>
  <c r="L1146" i="2"/>
  <c r="K1146" i="2"/>
  <c r="J1146" i="2"/>
  <c r="I1146" i="2"/>
  <c r="H1146" i="2"/>
  <c r="G1146" i="2"/>
  <c r="F1146" i="2"/>
  <c r="E1146" i="2"/>
  <c r="D1146" i="2"/>
  <c r="C1146" i="2"/>
  <c r="T1145" i="2"/>
  <c r="S1145" i="2"/>
  <c r="R1145" i="2"/>
  <c r="Q1145" i="2"/>
  <c r="P1145" i="2"/>
  <c r="O1145" i="2"/>
  <c r="N1145" i="2"/>
  <c r="M1145" i="2"/>
  <c r="L1145" i="2"/>
  <c r="K1145" i="2"/>
  <c r="J1145" i="2"/>
  <c r="I1145" i="2"/>
  <c r="H1145" i="2"/>
  <c r="G1145" i="2"/>
  <c r="F1145" i="2"/>
  <c r="E1145" i="2"/>
  <c r="D1145" i="2"/>
  <c r="C1145" i="2"/>
  <c r="T1144" i="2"/>
  <c r="S1144" i="2"/>
  <c r="R1144" i="2"/>
  <c r="Q1144" i="2"/>
  <c r="P1144" i="2"/>
  <c r="O1144" i="2"/>
  <c r="N1144" i="2"/>
  <c r="M1144" i="2"/>
  <c r="L1144" i="2"/>
  <c r="K1144" i="2"/>
  <c r="J1144" i="2"/>
  <c r="I1144" i="2"/>
  <c r="H1144" i="2"/>
  <c r="G1144" i="2"/>
  <c r="F1144" i="2"/>
  <c r="E1144" i="2"/>
  <c r="D1144" i="2"/>
  <c r="C1144" i="2"/>
  <c r="T1143" i="2"/>
  <c r="S1143" i="2"/>
  <c r="R1143" i="2"/>
  <c r="Q1143" i="2"/>
  <c r="P1143" i="2"/>
  <c r="O1143" i="2"/>
  <c r="N1143" i="2"/>
  <c r="M1143" i="2"/>
  <c r="L1143" i="2"/>
  <c r="K1143" i="2"/>
  <c r="J1143" i="2"/>
  <c r="I1143" i="2"/>
  <c r="H1143" i="2"/>
  <c r="G1143" i="2"/>
  <c r="F1143" i="2"/>
  <c r="E1143" i="2"/>
  <c r="D1143" i="2"/>
  <c r="C1143" i="2"/>
  <c r="T1142" i="2"/>
  <c r="S1142" i="2"/>
  <c r="R1142" i="2"/>
  <c r="Q1142" i="2"/>
  <c r="P1142" i="2"/>
  <c r="O1142" i="2"/>
  <c r="N1142" i="2"/>
  <c r="M1142" i="2"/>
  <c r="L1142" i="2"/>
  <c r="K1142" i="2"/>
  <c r="J1142" i="2"/>
  <c r="I1142" i="2"/>
  <c r="H1142" i="2"/>
  <c r="G1142" i="2"/>
  <c r="F1142" i="2"/>
  <c r="E1142" i="2"/>
  <c r="D1142" i="2"/>
  <c r="C1142" i="2"/>
  <c r="T1141" i="2"/>
  <c r="S1141" i="2"/>
  <c r="R1141" i="2"/>
  <c r="Q1141" i="2"/>
  <c r="P1141" i="2"/>
  <c r="O1141" i="2"/>
  <c r="N1141" i="2"/>
  <c r="M1141" i="2"/>
  <c r="L1141" i="2"/>
  <c r="K1141" i="2"/>
  <c r="J1141" i="2"/>
  <c r="I1141" i="2"/>
  <c r="H1141" i="2"/>
  <c r="G1141" i="2"/>
  <c r="F1141" i="2"/>
  <c r="E1141" i="2"/>
  <c r="D1141" i="2"/>
  <c r="C1141" i="2"/>
  <c r="A1139" i="2"/>
  <c r="T1134" i="2"/>
  <c r="S1134" i="2"/>
  <c r="R1134" i="2"/>
  <c r="Q1134" i="2"/>
  <c r="P1134" i="2"/>
  <c r="O1134" i="2"/>
  <c r="N1134" i="2"/>
  <c r="M1134" i="2"/>
  <c r="L1134" i="2"/>
  <c r="K1134" i="2"/>
  <c r="J1134" i="2"/>
  <c r="I1134" i="2"/>
  <c r="H1134" i="2"/>
  <c r="G1134" i="2"/>
  <c r="F1134" i="2"/>
  <c r="E1134" i="2"/>
  <c r="D1134" i="2"/>
  <c r="C1134" i="2"/>
  <c r="T1133" i="2"/>
  <c r="S1133" i="2"/>
  <c r="R1133" i="2"/>
  <c r="Q1133" i="2"/>
  <c r="P1133" i="2"/>
  <c r="O1133" i="2"/>
  <c r="N1133" i="2"/>
  <c r="M1133" i="2"/>
  <c r="L1133" i="2"/>
  <c r="K1133" i="2"/>
  <c r="J1133" i="2"/>
  <c r="I1133" i="2"/>
  <c r="H1133" i="2"/>
  <c r="G1133" i="2"/>
  <c r="F1133" i="2"/>
  <c r="E1133" i="2"/>
  <c r="D1133" i="2"/>
  <c r="C1133" i="2"/>
  <c r="T1132" i="2"/>
  <c r="S1132" i="2"/>
  <c r="R1132" i="2"/>
  <c r="Q1132" i="2"/>
  <c r="P1132" i="2"/>
  <c r="O1132" i="2"/>
  <c r="N1132" i="2"/>
  <c r="M1132" i="2"/>
  <c r="L1132" i="2"/>
  <c r="K1132" i="2"/>
  <c r="J1132" i="2"/>
  <c r="I1132" i="2"/>
  <c r="H1132" i="2"/>
  <c r="G1132" i="2"/>
  <c r="F1132" i="2"/>
  <c r="E1132" i="2"/>
  <c r="D1132" i="2"/>
  <c r="C1132" i="2"/>
  <c r="T1131" i="2"/>
  <c r="S1131" i="2"/>
  <c r="R1131" i="2"/>
  <c r="Q1131" i="2"/>
  <c r="P1131" i="2"/>
  <c r="O1131" i="2"/>
  <c r="N1131" i="2"/>
  <c r="M1131" i="2"/>
  <c r="L1131" i="2"/>
  <c r="K1131" i="2"/>
  <c r="J1131" i="2"/>
  <c r="I1131" i="2"/>
  <c r="H1131" i="2"/>
  <c r="G1131" i="2"/>
  <c r="F1131" i="2"/>
  <c r="E1131" i="2"/>
  <c r="D1131" i="2"/>
  <c r="C1131" i="2"/>
  <c r="T1130" i="2"/>
  <c r="S1130" i="2"/>
  <c r="R1130" i="2"/>
  <c r="Q1130" i="2"/>
  <c r="P1130" i="2"/>
  <c r="O1130" i="2"/>
  <c r="N1130" i="2"/>
  <c r="M1130" i="2"/>
  <c r="L1130" i="2"/>
  <c r="K1130" i="2"/>
  <c r="J1130" i="2"/>
  <c r="I1130" i="2"/>
  <c r="H1130" i="2"/>
  <c r="G1130" i="2"/>
  <c r="F1130" i="2"/>
  <c r="E1130" i="2"/>
  <c r="D1130" i="2"/>
  <c r="C1130" i="2"/>
  <c r="T1129" i="2"/>
  <c r="S1129" i="2"/>
  <c r="R1129" i="2"/>
  <c r="Q1129" i="2"/>
  <c r="P1129" i="2"/>
  <c r="O1129" i="2"/>
  <c r="N1129" i="2"/>
  <c r="M1129" i="2"/>
  <c r="L1129" i="2"/>
  <c r="K1129" i="2"/>
  <c r="J1129" i="2"/>
  <c r="I1129" i="2"/>
  <c r="H1129" i="2"/>
  <c r="G1129" i="2"/>
  <c r="F1129" i="2"/>
  <c r="E1129" i="2"/>
  <c r="D1129" i="2"/>
  <c r="C1129" i="2"/>
  <c r="T1128" i="2"/>
  <c r="S1128" i="2"/>
  <c r="R1128" i="2"/>
  <c r="Q1128" i="2"/>
  <c r="P1128" i="2"/>
  <c r="O1128" i="2"/>
  <c r="N1128" i="2"/>
  <c r="M1128" i="2"/>
  <c r="L1128" i="2"/>
  <c r="K1128" i="2"/>
  <c r="J1128" i="2"/>
  <c r="I1128" i="2"/>
  <c r="H1128" i="2"/>
  <c r="G1128" i="2"/>
  <c r="F1128" i="2"/>
  <c r="E1128" i="2"/>
  <c r="D1128" i="2"/>
  <c r="C1128" i="2"/>
  <c r="T1127" i="2"/>
  <c r="S1127" i="2"/>
  <c r="R1127" i="2"/>
  <c r="Q1127" i="2"/>
  <c r="P1127" i="2"/>
  <c r="O1127" i="2"/>
  <c r="N1127" i="2"/>
  <c r="M1127" i="2"/>
  <c r="L1127" i="2"/>
  <c r="K1127" i="2"/>
  <c r="J1127" i="2"/>
  <c r="I1127" i="2"/>
  <c r="H1127" i="2"/>
  <c r="G1127" i="2"/>
  <c r="F1127" i="2"/>
  <c r="E1127" i="2"/>
  <c r="D1127" i="2"/>
  <c r="C1127" i="2"/>
  <c r="A1125" i="2"/>
  <c r="A1111" i="2"/>
  <c r="T1106" i="2"/>
  <c r="S1106" i="2"/>
  <c r="R1106" i="2"/>
  <c r="Q1106" i="2"/>
  <c r="P1106" i="2"/>
  <c r="O1106" i="2"/>
  <c r="N1106" i="2"/>
  <c r="M1106" i="2"/>
  <c r="L1106" i="2"/>
  <c r="K1106" i="2"/>
  <c r="J1106" i="2"/>
  <c r="I1106" i="2"/>
  <c r="H1106" i="2"/>
  <c r="G1106" i="2"/>
  <c r="F1106" i="2"/>
  <c r="E1106" i="2"/>
  <c r="D1106" i="2"/>
  <c r="C1106" i="2"/>
  <c r="T1105" i="2"/>
  <c r="S1105" i="2"/>
  <c r="R1105" i="2"/>
  <c r="Q1105" i="2"/>
  <c r="P1105" i="2"/>
  <c r="O1105" i="2"/>
  <c r="N1105" i="2"/>
  <c r="M1105" i="2"/>
  <c r="L1105" i="2"/>
  <c r="K1105" i="2"/>
  <c r="J1105" i="2"/>
  <c r="I1105" i="2"/>
  <c r="H1105" i="2"/>
  <c r="G1105" i="2"/>
  <c r="F1105" i="2"/>
  <c r="E1105" i="2"/>
  <c r="D1105" i="2"/>
  <c r="C1105" i="2"/>
  <c r="T1104" i="2"/>
  <c r="S1104" i="2"/>
  <c r="R1104" i="2"/>
  <c r="Q1104" i="2"/>
  <c r="P1104" i="2"/>
  <c r="O1104" i="2"/>
  <c r="N1104" i="2"/>
  <c r="M1104" i="2"/>
  <c r="L1104" i="2"/>
  <c r="K1104" i="2"/>
  <c r="J1104" i="2"/>
  <c r="I1104" i="2"/>
  <c r="H1104" i="2"/>
  <c r="G1104" i="2"/>
  <c r="F1104" i="2"/>
  <c r="E1104" i="2"/>
  <c r="U1104" i="2" s="1"/>
  <c r="D1104" i="2"/>
  <c r="C1104" i="2"/>
  <c r="T1103" i="2"/>
  <c r="S1103" i="2"/>
  <c r="R1103" i="2"/>
  <c r="Q1103" i="2"/>
  <c r="P1103" i="2"/>
  <c r="O1103" i="2"/>
  <c r="N1103" i="2"/>
  <c r="M1103" i="2"/>
  <c r="L1103" i="2"/>
  <c r="K1103" i="2"/>
  <c r="J1103" i="2"/>
  <c r="I1103" i="2"/>
  <c r="H1103" i="2"/>
  <c r="G1103" i="2"/>
  <c r="F1103" i="2"/>
  <c r="E1103" i="2"/>
  <c r="D1103" i="2"/>
  <c r="C1103" i="2"/>
  <c r="T1102" i="2"/>
  <c r="S1102" i="2"/>
  <c r="R1102" i="2"/>
  <c r="Q1102" i="2"/>
  <c r="P1102" i="2"/>
  <c r="O1102" i="2"/>
  <c r="N1102" i="2"/>
  <c r="M1102" i="2"/>
  <c r="L1102" i="2"/>
  <c r="K1102" i="2"/>
  <c r="J1102" i="2"/>
  <c r="I1102" i="2"/>
  <c r="H1102" i="2"/>
  <c r="G1102" i="2"/>
  <c r="F1102" i="2"/>
  <c r="E1102" i="2"/>
  <c r="D1102" i="2"/>
  <c r="C1102" i="2"/>
  <c r="T1101" i="2"/>
  <c r="S1101" i="2"/>
  <c r="R1101" i="2"/>
  <c r="Q1101" i="2"/>
  <c r="P1101" i="2"/>
  <c r="O1101" i="2"/>
  <c r="N1101" i="2"/>
  <c r="M1101" i="2"/>
  <c r="L1101" i="2"/>
  <c r="K1101" i="2"/>
  <c r="J1101" i="2"/>
  <c r="I1101" i="2"/>
  <c r="H1101" i="2"/>
  <c r="G1101" i="2"/>
  <c r="F1101" i="2"/>
  <c r="E1101" i="2"/>
  <c r="D1101" i="2"/>
  <c r="C1101" i="2"/>
  <c r="T1100" i="2"/>
  <c r="S1100" i="2"/>
  <c r="R1100" i="2"/>
  <c r="Q1100" i="2"/>
  <c r="P1100" i="2"/>
  <c r="O1100" i="2"/>
  <c r="N1100" i="2"/>
  <c r="M1100" i="2"/>
  <c r="L1100" i="2"/>
  <c r="K1100" i="2"/>
  <c r="J1100" i="2"/>
  <c r="I1100" i="2"/>
  <c r="H1100" i="2"/>
  <c r="G1100" i="2"/>
  <c r="F1100" i="2"/>
  <c r="E1100" i="2"/>
  <c r="D1100" i="2"/>
  <c r="C1100" i="2"/>
  <c r="T1099" i="2"/>
  <c r="S1099" i="2"/>
  <c r="R1099" i="2"/>
  <c r="Q1099" i="2"/>
  <c r="P1099" i="2"/>
  <c r="O1099" i="2"/>
  <c r="N1099" i="2"/>
  <c r="M1099" i="2"/>
  <c r="L1099" i="2"/>
  <c r="K1099" i="2"/>
  <c r="J1099" i="2"/>
  <c r="I1099" i="2"/>
  <c r="H1099" i="2"/>
  <c r="G1099" i="2"/>
  <c r="F1099" i="2"/>
  <c r="E1099" i="2"/>
  <c r="D1099" i="2"/>
  <c r="C1099" i="2"/>
  <c r="A1097" i="2"/>
  <c r="T1092" i="2"/>
  <c r="S1092" i="2"/>
  <c r="R1092" i="2"/>
  <c r="Q1092" i="2"/>
  <c r="P1092" i="2"/>
  <c r="O1092" i="2"/>
  <c r="N1092" i="2"/>
  <c r="M1092" i="2"/>
  <c r="L1092" i="2"/>
  <c r="K1092" i="2"/>
  <c r="J1092" i="2"/>
  <c r="I1092" i="2"/>
  <c r="H1092" i="2"/>
  <c r="G1092" i="2"/>
  <c r="F1092" i="2"/>
  <c r="E1092" i="2"/>
  <c r="D1092" i="2"/>
  <c r="C1092" i="2"/>
  <c r="T1091" i="2"/>
  <c r="S1091" i="2"/>
  <c r="R1091" i="2"/>
  <c r="Q1091" i="2"/>
  <c r="P1091" i="2"/>
  <c r="O1091" i="2"/>
  <c r="N1091" i="2"/>
  <c r="M1091" i="2"/>
  <c r="L1091" i="2"/>
  <c r="K1091" i="2"/>
  <c r="J1091" i="2"/>
  <c r="I1091" i="2"/>
  <c r="H1091" i="2"/>
  <c r="G1091" i="2"/>
  <c r="F1091" i="2"/>
  <c r="E1091" i="2"/>
  <c r="D1091" i="2"/>
  <c r="C1091" i="2"/>
  <c r="T1090" i="2"/>
  <c r="S1090" i="2"/>
  <c r="R1090" i="2"/>
  <c r="Q1090" i="2"/>
  <c r="P1090" i="2"/>
  <c r="O1090" i="2"/>
  <c r="N1090" i="2"/>
  <c r="M1090" i="2"/>
  <c r="L1090" i="2"/>
  <c r="K1090" i="2"/>
  <c r="J1090" i="2"/>
  <c r="I1090" i="2"/>
  <c r="H1090" i="2"/>
  <c r="G1090" i="2"/>
  <c r="F1090" i="2"/>
  <c r="E1090" i="2"/>
  <c r="D1090" i="2"/>
  <c r="C1090" i="2"/>
  <c r="T1089" i="2"/>
  <c r="S1089" i="2"/>
  <c r="R1089" i="2"/>
  <c r="Q1089" i="2"/>
  <c r="P1089" i="2"/>
  <c r="O1089" i="2"/>
  <c r="N1089" i="2"/>
  <c r="M1089" i="2"/>
  <c r="L1089" i="2"/>
  <c r="K1089" i="2"/>
  <c r="J1089" i="2"/>
  <c r="I1089" i="2"/>
  <c r="H1089" i="2"/>
  <c r="G1089" i="2"/>
  <c r="F1089" i="2"/>
  <c r="E1089" i="2"/>
  <c r="D1089" i="2"/>
  <c r="C1089" i="2"/>
  <c r="T1088" i="2"/>
  <c r="S1088" i="2"/>
  <c r="R1088" i="2"/>
  <c r="Q1088" i="2"/>
  <c r="P1088" i="2"/>
  <c r="O1088" i="2"/>
  <c r="N1088" i="2"/>
  <c r="M1088" i="2"/>
  <c r="L1088" i="2"/>
  <c r="K1088" i="2"/>
  <c r="J1088" i="2"/>
  <c r="I1088" i="2"/>
  <c r="H1088" i="2"/>
  <c r="G1088" i="2"/>
  <c r="F1088" i="2"/>
  <c r="E1088" i="2"/>
  <c r="D1088" i="2"/>
  <c r="C1088" i="2"/>
  <c r="T1087" i="2"/>
  <c r="S1087" i="2"/>
  <c r="R1087" i="2"/>
  <c r="Q1087" i="2"/>
  <c r="P1087" i="2"/>
  <c r="O1087" i="2"/>
  <c r="N1087" i="2"/>
  <c r="M1087" i="2"/>
  <c r="L1087" i="2"/>
  <c r="K1087" i="2"/>
  <c r="J1087" i="2"/>
  <c r="I1087" i="2"/>
  <c r="H1087" i="2"/>
  <c r="G1087" i="2"/>
  <c r="F1087" i="2"/>
  <c r="E1087" i="2"/>
  <c r="D1087" i="2"/>
  <c r="C1087" i="2"/>
  <c r="T1086" i="2"/>
  <c r="S1086" i="2"/>
  <c r="R1086" i="2"/>
  <c r="Q1086" i="2"/>
  <c r="P1086" i="2"/>
  <c r="O1086" i="2"/>
  <c r="N1086" i="2"/>
  <c r="M1086" i="2"/>
  <c r="L1086" i="2"/>
  <c r="K1086" i="2"/>
  <c r="J1086" i="2"/>
  <c r="I1086" i="2"/>
  <c r="H1086" i="2"/>
  <c r="G1086" i="2"/>
  <c r="F1086" i="2"/>
  <c r="E1086" i="2"/>
  <c r="D1086" i="2"/>
  <c r="C1086" i="2"/>
  <c r="T1085" i="2"/>
  <c r="S1085" i="2"/>
  <c r="R1085" i="2"/>
  <c r="Q1085" i="2"/>
  <c r="P1085" i="2"/>
  <c r="O1085" i="2"/>
  <c r="N1085" i="2"/>
  <c r="M1085" i="2"/>
  <c r="L1085" i="2"/>
  <c r="K1085" i="2"/>
  <c r="J1085" i="2"/>
  <c r="I1085" i="2"/>
  <c r="H1085" i="2"/>
  <c r="G1085" i="2"/>
  <c r="F1085" i="2"/>
  <c r="E1085" i="2"/>
  <c r="D1085" i="2"/>
  <c r="C1085" i="2"/>
  <c r="A1083" i="2"/>
  <c r="T1078" i="2"/>
  <c r="S1078" i="2"/>
  <c r="R1078" i="2"/>
  <c r="Q1078" i="2"/>
  <c r="P1078" i="2"/>
  <c r="O1078" i="2"/>
  <c r="N1078" i="2"/>
  <c r="M1078" i="2"/>
  <c r="L1078" i="2"/>
  <c r="K1078" i="2"/>
  <c r="J1078" i="2"/>
  <c r="I1078" i="2"/>
  <c r="H1078" i="2"/>
  <c r="G1078" i="2"/>
  <c r="F1078" i="2"/>
  <c r="E1078" i="2"/>
  <c r="D1078" i="2"/>
  <c r="C1078" i="2"/>
  <c r="U1078" i="2" s="1"/>
  <c r="T1077" i="2"/>
  <c r="S1077" i="2"/>
  <c r="R1077" i="2"/>
  <c r="Q1077" i="2"/>
  <c r="P1077" i="2"/>
  <c r="O1077" i="2"/>
  <c r="N1077" i="2"/>
  <c r="M1077" i="2"/>
  <c r="L1077" i="2"/>
  <c r="K1077" i="2"/>
  <c r="J1077" i="2"/>
  <c r="I1077" i="2"/>
  <c r="H1077" i="2"/>
  <c r="G1077" i="2"/>
  <c r="F1077" i="2"/>
  <c r="E1077" i="2"/>
  <c r="D1077" i="2"/>
  <c r="C1077" i="2"/>
  <c r="T1076" i="2"/>
  <c r="S1076" i="2"/>
  <c r="R1076" i="2"/>
  <c r="Q1076" i="2"/>
  <c r="P1076" i="2"/>
  <c r="O1076" i="2"/>
  <c r="N1076" i="2"/>
  <c r="M1076" i="2"/>
  <c r="L1076" i="2"/>
  <c r="K1076" i="2"/>
  <c r="J1076" i="2"/>
  <c r="I1076" i="2"/>
  <c r="H1076" i="2"/>
  <c r="G1076" i="2"/>
  <c r="F1076" i="2"/>
  <c r="E1076" i="2"/>
  <c r="D1076" i="2"/>
  <c r="C1076" i="2"/>
  <c r="T1075" i="2"/>
  <c r="S1075" i="2"/>
  <c r="R1075" i="2"/>
  <c r="Q1075" i="2"/>
  <c r="P1075" i="2"/>
  <c r="O1075" i="2"/>
  <c r="N1075" i="2"/>
  <c r="M1075" i="2"/>
  <c r="L1075" i="2"/>
  <c r="K1075" i="2"/>
  <c r="J1075" i="2"/>
  <c r="I1075" i="2"/>
  <c r="H1075" i="2"/>
  <c r="G1075" i="2"/>
  <c r="F1075" i="2"/>
  <c r="E1075" i="2"/>
  <c r="D1075" i="2"/>
  <c r="C1075" i="2"/>
  <c r="T1074" i="2"/>
  <c r="S1074" i="2"/>
  <c r="R1074" i="2"/>
  <c r="Q1074" i="2"/>
  <c r="P1074" i="2"/>
  <c r="O1074" i="2"/>
  <c r="N1074" i="2"/>
  <c r="M1074" i="2"/>
  <c r="L1074" i="2"/>
  <c r="K1074" i="2"/>
  <c r="J1074" i="2"/>
  <c r="I1074" i="2"/>
  <c r="H1074" i="2"/>
  <c r="G1074" i="2"/>
  <c r="F1074" i="2"/>
  <c r="E1074" i="2"/>
  <c r="D1074" i="2"/>
  <c r="C1074" i="2"/>
  <c r="T1073" i="2"/>
  <c r="S1073" i="2"/>
  <c r="R1073" i="2"/>
  <c r="Q1073" i="2"/>
  <c r="P1073" i="2"/>
  <c r="O1073" i="2"/>
  <c r="N1073" i="2"/>
  <c r="M1073" i="2"/>
  <c r="L1073" i="2"/>
  <c r="K1073" i="2"/>
  <c r="J1073" i="2"/>
  <c r="I1073" i="2"/>
  <c r="H1073" i="2"/>
  <c r="G1073" i="2"/>
  <c r="F1073" i="2"/>
  <c r="E1073" i="2"/>
  <c r="D1073" i="2"/>
  <c r="C1073" i="2"/>
  <c r="T1072" i="2"/>
  <c r="S1072" i="2"/>
  <c r="R1072" i="2"/>
  <c r="Q1072" i="2"/>
  <c r="P1072" i="2"/>
  <c r="O1072" i="2"/>
  <c r="N1072" i="2"/>
  <c r="M1072" i="2"/>
  <c r="L1072" i="2"/>
  <c r="K1072" i="2"/>
  <c r="J1072" i="2"/>
  <c r="I1072" i="2"/>
  <c r="H1072" i="2"/>
  <c r="G1072" i="2"/>
  <c r="F1072" i="2"/>
  <c r="E1072" i="2"/>
  <c r="D1072" i="2"/>
  <c r="C1072" i="2"/>
  <c r="T1071" i="2"/>
  <c r="S1071" i="2"/>
  <c r="R1071" i="2"/>
  <c r="Q1071" i="2"/>
  <c r="P1071" i="2"/>
  <c r="O1071" i="2"/>
  <c r="N1071" i="2"/>
  <c r="M1071" i="2"/>
  <c r="L1071" i="2"/>
  <c r="K1071" i="2"/>
  <c r="J1071" i="2"/>
  <c r="I1071" i="2"/>
  <c r="H1071" i="2"/>
  <c r="G1071" i="2"/>
  <c r="F1071" i="2"/>
  <c r="E1071" i="2"/>
  <c r="D1071" i="2"/>
  <c r="C1071" i="2"/>
  <c r="A1069" i="2"/>
  <c r="T1064" i="2"/>
  <c r="S1064" i="2"/>
  <c r="R1064" i="2"/>
  <c r="Q1064" i="2"/>
  <c r="P1064" i="2"/>
  <c r="O1064" i="2"/>
  <c r="N1064" i="2"/>
  <c r="M1064" i="2"/>
  <c r="L1064" i="2"/>
  <c r="K1064" i="2"/>
  <c r="J1064" i="2"/>
  <c r="I1064" i="2"/>
  <c r="H1064" i="2"/>
  <c r="G1064" i="2"/>
  <c r="F1064" i="2"/>
  <c r="E1064" i="2"/>
  <c r="D1064" i="2"/>
  <c r="C1064" i="2"/>
  <c r="T1063" i="2"/>
  <c r="S1063" i="2"/>
  <c r="R1063" i="2"/>
  <c r="Q1063" i="2"/>
  <c r="P1063" i="2"/>
  <c r="O1063" i="2"/>
  <c r="N1063" i="2"/>
  <c r="M1063" i="2"/>
  <c r="L1063" i="2"/>
  <c r="K1063" i="2"/>
  <c r="J1063" i="2"/>
  <c r="I1063" i="2"/>
  <c r="H1063" i="2"/>
  <c r="G1063" i="2"/>
  <c r="F1063" i="2"/>
  <c r="E1063" i="2"/>
  <c r="D1063" i="2"/>
  <c r="C1063" i="2"/>
  <c r="T1062" i="2"/>
  <c r="S1062" i="2"/>
  <c r="R1062" i="2"/>
  <c r="Q1062" i="2"/>
  <c r="P1062" i="2"/>
  <c r="O1062" i="2"/>
  <c r="N1062" i="2"/>
  <c r="M1062" i="2"/>
  <c r="L1062" i="2"/>
  <c r="K1062" i="2"/>
  <c r="J1062" i="2"/>
  <c r="I1062" i="2"/>
  <c r="H1062" i="2"/>
  <c r="G1062" i="2"/>
  <c r="F1062" i="2"/>
  <c r="E1062" i="2"/>
  <c r="D1062" i="2"/>
  <c r="C1062" i="2"/>
  <c r="T1061" i="2"/>
  <c r="S1061" i="2"/>
  <c r="R1061" i="2"/>
  <c r="Q1061" i="2"/>
  <c r="P1061" i="2"/>
  <c r="O1061" i="2"/>
  <c r="N1061" i="2"/>
  <c r="M1061" i="2"/>
  <c r="L1061" i="2"/>
  <c r="K1061" i="2"/>
  <c r="J1061" i="2"/>
  <c r="I1061" i="2"/>
  <c r="H1061" i="2"/>
  <c r="G1061" i="2"/>
  <c r="F1061" i="2"/>
  <c r="E1061" i="2"/>
  <c r="D1061" i="2"/>
  <c r="C1061" i="2"/>
  <c r="T1060" i="2"/>
  <c r="S1060" i="2"/>
  <c r="R1060" i="2"/>
  <c r="Q1060" i="2"/>
  <c r="P1060" i="2"/>
  <c r="O1060" i="2"/>
  <c r="N1060" i="2"/>
  <c r="M1060" i="2"/>
  <c r="L1060" i="2"/>
  <c r="K1060" i="2"/>
  <c r="J1060" i="2"/>
  <c r="I1060" i="2"/>
  <c r="H1060" i="2"/>
  <c r="G1060" i="2"/>
  <c r="F1060" i="2"/>
  <c r="E1060" i="2"/>
  <c r="D1060" i="2"/>
  <c r="C1060" i="2"/>
  <c r="T1059" i="2"/>
  <c r="S1059" i="2"/>
  <c r="R1059" i="2"/>
  <c r="Q1059" i="2"/>
  <c r="P1059" i="2"/>
  <c r="O1059" i="2"/>
  <c r="N1059" i="2"/>
  <c r="M1059" i="2"/>
  <c r="L1059" i="2"/>
  <c r="K1059" i="2"/>
  <c r="J1059" i="2"/>
  <c r="I1059" i="2"/>
  <c r="H1059" i="2"/>
  <c r="G1059" i="2"/>
  <c r="F1059" i="2"/>
  <c r="E1059" i="2"/>
  <c r="D1059" i="2"/>
  <c r="C1059" i="2"/>
  <c r="T1058" i="2"/>
  <c r="S1058" i="2"/>
  <c r="R1058" i="2"/>
  <c r="Q1058" i="2"/>
  <c r="P1058" i="2"/>
  <c r="O1058" i="2"/>
  <c r="N1058" i="2"/>
  <c r="M1058" i="2"/>
  <c r="L1058" i="2"/>
  <c r="K1058" i="2"/>
  <c r="J1058" i="2"/>
  <c r="I1058" i="2"/>
  <c r="H1058" i="2"/>
  <c r="G1058" i="2"/>
  <c r="F1058" i="2"/>
  <c r="E1058" i="2"/>
  <c r="D1058" i="2"/>
  <c r="C1058" i="2"/>
  <c r="T1057" i="2"/>
  <c r="S1057" i="2"/>
  <c r="R1057" i="2"/>
  <c r="Q1057" i="2"/>
  <c r="P1057" i="2"/>
  <c r="O1057" i="2"/>
  <c r="N1057" i="2"/>
  <c r="M1057" i="2"/>
  <c r="L1057" i="2"/>
  <c r="K1057" i="2"/>
  <c r="J1057" i="2"/>
  <c r="I1057" i="2"/>
  <c r="H1057" i="2"/>
  <c r="G1057" i="2"/>
  <c r="F1057" i="2"/>
  <c r="E1057" i="2"/>
  <c r="D1057" i="2"/>
  <c r="C1057" i="2"/>
  <c r="A1055" i="2"/>
  <c r="T1050" i="2"/>
  <c r="S1050" i="2"/>
  <c r="R1050" i="2"/>
  <c r="Q1050" i="2"/>
  <c r="P1050" i="2"/>
  <c r="O1050" i="2"/>
  <c r="N1050" i="2"/>
  <c r="M1050" i="2"/>
  <c r="L1050" i="2"/>
  <c r="K1050" i="2"/>
  <c r="J1050" i="2"/>
  <c r="I1050" i="2"/>
  <c r="H1050" i="2"/>
  <c r="G1050" i="2"/>
  <c r="F1050" i="2"/>
  <c r="E1050" i="2"/>
  <c r="D1050" i="2"/>
  <c r="C1050" i="2"/>
  <c r="T1049" i="2"/>
  <c r="S1049" i="2"/>
  <c r="R1049" i="2"/>
  <c r="Q1049" i="2"/>
  <c r="P1049" i="2"/>
  <c r="O1049" i="2"/>
  <c r="N1049" i="2"/>
  <c r="M1049" i="2"/>
  <c r="L1049" i="2"/>
  <c r="K1049" i="2"/>
  <c r="J1049" i="2"/>
  <c r="I1049" i="2"/>
  <c r="H1049" i="2"/>
  <c r="G1049" i="2"/>
  <c r="F1049" i="2"/>
  <c r="E1049" i="2"/>
  <c r="D1049" i="2"/>
  <c r="C1049" i="2"/>
  <c r="T1048" i="2"/>
  <c r="S1048" i="2"/>
  <c r="R1048" i="2"/>
  <c r="Q1048" i="2"/>
  <c r="P1048" i="2"/>
  <c r="O1048" i="2"/>
  <c r="N1048" i="2"/>
  <c r="M1048" i="2"/>
  <c r="L1048" i="2"/>
  <c r="K1048" i="2"/>
  <c r="J1048" i="2"/>
  <c r="I1048" i="2"/>
  <c r="H1048" i="2"/>
  <c r="G1048" i="2"/>
  <c r="F1048" i="2"/>
  <c r="E1048" i="2"/>
  <c r="D1048" i="2"/>
  <c r="C1048" i="2"/>
  <c r="T1047" i="2"/>
  <c r="S1047" i="2"/>
  <c r="R1047" i="2"/>
  <c r="Q1047" i="2"/>
  <c r="P1047" i="2"/>
  <c r="O1047" i="2"/>
  <c r="N1047" i="2"/>
  <c r="M1047" i="2"/>
  <c r="L1047" i="2"/>
  <c r="K1047" i="2"/>
  <c r="J1047" i="2"/>
  <c r="I1047" i="2"/>
  <c r="H1047" i="2"/>
  <c r="G1047" i="2"/>
  <c r="F1047" i="2"/>
  <c r="E1047" i="2"/>
  <c r="D1047" i="2"/>
  <c r="C1047" i="2"/>
  <c r="T1046" i="2"/>
  <c r="S1046" i="2"/>
  <c r="R1046" i="2"/>
  <c r="Q1046" i="2"/>
  <c r="P1046" i="2"/>
  <c r="O1046" i="2"/>
  <c r="N1046" i="2"/>
  <c r="M1046" i="2"/>
  <c r="L1046" i="2"/>
  <c r="K1046" i="2"/>
  <c r="J1046" i="2"/>
  <c r="I1046" i="2"/>
  <c r="H1046" i="2"/>
  <c r="G1046" i="2"/>
  <c r="F1046" i="2"/>
  <c r="E1046" i="2"/>
  <c r="D1046" i="2"/>
  <c r="C1046" i="2"/>
  <c r="T1045" i="2"/>
  <c r="S1045" i="2"/>
  <c r="R1045" i="2"/>
  <c r="Q1045" i="2"/>
  <c r="P1045" i="2"/>
  <c r="O1045" i="2"/>
  <c r="N1045" i="2"/>
  <c r="M1045" i="2"/>
  <c r="L1045" i="2"/>
  <c r="K1045" i="2"/>
  <c r="J1045" i="2"/>
  <c r="I1045" i="2"/>
  <c r="H1045" i="2"/>
  <c r="G1045" i="2"/>
  <c r="F1045" i="2"/>
  <c r="E1045" i="2"/>
  <c r="D1045" i="2"/>
  <c r="C1045" i="2"/>
  <c r="T1044" i="2"/>
  <c r="S1044" i="2"/>
  <c r="R1044" i="2"/>
  <c r="Q1044" i="2"/>
  <c r="P1044" i="2"/>
  <c r="O1044" i="2"/>
  <c r="N1044" i="2"/>
  <c r="M1044" i="2"/>
  <c r="L1044" i="2"/>
  <c r="K1044" i="2"/>
  <c r="J1044" i="2"/>
  <c r="I1044" i="2"/>
  <c r="H1044" i="2"/>
  <c r="G1044" i="2"/>
  <c r="F1044" i="2"/>
  <c r="E1044" i="2"/>
  <c r="U1044" i="2" s="1"/>
  <c r="D1044" i="2"/>
  <c r="C1044" i="2"/>
  <c r="T1043" i="2"/>
  <c r="S1043" i="2"/>
  <c r="R1043" i="2"/>
  <c r="Q1043" i="2"/>
  <c r="P1043" i="2"/>
  <c r="O1043" i="2"/>
  <c r="N1043" i="2"/>
  <c r="M1043" i="2"/>
  <c r="L1043" i="2"/>
  <c r="K1043" i="2"/>
  <c r="J1043" i="2"/>
  <c r="I1043" i="2"/>
  <c r="H1043" i="2"/>
  <c r="G1043" i="2"/>
  <c r="F1043" i="2"/>
  <c r="E1043" i="2"/>
  <c r="D1043" i="2"/>
  <c r="C1043" i="2"/>
  <c r="A1041" i="2"/>
  <c r="T1036" i="2"/>
  <c r="S1036" i="2"/>
  <c r="R1036" i="2"/>
  <c r="Q1036" i="2"/>
  <c r="P1036" i="2"/>
  <c r="O1036" i="2"/>
  <c r="N1036" i="2"/>
  <c r="M1036" i="2"/>
  <c r="L1036" i="2"/>
  <c r="K1036" i="2"/>
  <c r="J1036" i="2"/>
  <c r="I1036" i="2"/>
  <c r="H1036" i="2"/>
  <c r="G1036" i="2"/>
  <c r="F1036" i="2"/>
  <c r="E1036" i="2"/>
  <c r="D1036" i="2"/>
  <c r="C1036" i="2"/>
  <c r="T1035" i="2"/>
  <c r="S1035" i="2"/>
  <c r="R1035" i="2"/>
  <c r="Q1035" i="2"/>
  <c r="P1035" i="2"/>
  <c r="O1035" i="2"/>
  <c r="N1035" i="2"/>
  <c r="M1035" i="2"/>
  <c r="L1035" i="2"/>
  <c r="K1035" i="2"/>
  <c r="J1035" i="2"/>
  <c r="I1035" i="2"/>
  <c r="H1035" i="2"/>
  <c r="G1035" i="2"/>
  <c r="F1035" i="2"/>
  <c r="E1035" i="2"/>
  <c r="D1035" i="2"/>
  <c r="C1035" i="2"/>
  <c r="T1034" i="2"/>
  <c r="S1034" i="2"/>
  <c r="R1034" i="2"/>
  <c r="Q1034" i="2"/>
  <c r="P1034" i="2"/>
  <c r="O1034" i="2"/>
  <c r="N1034" i="2"/>
  <c r="M1034" i="2"/>
  <c r="L1034" i="2"/>
  <c r="K1034" i="2"/>
  <c r="J1034" i="2"/>
  <c r="I1034" i="2"/>
  <c r="H1034" i="2"/>
  <c r="G1034" i="2"/>
  <c r="F1034" i="2"/>
  <c r="E1034" i="2"/>
  <c r="D1034" i="2"/>
  <c r="C1034" i="2"/>
  <c r="T1033" i="2"/>
  <c r="S1033" i="2"/>
  <c r="R1033" i="2"/>
  <c r="Q1033" i="2"/>
  <c r="P1033" i="2"/>
  <c r="O1033" i="2"/>
  <c r="N1033" i="2"/>
  <c r="M1033" i="2"/>
  <c r="L1033" i="2"/>
  <c r="K1033" i="2"/>
  <c r="J1033" i="2"/>
  <c r="I1033" i="2"/>
  <c r="H1033" i="2"/>
  <c r="G1033" i="2"/>
  <c r="F1033" i="2"/>
  <c r="E1033" i="2"/>
  <c r="D1033" i="2"/>
  <c r="C1033" i="2"/>
  <c r="T1032" i="2"/>
  <c r="S1032" i="2"/>
  <c r="R1032" i="2"/>
  <c r="Q1032" i="2"/>
  <c r="P1032" i="2"/>
  <c r="O1032" i="2"/>
  <c r="N1032" i="2"/>
  <c r="M1032" i="2"/>
  <c r="L1032" i="2"/>
  <c r="K1032" i="2"/>
  <c r="J1032" i="2"/>
  <c r="I1032" i="2"/>
  <c r="H1032" i="2"/>
  <c r="G1032" i="2"/>
  <c r="F1032" i="2"/>
  <c r="E1032" i="2"/>
  <c r="D1032" i="2"/>
  <c r="C1032" i="2"/>
  <c r="T1031" i="2"/>
  <c r="S1031" i="2"/>
  <c r="R1031" i="2"/>
  <c r="Q1031" i="2"/>
  <c r="P1031" i="2"/>
  <c r="O1031" i="2"/>
  <c r="N1031" i="2"/>
  <c r="M1031" i="2"/>
  <c r="L1031" i="2"/>
  <c r="K1031" i="2"/>
  <c r="J1031" i="2"/>
  <c r="I1031" i="2"/>
  <c r="H1031" i="2"/>
  <c r="G1031" i="2"/>
  <c r="F1031" i="2"/>
  <c r="E1031" i="2"/>
  <c r="D1031" i="2"/>
  <c r="C1031" i="2"/>
  <c r="T1030" i="2"/>
  <c r="S1030" i="2"/>
  <c r="R1030" i="2"/>
  <c r="Q1030" i="2"/>
  <c r="P1030" i="2"/>
  <c r="O1030" i="2"/>
  <c r="N1030" i="2"/>
  <c r="M1030" i="2"/>
  <c r="L1030" i="2"/>
  <c r="K1030" i="2"/>
  <c r="J1030" i="2"/>
  <c r="I1030" i="2"/>
  <c r="H1030" i="2"/>
  <c r="G1030" i="2"/>
  <c r="F1030" i="2"/>
  <c r="E1030" i="2"/>
  <c r="D1030" i="2"/>
  <c r="C1030" i="2"/>
  <c r="T1029" i="2"/>
  <c r="S1029" i="2"/>
  <c r="R1029" i="2"/>
  <c r="Q1029" i="2"/>
  <c r="P1029" i="2"/>
  <c r="O1029" i="2"/>
  <c r="N1029" i="2"/>
  <c r="M1029" i="2"/>
  <c r="L1029" i="2"/>
  <c r="K1029" i="2"/>
  <c r="J1029" i="2"/>
  <c r="I1029" i="2"/>
  <c r="H1029" i="2"/>
  <c r="G1029" i="2"/>
  <c r="F1029" i="2"/>
  <c r="E1029" i="2"/>
  <c r="D1029" i="2"/>
  <c r="C1029" i="2"/>
  <c r="A1027" i="2"/>
  <c r="T1022" i="2"/>
  <c r="S1022" i="2"/>
  <c r="R1022" i="2"/>
  <c r="Q1022" i="2"/>
  <c r="P1022" i="2"/>
  <c r="O1022" i="2"/>
  <c r="N1022" i="2"/>
  <c r="M1022" i="2"/>
  <c r="L1022" i="2"/>
  <c r="K1022" i="2"/>
  <c r="J1022" i="2"/>
  <c r="I1022" i="2"/>
  <c r="H1022" i="2"/>
  <c r="G1022" i="2"/>
  <c r="F1022" i="2"/>
  <c r="E1022" i="2"/>
  <c r="D1022" i="2"/>
  <c r="C1022" i="2"/>
  <c r="T1021" i="2"/>
  <c r="S1021" i="2"/>
  <c r="R1021" i="2"/>
  <c r="Q1021" i="2"/>
  <c r="P1021" i="2"/>
  <c r="O1021" i="2"/>
  <c r="N1021" i="2"/>
  <c r="M1021" i="2"/>
  <c r="L1021" i="2"/>
  <c r="K1021" i="2"/>
  <c r="J1021" i="2"/>
  <c r="I1021" i="2"/>
  <c r="H1021" i="2"/>
  <c r="G1021" i="2"/>
  <c r="F1021" i="2"/>
  <c r="E1021" i="2"/>
  <c r="D1021" i="2"/>
  <c r="C1021" i="2"/>
  <c r="T1020" i="2"/>
  <c r="S1020" i="2"/>
  <c r="R1020" i="2"/>
  <c r="Q1020" i="2"/>
  <c r="P1020" i="2"/>
  <c r="O1020" i="2"/>
  <c r="N1020" i="2"/>
  <c r="M1020" i="2"/>
  <c r="L1020" i="2"/>
  <c r="K1020" i="2"/>
  <c r="J1020" i="2"/>
  <c r="I1020" i="2"/>
  <c r="H1020" i="2"/>
  <c r="G1020" i="2"/>
  <c r="F1020" i="2"/>
  <c r="E1020" i="2"/>
  <c r="D1020" i="2"/>
  <c r="C1020" i="2"/>
  <c r="T1019" i="2"/>
  <c r="S1019" i="2"/>
  <c r="R1019" i="2"/>
  <c r="Q1019" i="2"/>
  <c r="P1019" i="2"/>
  <c r="O1019" i="2"/>
  <c r="N1019" i="2"/>
  <c r="M1019" i="2"/>
  <c r="L1019" i="2"/>
  <c r="K1019" i="2"/>
  <c r="J1019" i="2"/>
  <c r="I1019" i="2"/>
  <c r="H1019" i="2"/>
  <c r="G1019" i="2"/>
  <c r="F1019" i="2"/>
  <c r="E1019" i="2"/>
  <c r="D1019" i="2"/>
  <c r="C1019" i="2"/>
  <c r="T1018" i="2"/>
  <c r="S1018" i="2"/>
  <c r="R1018" i="2"/>
  <c r="Q1018" i="2"/>
  <c r="P1018" i="2"/>
  <c r="O1018" i="2"/>
  <c r="N1018" i="2"/>
  <c r="M1018" i="2"/>
  <c r="L1018" i="2"/>
  <c r="K1018" i="2"/>
  <c r="J1018" i="2"/>
  <c r="I1018" i="2"/>
  <c r="H1018" i="2"/>
  <c r="G1018" i="2"/>
  <c r="F1018" i="2"/>
  <c r="E1018" i="2"/>
  <c r="D1018" i="2"/>
  <c r="C1018" i="2"/>
  <c r="T1017" i="2"/>
  <c r="S1017" i="2"/>
  <c r="R1017" i="2"/>
  <c r="Q1017" i="2"/>
  <c r="P1017" i="2"/>
  <c r="O1017" i="2"/>
  <c r="N1017" i="2"/>
  <c r="M1017" i="2"/>
  <c r="L1017" i="2"/>
  <c r="K1017" i="2"/>
  <c r="J1017" i="2"/>
  <c r="I1017" i="2"/>
  <c r="H1017" i="2"/>
  <c r="G1017" i="2"/>
  <c r="F1017" i="2"/>
  <c r="E1017" i="2"/>
  <c r="D1017" i="2"/>
  <c r="C1017" i="2"/>
  <c r="T1016" i="2"/>
  <c r="S1016" i="2"/>
  <c r="R1016" i="2"/>
  <c r="Q1016" i="2"/>
  <c r="P1016" i="2"/>
  <c r="O1016" i="2"/>
  <c r="N1016" i="2"/>
  <c r="M1016" i="2"/>
  <c r="L1016" i="2"/>
  <c r="K1016" i="2"/>
  <c r="J1016" i="2"/>
  <c r="I1016" i="2"/>
  <c r="H1016" i="2"/>
  <c r="G1016" i="2"/>
  <c r="F1016" i="2"/>
  <c r="E1016" i="2"/>
  <c r="D1016" i="2"/>
  <c r="C1016" i="2"/>
  <c r="T1015" i="2"/>
  <c r="S1015" i="2"/>
  <c r="R1015" i="2"/>
  <c r="Q1015" i="2"/>
  <c r="P1015" i="2"/>
  <c r="O1015" i="2"/>
  <c r="N1015" i="2"/>
  <c r="M1015" i="2"/>
  <c r="L1015" i="2"/>
  <c r="K1015" i="2"/>
  <c r="J1015" i="2"/>
  <c r="I1015" i="2"/>
  <c r="H1015" i="2"/>
  <c r="G1015" i="2"/>
  <c r="F1015" i="2"/>
  <c r="E1015" i="2"/>
  <c r="D1015" i="2"/>
  <c r="C1015" i="2"/>
  <c r="A1013" i="2"/>
  <c r="T1008" i="2"/>
  <c r="S1008" i="2"/>
  <c r="R1008" i="2"/>
  <c r="Q1008" i="2"/>
  <c r="P1008" i="2"/>
  <c r="O1008" i="2"/>
  <c r="N1008" i="2"/>
  <c r="M1008" i="2"/>
  <c r="L1008" i="2"/>
  <c r="K1008" i="2"/>
  <c r="J1008" i="2"/>
  <c r="I1008" i="2"/>
  <c r="H1008" i="2"/>
  <c r="G1008" i="2"/>
  <c r="F1008" i="2"/>
  <c r="E1008" i="2"/>
  <c r="D1008" i="2"/>
  <c r="C1008" i="2"/>
  <c r="T1007" i="2"/>
  <c r="S1007" i="2"/>
  <c r="R1007" i="2"/>
  <c r="Q1007" i="2"/>
  <c r="P1007" i="2"/>
  <c r="O1007" i="2"/>
  <c r="N1007" i="2"/>
  <c r="M1007" i="2"/>
  <c r="L1007" i="2"/>
  <c r="K1007" i="2"/>
  <c r="J1007" i="2"/>
  <c r="I1007" i="2"/>
  <c r="H1007" i="2"/>
  <c r="G1007" i="2"/>
  <c r="F1007" i="2"/>
  <c r="E1007" i="2"/>
  <c r="D1007" i="2"/>
  <c r="C1007" i="2"/>
  <c r="T1006" i="2"/>
  <c r="S1006" i="2"/>
  <c r="R1006" i="2"/>
  <c r="Q1006" i="2"/>
  <c r="P1006" i="2"/>
  <c r="O1006" i="2"/>
  <c r="N1006" i="2"/>
  <c r="M1006" i="2"/>
  <c r="L1006" i="2"/>
  <c r="K1006" i="2"/>
  <c r="J1006" i="2"/>
  <c r="I1006" i="2"/>
  <c r="H1006" i="2"/>
  <c r="G1006" i="2"/>
  <c r="F1006" i="2"/>
  <c r="E1006" i="2"/>
  <c r="D1006" i="2"/>
  <c r="C1006" i="2"/>
  <c r="T1005" i="2"/>
  <c r="S1005" i="2"/>
  <c r="R1005" i="2"/>
  <c r="Q1005" i="2"/>
  <c r="P1005" i="2"/>
  <c r="O1005" i="2"/>
  <c r="N1005" i="2"/>
  <c r="M1005" i="2"/>
  <c r="L1005" i="2"/>
  <c r="K1005" i="2"/>
  <c r="J1005" i="2"/>
  <c r="I1005" i="2"/>
  <c r="H1005" i="2"/>
  <c r="G1005" i="2"/>
  <c r="F1005" i="2"/>
  <c r="E1005" i="2"/>
  <c r="D1005" i="2"/>
  <c r="C1005" i="2"/>
  <c r="T1004" i="2"/>
  <c r="S1004" i="2"/>
  <c r="R1004" i="2"/>
  <c r="Q1004" i="2"/>
  <c r="P1004" i="2"/>
  <c r="O1004" i="2"/>
  <c r="N1004" i="2"/>
  <c r="M1004" i="2"/>
  <c r="L1004" i="2"/>
  <c r="K1004" i="2"/>
  <c r="J1004" i="2"/>
  <c r="I1004" i="2"/>
  <c r="H1004" i="2"/>
  <c r="G1004" i="2"/>
  <c r="F1004" i="2"/>
  <c r="E1004" i="2"/>
  <c r="D1004" i="2"/>
  <c r="C1004" i="2"/>
  <c r="T1003" i="2"/>
  <c r="S1003" i="2"/>
  <c r="R1003" i="2"/>
  <c r="Q1003" i="2"/>
  <c r="P1003" i="2"/>
  <c r="O1003" i="2"/>
  <c r="N1003" i="2"/>
  <c r="M1003" i="2"/>
  <c r="L1003" i="2"/>
  <c r="K1003" i="2"/>
  <c r="J1003" i="2"/>
  <c r="I1003" i="2"/>
  <c r="H1003" i="2"/>
  <c r="G1003" i="2"/>
  <c r="F1003" i="2"/>
  <c r="E1003" i="2"/>
  <c r="D1003" i="2"/>
  <c r="C1003" i="2"/>
  <c r="T1002" i="2"/>
  <c r="S1002" i="2"/>
  <c r="R1002" i="2"/>
  <c r="Q1002" i="2"/>
  <c r="P1002" i="2"/>
  <c r="O1002" i="2"/>
  <c r="N1002" i="2"/>
  <c r="M1002" i="2"/>
  <c r="L1002" i="2"/>
  <c r="K1002" i="2"/>
  <c r="J1002" i="2"/>
  <c r="I1002" i="2"/>
  <c r="H1002" i="2"/>
  <c r="G1002" i="2"/>
  <c r="F1002" i="2"/>
  <c r="E1002" i="2"/>
  <c r="D1002" i="2"/>
  <c r="C1002" i="2"/>
  <c r="T1001" i="2"/>
  <c r="S1001" i="2"/>
  <c r="R1001" i="2"/>
  <c r="Q1001" i="2"/>
  <c r="P1001" i="2"/>
  <c r="O1001" i="2"/>
  <c r="N1001" i="2"/>
  <c r="M1001" i="2"/>
  <c r="L1001" i="2"/>
  <c r="K1001" i="2"/>
  <c r="J1001" i="2"/>
  <c r="I1001" i="2"/>
  <c r="H1001" i="2"/>
  <c r="G1001" i="2"/>
  <c r="F1001" i="2"/>
  <c r="E1001" i="2"/>
  <c r="D1001" i="2"/>
  <c r="C1001" i="2"/>
  <c r="A999" i="2"/>
  <c r="T994" i="2"/>
  <c r="S994" i="2"/>
  <c r="R994" i="2"/>
  <c r="Q994" i="2"/>
  <c r="P994" i="2"/>
  <c r="O994" i="2"/>
  <c r="N994" i="2"/>
  <c r="M994" i="2"/>
  <c r="L994" i="2"/>
  <c r="K994" i="2"/>
  <c r="J994" i="2"/>
  <c r="I994" i="2"/>
  <c r="H994" i="2"/>
  <c r="G994" i="2"/>
  <c r="F994" i="2"/>
  <c r="E994" i="2"/>
  <c r="D994" i="2"/>
  <c r="C994" i="2"/>
  <c r="T993" i="2"/>
  <c r="S993" i="2"/>
  <c r="R993" i="2"/>
  <c r="Q993" i="2"/>
  <c r="P993" i="2"/>
  <c r="O993" i="2"/>
  <c r="N993" i="2"/>
  <c r="M993" i="2"/>
  <c r="L993" i="2"/>
  <c r="K993" i="2"/>
  <c r="J993" i="2"/>
  <c r="I993" i="2"/>
  <c r="H993" i="2"/>
  <c r="G993" i="2"/>
  <c r="F993" i="2"/>
  <c r="E993" i="2"/>
  <c r="D993" i="2"/>
  <c r="C993" i="2"/>
  <c r="T992" i="2"/>
  <c r="S992" i="2"/>
  <c r="R992" i="2"/>
  <c r="Q992" i="2"/>
  <c r="P992" i="2"/>
  <c r="O992" i="2"/>
  <c r="N992" i="2"/>
  <c r="M992" i="2"/>
  <c r="L992" i="2"/>
  <c r="K992" i="2"/>
  <c r="J992" i="2"/>
  <c r="I992" i="2"/>
  <c r="H992" i="2"/>
  <c r="G992" i="2"/>
  <c r="F992" i="2"/>
  <c r="E992" i="2"/>
  <c r="D992" i="2"/>
  <c r="C992" i="2"/>
  <c r="T991" i="2"/>
  <c r="S991" i="2"/>
  <c r="R991" i="2"/>
  <c r="Q991" i="2"/>
  <c r="P991" i="2"/>
  <c r="O991" i="2"/>
  <c r="N991" i="2"/>
  <c r="M991" i="2"/>
  <c r="L991" i="2"/>
  <c r="K991" i="2"/>
  <c r="J991" i="2"/>
  <c r="I991" i="2"/>
  <c r="H991" i="2"/>
  <c r="G991" i="2"/>
  <c r="F991" i="2"/>
  <c r="E991" i="2"/>
  <c r="D991" i="2"/>
  <c r="C991" i="2"/>
  <c r="T990" i="2"/>
  <c r="S990" i="2"/>
  <c r="R990" i="2"/>
  <c r="Q990" i="2"/>
  <c r="P990" i="2"/>
  <c r="O990" i="2"/>
  <c r="N990" i="2"/>
  <c r="M990" i="2"/>
  <c r="L990" i="2"/>
  <c r="K990" i="2"/>
  <c r="J990" i="2"/>
  <c r="I990" i="2"/>
  <c r="H990" i="2"/>
  <c r="G990" i="2"/>
  <c r="F990" i="2"/>
  <c r="E990" i="2"/>
  <c r="D990" i="2"/>
  <c r="C990" i="2"/>
  <c r="T989" i="2"/>
  <c r="S989" i="2"/>
  <c r="R989" i="2"/>
  <c r="Q989" i="2"/>
  <c r="P989" i="2"/>
  <c r="O989" i="2"/>
  <c r="N989" i="2"/>
  <c r="M989" i="2"/>
  <c r="L989" i="2"/>
  <c r="K989" i="2"/>
  <c r="J989" i="2"/>
  <c r="I989" i="2"/>
  <c r="H989" i="2"/>
  <c r="G989" i="2"/>
  <c r="F989" i="2"/>
  <c r="E989" i="2"/>
  <c r="D989" i="2"/>
  <c r="C989" i="2"/>
  <c r="T988" i="2"/>
  <c r="S988" i="2"/>
  <c r="R988" i="2"/>
  <c r="Q988" i="2"/>
  <c r="P988" i="2"/>
  <c r="O988" i="2"/>
  <c r="N988" i="2"/>
  <c r="M988" i="2"/>
  <c r="L988" i="2"/>
  <c r="K988" i="2"/>
  <c r="J988" i="2"/>
  <c r="I988" i="2"/>
  <c r="H988" i="2"/>
  <c r="G988" i="2"/>
  <c r="F988" i="2"/>
  <c r="E988" i="2"/>
  <c r="D988" i="2"/>
  <c r="C988" i="2"/>
  <c r="T987" i="2"/>
  <c r="S987" i="2"/>
  <c r="R987" i="2"/>
  <c r="Q987" i="2"/>
  <c r="P987" i="2"/>
  <c r="O987" i="2"/>
  <c r="N987" i="2"/>
  <c r="M987" i="2"/>
  <c r="L987" i="2"/>
  <c r="K987" i="2"/>
  <c r="J987" i="2"/>
  <c r="I987" i="2"/>
  <c r="H987" i="2"/>
  <c r="G987" i="2"/>
  <c r="F987" i="2"/>
  <c r="E987" i="2"/>
  <c r="D987" i="2"/>
  <c r="C987" i="2"/>
  <c r="A985" i="2"/>
  <c r="T980" i="2"/>
  <c r="S980" i="2"/>
  <c r="R980" i="2"/>
  <c r="Q980" i="2"/>
  <c r="P980" i="2"/>
  <c r="O980" i="2"/>
  <c r="N980" i="2"/>
  <c r="M980" i="2"/>
  <c r="L980" i="2"/>
  <c r="K980" i="2"/>
  <c r="J980" i="2"/>
  <c r="I980" i="2"/>
  <c r="H980" i="2"/>
  <c r="G980" i="2"/>
  <c r="F980" i="2"/>
  <c r="E980" i="2"/>
  <c r="D980" i="2"/>
  <c r="C980" i="2"/>
  <c r="T979" i="2"/>
  <c r="S979" i="2"/>
  <c r="R979" i="2"/>
  <c r="Q979" i="2"/>
  <c r="P979" i="2"/>
  <c r="O979" i="2"/>
  <c r="N979" i="2"/>
  <c r="M979" i="2"/>
  <c r="L979" i="2"/>
  <c r="K979" i="2"/>
  <c r="J979" i="2"/>
  <c r="I979" i="2"/>
  <c r="H979" i="2"/>
  <c r="G979" i="2"/>
  <c r="F979" i="2"/>
  <c r="E979" i="2"/>
  <c r="D979" i="2"/>
  <c r="C979" i="2"/>
  <c r="T978" i="2"/>
  <c r="S978" i="2"/>
  <c r="R978" i="2"/>
  <c r="Q978" i="2"/>
  <c r="P978" i="2"/>
  <c r="O978" i="2"/>
  <c r="N978" i="2"/>
  <c r="M978" i="2"/>
  <c r="L978" i="2"/>
  <c r="K978" i="2"/>
  <c r="J978" i="2"/>
  <c r="I978" i="2"/>
  <c r="H978" i="2"/>
  <c r="G978" i="2"/>
  <c r="F978" i="2"/>
  <c r="E978" i="2"/>
  <c r="D978" i="2"/>
  <c r="C978" i="2"/>
  <c r="T977" i="2"/>
  <c r="S977" i="2"/>
  <c r="R977" i="2"/>
  <c r="Q977" i="2"/>
  <c r="P977" i="2"/>
  <c r="O977" i="2"/>
  <c r="N977" i="2"/>
  <c r="M977" i="2"/>
  <c r="L977" i="2"/>
  <c r="K977" i="2"/>
  <c r="J977" i="2"/>
  <c r="I977" i="2"/>
  <c r="H977" i="2"/>
  <c r="G977" i="2"/>
  <c r="F977" i="2"/>
  <c r="E977" i="2"/>
  <c r="D977" i="2"/>
  <c r="C977" i="2"/>
  <c r="T976" i="2"/>
  <c r="S976" i="2"/>
  <c r="R976" i="2"/>
  <c r="Q976" i="2"/>
  <c r="P976" i="2"/>
  <c r="O976" i="2"/>
  <c r="N976" i="2"/>
  <c r="M976" i="2"/>
  <c r="L976" i="2"/>
  <c r="K976" i="2"/>
  <c r="J976" i="2"/>
  <c r="I976" i="2"/>
  <c r="H976" i="2"/>
  <c r="G976" i="2"/>
  <c r="F976" i="2"/>
  <c r="E976" i="2"/>
  <c r="D976" i="2"/>
  <c r="C976" i="2"/>
  <c r="T975" i="2"/>
  <c r="S975" i="2"/>
  <c r="R975" i="2"/>
  <c r="Q975" i="2"/>
  <c r="P975" i="2"/>
  <c r="O975" i="2"/>
  <c r="N975" i="2"/>
  <c r="M975" i="2"/>
  <c r="L975" i="2"/>
  <c r="K975" i="2"/>
  <c r="J975" i="2"/>
  <c r="I975" i="2"/>
  <c r="H975" i="2"/>
  <c r="G975" i="2"/>
  <c r="F975" i="2"/>
  <c r="E975" i="2"/>
  <c r="D975" i="2"/>
  <c r="C975" i="2"/>
  <c r="T974" i="2"/>
  <c r="S974" i="2"/>
  <c r="R974" i="2"/>
  <c r="Q974" i="2"/>
  <c r="P974" i="2"/>
  <c r="O974" i="2"/>
  <c r="N974" i="2"/>
  <c r="M974" i="2"/>
  <c r="L974" i="2"/>
  <c r="K974" i="2"/>
  <c r="J974" i="2"/>
  <c r="I974" i="2"/>
  <c r="H974" i="2"/>
  <c r="G974" i="2"/>
  <c r="F974" i="2"/>
  <c r="E974" i="2"/>
  <c r="D974" i="2"/>
  <c r="C974" i="2"/>
  <c r="T973" i="2"/>
  <c r="S973" i="2"/>
  <c r="R973" i="2"/>
  <c r="Q973" i="2"/>
  <c r="P973" i="2"/>
  <c r="O973" i="2"/>
  <c r="N973" i="2"/>
  <c r="M973" i="2"/>
  <c r="L973" i="2"/>
  <c r="K973" i="2"/>
  <c r="J973" i="2"/>
  <c r="I973" i="2"/>
  <c r="H973" i="2"/>
  <c r="G973" i="2"/>
  <c r="F973" i="2"/>
  <c r="E973" i="2"/>
  <c r="D973" i="2"/>
  <c r="C973" i="2"/>
  <c r="T966" i="2"/>
  <c r="S966" i="2"/>
  <c r="R966" i="2"/>
  <c r="Q966" i="2"/>
  <c r="P966" i="2"/>
  <c r="O966" i="2"/>
  <c r="N966" i="2"/>
  <c r="M966" i="2"/>
  <c r="L966" i="2"/>
  <c r="K966" i="2"/>
  <c r="J966" i="2"/>
  <c r="I966" i="2"/>
  <c r="H966" i="2"/>
  <c r="G966" i="2"/>
  <c r="F966" i="2"/>
  <c r="E966" i="2"/>
  <c r="D966" i="2"/>
  <c r="C966" i="2"/>
  <c r="T965" i="2"/>
  <c r="S965" i="2"/>
  <c r="R965" i="2"/>
  <c r="Q965" i="2"/>
  <c r="P965" i="2"/>
  <c r="O965" i="2"/>
  <c r="N965" i="2"/>
  <c r="M965" i="2"/>
  <c r="L965" i="2"/>
  <c r="K965" i="2"/>
  <c r="J965" i="2"/>
  <c r="I965" i="2"/>
  <c r="H965" i="2"/>
  <c r="G965" i="2"/>
  <c r="F965" i="2"/>
  <c r="E965" i="2"/>
  <c r="D965" i="2"/>
  <c r="C965" i="2"/>
  <c r="T964" i="2"/>
  <c r="S964" i="2"/>
  <c r="R964" i="2"/>
  <c r="Q964" i="2"/>
  <c r="P964" i="2"/>
  <c r="O964" i="2"/>
  <c r="N964" i="2"/>
  <c r="M964" i="2"/>
  <c r="L964" i="2"/>
  <c r="K964" i="2"/>
  <c r="J964" i="2"/>
  <c r="I964" i="2"/>
  <c r="H964" i="2"/>
  <c r="G964" i="2"/>
  <c r="F964" i="2"/>
  <c r="U964" i="2" s="1"/>
  <c r="E964" i="2"/>
  <c r="D964" i="2"/>
  <c r="C964" i="2"/>
  <c r="T963" i="2"/>
  <c r="S963" i="2"/>
  <c r="R963" i="2"/>
  <c r="Q963" i="2"/>
  <c r="P963" i="2"/>
  <c r="O963" i="2"/>
  <c r="N963" i="2"/>
  <c r="M963" i="2"/>
  <c r="L963" i="2"/>
  <c r="K963" i="2"/>
  <c r="J963" i="2"/>
  <c r="I963" i="2"/>
  <c r="H963" i="2"/>
  <c r="G963" i="2"/>
  <c r="F963" i="2"/>
  <c r="E963" i="2"/>
  <c r="D963" i="2"/>
  <c r="C963" i="2"/>
  <c r="T962" i="2"/>
  <c r="S962" i="2"/>
  <c r="R962" i="2"/>
  <c r="Q962" i="2"/>
  <c r="P962" i="2"/>
  <c r="O962" i="2"/>
  <c r="N962" i="2"/>
  <c r="M962" i="2"/>
  <c r="L962" i="2"/>
  <c r="K962" i="2"/>
  <c r="J962" i="2"/>
  <c r="I962" i="2"/>
  <c r="H962" i="2"/>
  <c r="G962" i="2"/>
  <c r="F962" i="2"/>
  <c r="E962" i="2"/>
  <c r="D962" i="2"/>
  <c r="C962" i="2"/>
  <c r="T961" i="2"/>
  <c r="S961" i="2"/>
  <c r="R961" i="2"/>
  <c r="Q961" i="2"/>
  <c r="P961" i="2"/>
  <c r="O961" i="2"/>
  <c r="N961" i="2"/>
  <c r="M961" i="2"/>
  <c r="L961" i="2"/>
  <c r="K961" i="2"/>
  <c r="J961" i="2"/>
  <c r="I961" i="2"/>
  <c r="H961" i="2"/>
  <c r="G961" i="2"/>
  <c r="F961" i="2"/>
  <c r="E961" i="2"/>
  <c r="D961" i="2"/>
  <c r="C961" i="2"/>
  <c r="T960" i="2"/>
  <c r="S960" i="2"/>
  <c r="R960" i="2"/>
  <c r="Q960" i="2"/>
  <c r="P960" i="2"/>
  <c r="O960" i="2"/>
  <c r="N960" i="2"/>
  <c r="M960" i="2"/>
  <c r="L960" i="2"/>
  <c r="K960" i="2"/>
  <c r="J960" i="2"/>
  <c r="I960" i="2"/>
  <c r="H960" i="2"/>
  <c r="G960" i="2"/>
  <c r="F960" i="2"/>
  <c r="E960" i="2"/>
  <c r="D960" i="2"/>
  <c r="C960" i="2"/>
  <c r="T959" i="2"/>
  <c r="S959" i="2"/>
  <c r="R959" i="2"/>
  <c r="Q959" i="2"/>
  <c r="P959" i="2"/>
  <c r="O959" i="2"/>
  <c r="N959" i="2"/>
  <c r="M959" i="2"/>
  <c r="L959" i="2"/>
  <c r="K959" i="2"/>
  <c r="J959" i="2"/>
  <c r="I959" i="2"/>
  <c r="H959" i="2"/>
  <c r="G959" i="2"/>
  <c r="F959" i="2"/>
  <c r="E959" i="2"/>
  <c r="D959" i="2"/>
  <c r="C959" i="2"/>
  <c r="T952" i="2"/>
  <c r="S952" i="2"/>
  <c r="R952" i="2"/>
  <c r="Q952" i="2"/>
  <c r="P952" i="2"/>
  <c r="O952" i="2"/>
  <c r="N952" i="2"/>
  <c r="M952" i="2"/>
  <c r="L952" i="2"/>
  <c r="K952" i="2"/>
  <c r="J952" i="2"/>
  <c r="I952" i="2"/>
  <c r="H952" i="2"/>
  <c r="G952" i="2"/>
  <c r="F952" i="2"/>
  <c r="U952" i="2" s="1"/>
  <c r="E952" i="2"/>
  <c r="D952" i="2"/>
  <c r="C952" i="2"/>
  <c r="T951" i="2"/>
  <c r="S951" i="2"/>
  <c r="R951" i="2"/>
  <c r="Q951" i="2"/>
  <c r="P951" i="2"/>
  <c r="O951" i="2"/>
  <c r="N951" i="2"/>
  <c r="M951" i="2"/>
  <c r="L951" i="2"/>
  <c r="K951" i="2"/>
  <c r="J951" i="2"/>
  <c r="I951" i="2"/>
  <c r="H951" i="2"/>
  <c r="G951" i="2"/>
  <c r="F951" i="2"/>
  <c r="E951" i="2"/>
  <c r="D951" i="2"/>
  <c r="C951" i="2"/>
  <c r="T950" i="2"/>
  <c r="S950" i="2"/>
  <c r="R950" i="2"/>
  <c r="Q950" i="2"/>
  <c r="P950" i="2"/>
  <c r="O950" i="2"/>
  <c r="N950" i="2"/>
  <c r="M950" i="2"/>
  <c r="L950" i="2"/>
  <c r="K950" i="2"/>
  <c r="J950" i="2"/>
  <c r="I950" i="2"/>
  <c r="H950" i="2"/>
  <c r="G950" i="2"/>
  <c r="F950" i="2"/>
  <c r="E950" i="2"/>
  <c r="D950" i="2"/>
  <c r="C950" i="2"/>
  <c r="T949" i="2"/>
  <c r="S949" i="2"/>
  <c r="R949" i="2"/>
  <c r="Q949" i="2"/>
  <c r="P949" i="2"/>
  <c r="O949" i="2"/>
  <c r="N949" i="2"/>
  <c r="M949" i="2"/>
  <c r="L949" i="2"/>
  <c r="K949" i="2"/>
  <c r="J949" i="2"/>
  <c r="I949" i="2"/>
  <c r="H949" i="2"/>
  <c r="G949" i="2"/>
  <c r="F949" i="2"/>
  <c r="E949" i="2"/>
  <c r="D949" i="2"/>
  <c r="C949" i="2"/>
  <c r="T948" i="2"/>
  <c r="S948" i="2"/>
  <c r="R948" i="2"/>
  <c r="Q948" i="2"/>
  <c r="P948" i="2"/>
  <c r="O948" i="2"/>
  <c r="N948" i="2"/>
  <c r="M948" i="2"/>
  <c r="L948" i="2"/>
  <c r="K948" i="2"/>
  <c r="J948" i="2"/>
  <c r="I948" i="2"/>
  <c r="H948" i="2"/>
  <c r="G948" i="2"/>
  <c r="F948" i="2"/>
  <c r="E948" i="2"/>
  <c r="D948" i="2"/>
  <c r="C948" i="2"/>
  <c r="T947" i="2"/>
  <c r="S947" i="2"/>
  <c r="R947" i="2"/>
  <c r="Q947" i="2"/>
  <c r="P947" i="2"/>
  <c r="O947" i="2"/>
  <c r="N947" i="2"/>
  <c r="M947" i="2"/>
  <c r="L947" i="2"/>
  <c r="K947" i="2"/>
  <c r="J947" i="2"/>
  <c r="I947" i="2"/>
  <c r="H947" i="2"/>
  <c r="G947" i="2"/>
  <c r="F947" i="2"/>
  <c r="E947" i="2"/>
  <c r="D947" i="2"/>
  <c r="U947" i="2" s="1"/>
  <c r="C947" i="2"/>
  <c r="T946" i="2"/>
  <c r="S946" i="2"/>
  <c r="R946" i="2"/>
  <c r="Q946" i="2"/>
  <c r="P946" i="2"/>
  <c r="O946" i="2"/>
  <c r="N946" i="2"/>
  <c r="M946" i="2"/>
  <c r="L946" i="2"/>
  <c r="K946" i="2"/>
  <c r="J946" i="2"/>
  <c r="I946" i="2"/>
  <c r="H946" i="2"/>
  <c r="G946" i="2"/>
  <c r="F946" i="2"/>
  <c r="E946" i="2"/>
  <c r="D946" i="2"/>
  <c r="C946" i="2"/>
  <c r="T945" i="2"/>
  <c r="S945" i="2"/>
  <c r="R945" i="2"/>
  <c r="Q945" i="2"/>
  <c r="P945" i="2"/>
  <c r="O945" i="2"/>
  <c r="N945" i="2"/>
  <c r="M945" i="2"/>
  <c r="L945" i="2"/>
  <c r="K945" i="2"/>
  <c r="J945" i="2"/>
  <c r="I945" i="2"/>
  <c r="H945" i="2"/>
  <c r="G945" i="2"/>
  <c r="F945" i="2"/>
  <c r="E945" i="2"/>
  <c r="D945" i="2"/>
  <c r="U945" i="2" s="1"/>
  <c r="C945" i="2"/>
  <c r="T938" i="2"/>
  <c r="S938" i="2"/>
  <c r="R938" i="2"/>
  <c r="Q938" i="2"/>
  <c r="P938" i="2"/>
  <c r="O938" i="2"/>
  <c r="N938" i="2"/>
  <c r="M938" i="2"/>
  <c r="L938" i="2"/>
  <c r="K938" i="2"/>
  <c r="J938" i="2"/>
  <c r="I938" i="2"/>
  <c r="H938" i="2"/>
  <c r="G938" i="2"/>
  <c r="F938" i="2"/>
  <c r="E938" i="2"/>
  <c r="T937" i="2"/>
  <c r="S937" i="2"/>
  <c r="R937" i="2"/>
  <c r="Q937" i="2"/>
  <c r="P937" i="2"/>
  <c r="O937" i="2"/>
  <c r="N937" i="2"/>
  <c r="M937" i="2"/>
  <c r="L937" i="2"/>
  <c r="K937" i="2"/>
  <c r="J937" i="2"/>
  <c r="I937" i="2"/>
  <c r="H937" i="2"/>
  <c r="G937" i="2"/>
  <c r="F937" i="2"/>
  <c r="E937" i="2"/>
  <c r="T936" i="2"/>
  <c r="S936" i="2"/>
  <c r="R936" i="2"/>
  <c r="Q936" i="2"/>
  <c r="P936" i="2"/>
  <c r="O936" i="2"/>
  <c r="N936" i="2"/>
  <c r="M936" i="2"/>
  <c r="L936" i="2"/>
  <c r="K936" i="2"/>
  <c r="J936" i="2"/>
  <c r="I936" i="2"/>
  <c r="H936" i="2"/>
  <c r="G936" i="2"/>
  <c r="F936" i="2"/>
  <c r="E936" i="2"/>
  <c r="T935" i="2"/>
  <c r="S935" i="2"/>
  <c r="R935" i="2"/>
  <c r="Q935" i="2"/>
  <c r="P935" i="2"/>
  <c r="O935" i="2"/>
  <c r="N935" i="2"/>
  <c r="M935" i="2"/>
  <c r="L935" i="2"/>
  <c r="K935" i="2"/>
  <c r="J935" i="2"/>
  <c r="I935" i="2"/>
  <c r="H935" i="2"/>
  <c r="G935" i="2"/>
  <c r="F935" i="2"/>
  <c r="E935" i="2"/>
  <c r="T934" i="2"/>
  <c r="S934" i="2"/>
  <c r="R934" i="2"/>
  <c r="Q934" i="2"/>
  <c r="P934" i="2"/>
  <c r="O934" i="2"/>
  <c r="N934" i="2"/>
  <c r="M934" i="2"/>
  <c r="L934" i="2"/>
  <c r="K934" i="2"/>
  <c r="J934" i="2"/>
  <c r="I934" i="2"/>
  <c r="H934" i="2"/>
  <c r="G934" i="2"/>
  <c r="F934" i="2"/>
  <c r="E934" i="2"/>
  <c r="T933" i="2"/>
  <c r="S933" i="2"/>
  <c r="R933" i="2"/>
  <c r="Q933" i="2"/>
  <c r="P933" i="2"/>
  <c r="O933" i="2"/>
  <c r="N933" i="2"/>
  <c r="M933" i="2"/>
  <c r="L933" i="2"/>
  <c r="K933" i="2"/>
  <c r="J933" i="2"/>
  <c r="I933" i="2"/>
  <c r="H933" i="2"/>
  <c r="G933" i="2"/>
  <c r="F933" i="2"/>
  <c r="E933" i="2"/>
  <c r="T932" i="2"/>
  <c r="S932" i="2"/>
  <c r="R932" i="2"/>
  <c r="Q932" i="2"/>
  <c r="P932" i="2"/>
  <c r="O932" i="2"/>
  <c r="N932" i="2"/>
  <c r="M932" i="2"/>
  <c r="L932" i="2"/>
  <c r="K932" i="2"/>
  <c r="J932" i="2"/>
  <c r="I932" i="2"/>
  <c r="H932" i="2"/>
  <c r="G932" i="2"/>
  <c r="F932" i="2"/>
  <c r="E932" i="2"/>
  <c r="T931" i="2"/>
  <c r="S931" i="2"/>
  <c r="R931" i="2"/>
  <c r="Q931" i="2"/>
  <c r="P931" i="2"/>
  <c r="O931" i="2"/>
  <c r="N931" i="2"/>
  <c r="M931" i="2"/>
  <c r="L931" i="2"/>
  <c r="K931" i="2"/>
  <c r="J931" i="2"/>
  <c r="I931" i="2"/>
  <c r="H931" i="2"/>
  <c r="G931" i="2"/>
  <c r="F931" i="2"/>
  <c r="E931" i="2"/>
  <c r="T924" i="2"/>
  <c r="S924" i="2"/>
  <c r="R924" i="2"/>
  <c r="Q924" i="2"/>
  <c r="P924" i="2"/>
  <c r="O924" i="2"/>
  <c r="N924" i="2"/>
  <c r="M924" i="2"/>
  <c r="L924" i="2"/>
  <c r="K924" i="2"/>
  <c r="J924" i="2"/>
  <c r="I924" i="2"/>
  <c r="H924" i="2"/>
  <c r="G924" i="2"/>
  <c r="F924" i="2"/>
  <c r="E924" i="2"/>
  <c r="D924" i="2"/>
  <c r="C924" i="2"/>
  <c r="T923" i="2"/>
  <c r="S923" i="2"/>
  <c r="R923" i="2"/>
  <c r="Q923" i="2"/>
  <c r="P923" i="2"/>
  <c r="O923" i="2"/>
  <c r="N923" i="2"/>
  <c r="M923" i="2"/>
  <c r="L923" i="2"/>
  <c r="K923" i="2"/>
  <c r="J923" i="2"/>
  <c r="I923" i="2"/>
  <c r="H923" i="2"/>
  <c r="G923" i="2"/>
  <c r="F923" i="2"/>
  <c r="E923" i="2"/>
  <c r="D923" i="2"/>
  <c r="C923" i="2"/>
  <c r="T922" i="2"/>
  <c r="S922" i="2"/>
  <c r="R922" i="2"/>
  <c r="Q922" i="2"/>
  <c r="P922" i="2"/>
  <c r="O922" i="2"/>
  <c r="N922" i="2"/>
  <c r="M922" i="2"/>
  <c r="L922" i="2"/>
  <c r="K922" i="2"/>
  <c r="J922" i="2"/>
  <c r="I922" i="2"/>
  <c r="H922" i="2"/>
  <c r="G922" i="2"/>
  <c r="F922" i="2"/>
  <c r="E922" i="2"/>
  <c r="D922" i="2"/>
  <c r="C922" i="2"/>
  <c r="T921" i="2"/>
  <c r="S921" i="2"/>
  <c r="R921" i="2"/>
  <c r="Q921" i="2"/>
  <c r="P921" i="2"/>
  <c r="O921" i="2"/>
  <c r="N921" i="2"/>
  <c r="M921" i="2"/>
  <c r="L921" i="2"/>
  <c r="K921" i="2"/>
  <c r="J921" i="2"/>
  <c r="I921" i="2"/>
  <c r="H921" i="2"/>
  <c r="G921" i="2"/>
  <c r="F921" i="2"/>
  <c r="E921" i="2"/>
  <c r="D921" i="2"/>
  <c r="C921" i="2"/>
  <c r="T920" i="2"/>
  <c r="S920" i="2"/>
  <c r="R920" i="2"/>
  <c r="Q920" i="2"/>
  <c r="P920" i="2"/>
  <c r="O920" i="2"/>
  <c r="N920" i="2"/>
  <c r="M920" i="2"/>
  <c r="L920" i="2"/>
  <c r="K920" i="2"/>
  <c r="J920" i="2"/>
  <c r="I920" i="2"/>
  <c r="H920" i="2"/>
  <c r="G920" i="2"/>
  <c r="F920" i="2"/>
  <c r="E920" i="2"/>
  <c r="D920" i="2"/>
  <c r="C920" i="2"/>
  <c r="T919" i="2"/>
  <c r="S919" i="2"/>
  <c r="R919" i="2"/>
  <c r="Q919" i="2"/>
  <c r="P919" i="2"/>
  <c r="O919" i="2"/>
  <c r="N919" i="2"/>
  <c r="M919" i="2"/>
  <c r="L919" i="2"/>
  <c r="K919" i="2"/>
  <c r="J919" i="2"/>
  <c r="I919" i="2"/>
  <c r="H919" i="2"/>
  <c r="G919" i="2"/>
  <c r="F919" i="2"/>
  <c r="E919" i="2"/>
  <c r="D919" i="2"/>
  <c r="C919" i="2"/>
  <c r="T918" i="2"/>
  <c r="S918" i="2"/>
  <c r="R918" i="2"/>
  <c r="Q918" i="2"/>
  <c r="P918" i="2"/>
  <c r="O918" i="2"/>
  <c r="N918" i="2"/>
  <c r="M918" i="2"/>
  <c r="L918" i="2"/>
  <c r="K918" i="2"/>
  <c r="J918" i="2"/>
  <c r="I918" i="2"/>
  <c r="H918" i="2"/>
  <c r="G918" i="2"/>
  <c r="F918" i="2"/>
  <c r="E918" i="2"/>
  <c r="D918" i="2"/>
  <c r="C918" i="2"/>
  <c r="T917" i="2"/>
  <c r="S917" i="2"/>
  <c r="R917" i="2"/>
  <c r="Q917" i="2"/>
  <c r="P917" i="2"/>
  <c r="O917" i="2"/>
  <c r="N917" i="2"/>
  <c r="M917" i="2"/>
  <c r="L917" i="2"/>
  <c r="K917" i="2"/>
  <c r="J917" i="2"/>
  <c r="I917" i="2"/>
  <c r="H917" i="2"/>
  <c r="G917" i="2"/>
  <c r="F917" i="2"/>
  <c r="E917" i="2"/>
  <c r="D917" i="2"/>
  <c r="C917" i="2"/>
  <c r="T910" i="2"/>
  <c r="S910" i="2"/>
  <c r="R910" i="2"/>
  <c r="Q910" i="2"/>
  <c r="P910" i="2"/>
  <c r="O910" i="2"/>
  <c r="N910" i="2"/>
  <c r="M910" i="2"/>
  <c r="L910" i="2"/>
  <c r="K910" i="2"/>
  <c r="J910" i="2"/>
  <c r="I910" i="2"/>
  <c r="H910" i="2"/>
  <c r="G910" i="2"/>
  <c r="F910" i="2"/>
  <c r="E910" i="2"/>
  <c r="D910" i="2"/>
  <c r="C910" i="2"/>
  <c r="T909" i="2"/>
  <c r="S909" i="2"/>
  <c r="R909" i="2"/>
  <c r="Q909" i="2"/>
  <c r="P909" i="2"/>
  <c r="O909" i="2"/>
  <c r="N909" i="2"/>
  <c r="M909" i="2"/>
  <c r="L909" i="2"/>
  <c r="K909" i="2"/>
  <c r="J909" i="2"/>
  <c r="I909" i="2"/>
  <c r="H909" i="2"/>
  <c r="G909" i="2"/>
  <c r="F909" i="2"/>
  <c r="E909" i="2"/>
  <c r="D909" i="2"/>
  <c r="C909" i="2"/>
  <c r="T908" i="2"/>
  <c r="S908" i="2"/>
  <c r="R908" i="2"/>
  <c r="Q908" i="2"/>
  <c r="P908" i="2"/>
  <c r="O908" i="2"/>
  <c r="N908" i="2"/>
  <c r="M908" i="2"/>
  <c r="L908" i="2"/>
  <c r="K908" i="2"/>
  <c r="J908" i="2"/>
  <c r="I908" i="2"/>
  <c r="H908" i="2"/>
  <c r="G908" i="2"/>
  <c r="F908" i="2"/>
  <c r="U908" i="2" s="1"/>
  <c r="E908" i="2"/>
  <c r="D908" i="2"/>
  <c r="C908" i="2"/>
  <c r="T907" i="2"/>
  <c r="S907" i="2"/>
  <c r="R907" i="2"/>
  <c r="Q907" i="2"/>
  <c r="P907" i="2"/>
  <c r="O907" i="2"/>
  <c r="N907" i="2"/>
  <c r="M907" i="2"/>
  <c r="L907" i="2"/>
  <c r="K907" i="2"/>
  <c r="J907" i="2"/>
  <c r="I907" i="2"/>
  <c r="H907" i="2"/>
  <c r="G907" i="2"/>
  <c r="F907" i="2"/>
  <c r="E907" i="2"/>
  <c r="D907" i="2"/>
  <c r="C907" i="2"/>
  <c r="T906" i="2"/>
  <c r="S906" i="2"/>
  <c r="R906" i="2"/>
  <c r="Q906" i="2"/>
  <c r="P906" i="2"/>
  <c r="O906" i="2"/>
  <c r="N906" i="2"/>
  <c r="M906" i="2"/>
  <c r="L906" i="2"/>
  <c r="K906" i="2"/>
  <c r="J906" i="2"/>
  <c r="I906" i="2"/>
  <c r="H906" i="2"/>
  <c r="G906" i="2"/>
  <c r="F906" i="2"/>
  <c r="E906" i="2"/>
  <c r="D906" i="2"/>
  <c r="C906" i="2"/>
  <c r="T905" i="2"/>
  <c r="S905" i="2"/>
  <c r="R905" i="2"/>
  <c r="Q905" i="2"/>
  <c r="P905" i="2"/>
  <c r="O905" i="2"/>
  <c r="N905" i="2"/>
  <c r="M905" i="2"/>
  <c r="L905" i="2"/>
  <c r="K905" i="2"/>
  <c r="J905" i="2"/>
  <c r="I905" i="2"/>
  <c r="H905" i="2"/>
  <c r="G905" i="2"/>
  <c r="F905" i="2"/>
  <c r="E905" i="2"/>
  <c r="D905" i="2"/>
  <c r="C905" i="2"/>
  <c r="T904" i="2"/>
  <c r="S904" i="2"/>
  <c r="R904" i="2"/>
  <c r="Q904" i="2"/>
  <c r="P904" i="2"/>
  <c r="O904" i="2"/>
  <c r="N904" i="2"/>
  <c r="M904" i="2"/>
  <c r="L904" i="2"/>
  <c r="K904" i="2"/>
  <c r="J904" i="2"/>
  <c r="I904" i="2"/>
  <c r="H904" i="2"/>
  <c r="G904" i="2"/>
  <c r="F904" i="2"/>
  <c r="E904" i="2"/>
  <c r="D904" i="2"/>
  <c r="C904" i="2"/>
  <c r="T903" i="2"/>
  <c r="S903" i="2"/>
  <c r="R903" i="2"/>
  <c r="Q903" i="2"/>
  <c r="P903" i="2"/>
  <c r="O903" i="2"/>
  <c r="N903" i="2"/>
  <c r="M903" i="2"/>
  <c r="L903" i="2"/>
  <c r="K903" i="2"/>
  <c r="J903" i="2"/>
  <c r="I903" i="2"/>
  <c r="H903" i="2"/>
  <c r="G903" i="2"/>
  <c r="F903" i="2"/>
  <c r="E903" i="2"/>
  <c r="D903" i="2"/>
  <c r="C903" i="2"/>
  <c r="T896" i="2"/>
  <c r="S896" i="2"/>
  <c r="R896" i="2"/>
  <c r="Q896" i="2"/>
  <c r="P896" i="2"/>
  <c r="O896" i="2"/>
  <c r="N896" i="2"/>
  <c r="M896" i="2"/>
  <c r="L896" i="2"/>
  <c r="K896" i="2"/>
  <c r="J896" i="2"/>
  <c r="I896" i="2"/>
  <c r="H896" i="2"/>
  <c r="G896" i="2"/>
  <c r="F896" i="2"/>
  <c r="E896" i="2"/>
  <c r="D896" i="2"/>
  <c r="C896" i="2"/>
  <c r="T895" i="2"/>
  <c r="S895" i="2"/>
  <c r="R895" i="2"/>
  <c r="Q895" i="2"/>
  <c r="P895" i="2"/>
  <c r="O895" i="2"/>
  <c r="N895" i="2"/>
  <c r="M895" i="2"/>
  <c r="L895" i="2"/>
  <c r="K895" i="2"/>
  <c r="J895" i="2"/>
  <c r="I895" i="2"/>
  <c r="H895" i="2"/>
  <c r="G895" i="2"/>
  <c r="F895" i="2"/>
  <c r="E895" i="2"/>
  <c r="D895" i="2"/>
  <c r="C895" i="2"/>
  <c r="T894" i="2"/>
  <c r="S894" i="2"/>
  <c r="R894" i="2"/>
  <c r="Q894" i="2"/>
  <c r="P894" i="2"/>
  <c r="O894" i="2"/>
  <c r="N894" i="2"/>
  <c r="M894" i="2"/>
  <c r="L894" i="2"/>
  <c r="K894" i="2"/>
  <c r="J894" i="2"/>
  <c r="I894" i="2"/>
  <c r="H894" i="2"/>
  <c r="G894" i="2"/>
  <c r="F894" i="2"/>
  <c r="E894" i="2"/>
  <c r="D894" i="2"/>
  <c r="C894" i="2"/>
  <c r="T893" i="2"/>
  <c r="S893" i="2"/>
  <c r="R893" i="2"/>
  <c r="Q893" i="2"/>
  <c r="P893" i="2"/>
  <c r="O893" i="2"/>
  <c r="N893" i="2"/>
  <c r="M893" i="2"/>
  <c r="L893" i="2"/>
  <c r="K893" i="2"/>
  <c r="J893" i="2"/>
  <c r="I893" i="2"/>
  <c r="H893" i="2"/>
  <c r="G893" i="2"/>
  <c r="F893" i="2"/>
  <c r="E893" i="2"/>
  <c r="D893" i="2"/>
  <c r="C893" i="2"/>
  <c r="T892" i="2"/>
  <c r="S892" i="2"/>
  <c r="R892" i="2"/>
  <c r="Q892" i="2"/>
  <c r="P892" i="2"/>
  <c r="O892" i="2"/>
  <c r="N892" i="2"/>
  <c r="M892" i="2"/>
  <c r="L892" i="2"/>
  <c r="K892" i="2"/>
  <c r="J892" i="2"/>
  <c r="I892" i="2"/>
  <c r="H892" i="2"/>
  <c r="G892" i="2"/>
  <c r="F892" i="2"/>
  <c r="E892" i="2"/>
  <c r="D892" i="2"/>
  <c r="C892" i="2"/>
  <c r="T891" i="2"/>
  <c r="S891" i="2"/>
  <c r="R891" i="2"/>
  <c r="Q891" i="2"/>
  <c r="P891" i="2"/>
  <c r="O891" i="2"/>
  <c r="N891" i="2"/>
  <c r="M891" i="2"/>
  <c r="L891" i="2"/>
  <c r="K891" i="2"/>
  <c r="J891" i="2"/>
  <c r="I891" i="2"/>
  <c r="H891" i="2"/>
  <c r="G891" i="2"/>
  <c r="F891" i="2"/>
  <c r="E891" i="2"/>
  <c r="D891" i="2"/>
  <c r="C891" i="2"/>
  <c r="T890" i="2"/>
  <c r="S890" i="2"/>
  <c r="R890" i="2"/>
  <c r="Q890" i="2"/>
  <c r="P890" i="2"/>
  <c r="O890" i="2"/>
  <c r="N890" i="2"/>
  <c r="M890" i="2"/>
  <c r="L890" i="2"/>
  <c r="K890" i="2"/>
  <c r="J890" i="2"/>
  <c r="I890" i="2"/>
  <c r="H890" i="2"/>
  <c r="G890" i="2"/>
  <c r="F890" i="2"/>
  <c r="E890" i="2"/>
  <c r="D890" i="2"/>
  <c r="C890" i="2"/>
  <c r="T889" i="2"/>
  <c r="S889" i="2"/>
  <c r="R889" i="2"/>
  <c r="Q889" i="2"/>
  <c r="P889" i="2"/>
  <c r="O889" i="2"/>
  <c r="N889" i="2"/>
  <c r="M889" i="2"/>
  <c r="L889" i="2"/>
  <c r="K889" i="2"/>
  <c r="J889" i="2"/>
  <c r="I889" i="2"/>
  <c r="H889" i="2"/>
  <c r="G889" i="2"/>
  <c r="F889" i="2"/>
  <c r="E889" i="2"/>
  <c r="D889" i="2"/>
  <c r="C889" i="2"/>
  <c r="T882" i="2"/>
  <c r="S882" i="2"/>
  <c r="R882" i="2"/>
  <c r="Q882" i="2"/>
  <c r="P882" i="2"/>
  <c r="O882" i="2"/>
  <c r="N882" i="2"/>
  <c r="L882" i="2"/>
  <c r="K882" i="2"/>
  <c r="J882" i="2"/>
  <c r="I882" i="2"/>
  <c r="H882" i="2"/>
  <c r="G882" i="2"/>
  <c r="F882" i="2"/>
  <c r="E882" i="2"/>
  <c r="D882" i="2"/>
  <c r="C882" i="2"/>
  <c r="T881" i="2"/>
  <c r="S881" i="2"/>
  <c r="R881" i="2"/>
  <c r="Q881" i="2"/>
  <c r="P881" i="2"/>
  <c r="O881" i="2"/>
  <c r="N881" i="2"/>
  <c r="L881" i="2"/>
  <c r="K881" i="2"/>
  <c r="J881" i="2"/>
  <c r="I881" i="2"/>
  <c r="H881" i="2"/>
  <c r="G881" i="2"/>
  <c r="F881" i="2"/>
  <c r="E881" i="2"/>
  <c r="D881" i="2"/>
  <c r="C881" i="2"/>
  <c r="T880" i="2"/>
  <c r="S880" i="2"/>
  <c r="R880" i="2"/>
  <c r="Q880" i="2"/>
  <c r="P880" i="2"/>
  <c r="O880" i="2"/>
  <c r="N880" i="2"/>
  <c r="L880" i="2"/>
  <c r="K880" i="2"/>
  <c r="J880" i="2"/>
  <c r="I880" i="2"/>
  <c r="H880" i="2"/>
  <c r="G880" i="2"/>
  <c r="F880" i="2"/>
  <c r="E880" i="2"/>
  <c r="D880" i="2"/>
  <c r="C880" i="2"/>
  <c r="T879" i="2"/>
  <c r="S879" i="2"/>
  <c r="R879" i="2"/>
  <c r="Q879" i="2"/>
  <c r="P879" i="2"/>
  <c r="O879" i="2"/>
  <c r="N879" i="2"/>
  <c r="L879" i="2"/>
  <c r="K879" i="2"/>
  <c r="J879" i="2"/>
  <c r="I879" i="2"/>
  <c r="H879" i="2"/>
  <c r="G879" i="2"/>
  <c r="F879" i="2"/>
  <c r="E879" i="2"/>
  <c r="D879" i="2"/>
  <c r="C879" i="2"/>
  <c r="T878" i="2"/>
  <c r="S878" i="2"/>
  <c r="R878" i="2"/>
  <c r="Q878" i="2"/>
  <c r="P878" i="2"/>
  <c r="O878" i="2"/>
  <c r="N878" i="2"/>
  <c r="L878" i="2"/>
  <c r="K878" i="2"/>
  <c r="J878" i="2"/>
  <c r="I878" i="2"/>
  <c r="H878" i="2"/>
  <c r="G878" i="2"/>
  <c r="F878" i="2"/>
  <c r="E878" i="2"/>
  <c r="D878" i="2"/>
  <c r="C878" i="2"/>
  <c r="T877" i="2"/>
  <c r="S877" i="2"/>
  <c r="R877" i="2"/>
  <c r="Q877" i="2"/>
  <c r="P877" i="2"/>
  <c r="O877" i="2"/>
  <c r="N877" i="2"/>
  <c r="L877" i="2"/>
  <c r="K877" i="2"/>
  <c r="J877" i="2"/>
  <c r="I877" i="2"/>
  <c r="H877" i="2"/>
  <c r="G877" i="2"/>
  <c r="F877" i="2"/>
  <c r="E877" i="2"/>
  <c r="D877" i="2"/>
  <c r="C877" i="2"/>
  <c r="T876" i="2"/>
  <c r="S876" i="2"/>
  <c r="R876" i="2"/>
  <c r="Q876" i="2"/>
  <c r="P876" i="2"/>
  <c r="O876" i="2"/>
  <c r="N876" i="2"/>
  <c r="L876" i="2"/>
  <c r="K876" i="2"/>
  <c r="J876" i="2"/>
  <c r="I876" i="2"/>
  <c r="H876" i="2"/>
  <c r="G876" i="2"/>
  <c r="F876" i="2"/>
  <c r="E876" i="2"/>
  <c r="D876" i="2"/>
  <c r="C876" i="2"/>
  <c r="T875" i="2"/>
  <c r="S875" i="2"/>
  <c r="R875" i="2"/>
  <c r="Q875" i="2"/>
  <c r="P875" i="2"/>
  <c r="O875" i="2"/>
  <c r="N875" i="2"/>
  <c r="L875" i="2"/>
  <c r="K875" i="2"/>
  <c r="J875" i="2"/>
  <c r="I875" i="2"/>
  <c r="H875" i="2"/>
  <c r="G875" i="2"/>
  <c r="F875" i="2"/>
  <c r="E875" i="2"/>
  <c r="D875" i="2"/>
  <c r="C875" i="2"/>
  <c r="T868" i="2"/>
  <c r="S868" i="2"/>
  <c r="R868" i="2"/>
  <c r="Q868" i="2"/>
  <c r="P868" i="2"/>
  <c r="O868" i="2"/>
  <c r="N868" i="2"/>
  <c r="M868" i="2"/>
  <c r="L868" i="2"/>
  <c r="K868" i="2"/>
  <c r="J868" i="2"/>
  <c r="I868" i="2"/>
  <c r="H868" i="2"/>
  <c r="G868" i="2"/>
  <c r="F868" i="2"/>
  <c r="E868" i="2"/>
  <c r="D868" i="2"/>
  <c r="C868" i="2"/>
  <c r="T867" i="2"/>
  <c r="S867" i="2"/>
  <c r="R867" i="2"/>
  <c r="Q867" i="2"/>
  <c r="P867" i="2"/>
  <c r="O867" i="2"/>
  <c r="N867" i="2"/>
  <c r="M867" i="2"/>
  <c r="L867" i="2"/>
  <c r="K867" i="2"/>
  <c r="J867" i="2"/>
  <c r="I867" i="2"/>
  <c r="H867" i="2"/>
  <c r="G867" i="2"/>
  <c r="F867" i="2"/>
  <c r="E867" i="2"/>
  <c r="D867" i="2"/>
  <c r="C867" i="2"/>
  <c r="T866" i="2"/>
  <c r="S866" i="2"/>
  <c r="R866" i="2"/>
  <c r="Q866" i="2"/>
  <c r="P866" i="2"/>
  <c r="O866" i="2"/>
  <c r="N866" i="2"/>
  <c r="M866" i="2"/>
  <c r="L866" i="2"/>
  <c r="K866" i="2"/>
  <c r="J866" i="2"/>
  <c r="I866" i="2"/>
  <c r="H866" i="2"/>
  <c r="G866" i="2"/>
  <c r="F866" i="2"/>
  <c r="U866" i="2" s="1"/>
  <c r="E866" i="2"/>
  <c r="D866" i="2"/>
  <c r="C866" i="2"/>
  <c r="T865" i="2"/>
  <c r="S865" i="2"/>
  <c r="R865" i="2"/>
  <c r="Q865" i="2"/>
  <c r="P865" i="2"/>
  <c r="O865" i="2"/>
  <c r="N865" i="2"/>
  <c r="M865" i="2"/>
  <c r="L865" i="2"/>
  <c r="K865" i="2"/>
  <c r="J865" i="2"/>
  <c r="I865" i="2"/>
  <c r="H865" i="2"/>
  <c r="G865" i="2"/>
  <c r="F865" i="2"/>
  <c r="E865" i="2"/>
  <c r="D865" i="2"/>
  <c r="C865" i="2"/>
  <c r="T864" i="2"/>
  <c r="S864" i="2"/>
  <c r="R864" i="2"/>
  <c r="Q864" i="2"/>
  <c r="P864" i="2"/>
  <c r="O864" i="2"/>
  <c r="N864" i="2"/>
  <c r="M864" i="2"/>
  <c r="L864" i="2"/>
  <c r="K864" i="2"/>
  <c r="J864" i="2"/>
  <c r="I864" i="2"/>
  <c r="H864" i="2"/>
  <c r="G864" i="2"/>
  <c r="F864" i="2"/>
  <c r="E864" i="2"/>
  <c r="D864" i="2"/>
  <c r="C864" i="2"/>
  <c r="T863" i="2"/>
  <c r="S863" i="2"/>
  <c r="R863" i="2"/>
  <c r="Q863" i="2"/>
  <c r="P863" i="2"/>
  <c r="O863" i="2"/>
  <c r="N863" i="2"/>
  <c r="M863" i="2"/>
  <c r="L863" i="2"/>
  <c r="K863" i="2"/>
  <c r="J863" i="2"/>
  <c r="I863" i="2"/>
  <c r="H863" i="2"/>
  <c r="G863" i="2"/>
  <c r="F863" i="2"/>
  <c r="E863" i="2"/>
  <c r="D863" i="2"/>
  <c r="C863" i="2"/>
  <c r="T862" i="2"/>
  <c r="S862" i="2"/>
  <c r="R862" i="2"/>
  <c r="Q862" i="2"/>
  <c r="P862" i="2"/>
  <c r="O862" i="2"/>
  <c r="N862" i="2"/>
  <c r="M862" i="2"/>
  <c r="L862" i="2"/>
  <c r="K862" i="2"/>
  <c r="J862" i="2"/>
  <c r="I862" i="2"/>
  <c r="H862" i="2"/>
  <c r="G862" i="2"/>
  <c r="F862" i="2"/>
  <c r="E862" i="2"/>
  <c r="D862" i="2"/>
  <c r="C862" i="2"/>
  <c r="T861" i="2"/>
  <c r="S861" i="2"/>
  <c r="R861" i="2"/>
  <c r="Q861" i="2"/>
  <c r="P861" i="2"/>
  <c r="O861" i="2"/>
  <c r="N861" i="2"/>
  <c r="M861" i="2"/>
  <c r="L861" i="2"/>
  <c r="K861" i="2"/>
  <c r="J861" i="2"/>
  <c r="I861" i="2"/>
  <c r="H861" i="2"/>
  <c r="G861" i="2"/>
  <c r="F861" i="2"/>
  <c r="E861" i="2"/>
  <c r="D861" i="2"/>
  <c r="C861" i="2"/>
  <c r="T854" i="2"/>
  <c r="S854" i="2"/>
  <c r="R854" i="2"/>
  <c r="Q854" i="2"/>
  <c r="P854" i="2"/>
  <c r="O854" i="2"/>
  <c r="N854" i="2"/>
  <c r="M854" i="2"/>
  <c r="L854" i="2"/>
  <c r="K854" i="2"/>
  <c r="J854" i="2"/>
  <c r="I854" i="2"/>
  <c r="H854" i="2"/>
  <c r="G854" i="2"/>
  <c r="F854" i="2"/>
  <c r="E854" i="2"/>
  <c r="D854" i="2"/>
  <c r="C854" i="2"/>
  <c r="T853" i="2"/>
  <c r="S853" i="2"/>
  <c r="R853" i="2"/>
  <c r="Q853" i="2"/>
  <c r="P853" i="2"/>
  <c r="O853" i="2"/>
  <c r="N853" i="2"/>
  <c r="M853" i="2"/>
  <c r="L853" i="2"/>
  <c r="K853" i="2"/>
  <c r="J853" i="2"/>
  <c r="I853" i="2"/>
  <c r="H853" i="2"/>
  <c r="G853" i="2"/>
  <c r="F853" i="2"/>
  <c r="E853" i="2"/>
  <c r="D853" i="2"/>
  <c r="C853" i="2"/>
  <c r="T852" i="2"/>
  <c r="S852" i="2"/>
  <c r="R852" i="2"/>
  <c r="Q852" i="2"/>
  <c r="P852" i="2"/>
  <c r="O852" i="2"/>
  <c r="N852" i="2"/>
  <c r="M852" i="2"/>
  <c r="L852" i="2"/>
  <c r="K852" i="2"/>
  <c r="J852" i="2"/>
  <c r="I852" i="2"/>
  <c r="H852" i="2"/>
  <c r="G852" i="2"/>
  <c r="F852" i="2"/>
  <c r="E852" i="2"/>
  <c r="D852" i="2"/>
  <c r="C852" i="2"/>
  <c r="T851" i="2"/>
  <c r="S851" i="2"/>
  <c r="R851" i="2"/>
  <c r="Q851" i="2"/>
  <c r="P851" i="2"/>
  <c r="O851" i="2"/>
  <c r="N851" i="2"/>
  <c r="M851" i="2"/>
  <c r="L851" i="2"/>
  <c r="K851" i="2"/>
  <c r="J851" i="2"/>
  <c r="I851" i="2"/>
  <c r="H851" i="2"/>
  <c r="G851" i="2"/>
  <c r="F851" i="2"/>
  <c r="E851" i="2"/>
  <c r="D851" i="2"/>
  <c r="C851" i="2"/>
  <c r="T850" i="2"/>
  <c r="S850" i="2"/>
  <c r="R850" i="2"/>
  <c r="Q850" i="2"/>
  <c r="P850" i="2"/>
  <c r="O850" i="2"/>
  <c r="N850" i="2"/>
  <c r="M850" i="2"/>
  <c r="L850" i="2"/>
  <c r="K850" i="2"/>
  <c r="J850" i="2"/>
  <c r="I850" i="2"/>
  <c r="H850" i="2"/>
  <c r="G850" i="2"/>
  <c r="F850" i="2"/>
  <c r="E850" i="2"/>
  <c r="D850" i="2"/>
  <c r="C850" i="2"/>
  <c r="T849" i="2"/>
  <c r="S849" i="2"/>
  <c r="R849" i="2"/>
  <c r="Q849" i="2"/>
  <c r="P849" i="2"/>
  <c r="O849" i="2"/>
  <c r="N849" i="2"/>
  <c r="M849" i="2"/>
  <c r="L849" i="2"/>
  <c r="K849" i="2"/>
  <c r="J849" i="2"/>
  <c r="I849" i="2"/>
  <c r="H849" i="2"/>
  <c r="G849" i="2"/>
  <c r="F849" i="2"/>
  <c r="E849" i="2"/>
  <c r="D849" i="2"/>
  <c r="C849" i="2"/>
  <c r="T848" i="2"/>
  <c r="S848" i="2"/>
  <c r="R848" i="2"/>
  <c r="Q848" i="2"/>
  <c r="P848" i="2"/>
  <c r="O848" i="2"/>
  <c r="N848" i="2"/>
  <c r="M848" i="2"/>
  <c r="L848" i="2"/>
  <c r="K848" i="2"/>
  <c r="J848" i="2"/>
  <c r="I848" i="2"/>
  <c r="H848" i="2"/>
  <c r="G848" i="2"/>
  <c r="F848" i="2"/>
  <c r="E848" i="2"/>
  <c r="D848" i="2"/>
  <c r="C848" i="2"/>
  <c r="T847" i="2"/>
  <c r="S847" i="2"/>
  <c r="R847" i="2"/>
  <c r="Q847" i="2"/>
  <c r="P847" i="2"/>
  <c r="O847" i="2"/>
  <c r="N847" i="2"/>
  <c r="M847" i="2"/>
  <c r="L847" i="2"/>
  <c r="K847" i="2"/>
  <c r="J847" i="2"/>
  <c r="I847" i="2"/>
  <c r="H847" i="2"/>
  <c r="G847" i="2"/>
  <c r="F847" i="2"/>
  <c r="E847" i="2"/>
  <c r="D847" i="2"/>
  <c r="C847" i="2"/>
  <c r="T840" i="2"/>
  <c r="S840" i="2"/>
  <c r="R840" i="2"/>
  <c r="Q840" i="2"/>
  <c r="P840" i="2"/>
  <c r="O840" i="2"/>
  <c r="N840" i="2"/>
  <c r="M840" i="2"/>
  <c r="L840" i="2"/>
  <c r="K840" i="2"/>
  <c r="J840" i="2"/>
  <c r="I840" i="2"/>
  <c r="H840" i="2"/>
  <c r="G840" i="2"/>
  <c r="F840" i="2"/>
  <c r="U840" i="2" s="1"/>
  <c r="E840" i="2"/>
  <c r="D840" i="2"/>
  <c r="C840" i="2"/>
  <c r="T839" i="2"/>
  <c r="S839" i="2"/>
  <c r="R839" i="2"/>
  <c r="Q839" i="2"/>
  <c r="P839" i="2"/>
  <c r="O839" i="2"/>
  <c r="N839" i="2"/>
  <c r="M839" i="2"/>
  <c r="L839" i="2"/>
  <c r="K839" i="2"/>
  <c r="J839" i="2"/>
  <c r="I839" i="2"/>
  <c r="H839" i="2"/>
  <c r="G839" i="2"/>
  <c r="F839" i="2"/>
  <c r="E839" i="2"/>
  <c r="D839" i="2"/>
  <c r="C839" i="2"/>
  <c r="T838" i="2"/>
  <c r="S838" i="2"/>
  <c r="R838" i="2"/>
  <c r="Q838" i="2"/>
  <c r="P838" i="2"/>
  <c r="O838" i="2"/>
  <c r="N838" i="2"/>
  <c r="M838" i="2"/>
  <c r="L838" i="2"/>
  <c r="K838" i="2"/>
  <c r="J838" i="2"/>
  <c r="I838" i="2"/>
  <c r="H838" i="2"/>
  <c r="G838" i="2"/>
  <c r="F838" i="2"/>
  <c r="E838" i="2"/>
  <c r="D838" i="2"/>
  <c r="C838" i="2"/>
  <c r="T837" i="2"/>
  <c r="S837" i="2"/>
  <c r="R837" i="2"/>
  <c r="Q837" i="2"/>
  <c r="P837" i="2"/>
  <c r="O837" i="2"/>
  <c r="N837" i="2"/>
  <c r="M837" i="2"/>
  <c r="L837" i="2"/>
  <c r="K837" i="2"/>
  <c r="J837" i="2"/>
  <c r="I837" i="2"/>
  <c r="H837" i="2"/>
  <c r="G837" i="2"/>
  <c r="F837" i="2"/>
  <c r="E837" i="2"/>
  <c r="D837" i="2"/>
  <c r="C837" i="2"/>
  <c r="T836" i="2"/>
  <c r="S836" i="2"/>
  <c r="R836" i="2"/>
  <c r="Q836" i="2"/>
  <c r="P836" i="2"/>
  <c r="O836" i="2"/>
  <c r="N836" i="2"/>
  <c r="M836" i="2"/>
  <c r="L836" i="2"/>
  <c r="K836" i="2"/>
  <c r="J836" i="2"/>
  <c r="I836" i="2"/>
  <c r="H836" i="2"/>
  <c r="G836" i="2"/>
  <c r="F836" i="2"/>
  <c r="E836" i="2"/>
  <c r="D836" i="2"/>
  <c r="C836" i="2"/>
  <c r="T835" i="2"/>
  <c r="S835" i="2"/>
  <c r="R835" i="2"/>
  <c r="Q835" i="2"/>
  <c r="P835" i="2"/>
  <c r="O835" i="2"/>
  <c r="N835" i="2"/>
  <c r="M835" i="2"/>
  <c r="L835" i="2"/>
  <c r="K835" i="2"/>
  <c r="J835" i="2"/>
  <c r="I835" i="2"/>
  <c r="H835" i="2"/>
  <c r="G835" i="2"/>
  <c r="F835" i="2"/>
  <c r="E835" i="2"/>
  <c r="D835" i="2"/>
  <c r="C835" i="2"/>
  <c r="T834" i="2"/>
  <c r="S834" i="2"/>
  <c r="R834" i="2"/>
  <c r="Q834" i="2"/>
  <c r="P834" i="2"/>
  <c r="O834" i="2"/>
  <c r="N834" i="2"/>
  <c r="M834" i="2"/>
  <c r="L834" i="2"/>
  <c r="K834" i="2"/>
  <c r="J834" i="2"/>
  <c r="I834" i="2"/>
  <c r="H834" i="2"/>
  <c r="G834" i="2"/>
  <c r="F834" i="2"/>
  <c r="E834" i="2"/>
  <c r="D834" i="2"/>
  <c r="C834" i="2"/>
  <c r="T833" i="2"/>
  <c r="S833" i="2"/>
  <c r="R833" i="2"/>
  <c r="Q833" i="2"/>
  <c r="P833" i="2"/>
  <c r="O833" i="2"/>
  <c r="N833" i="2"/>
  <c r="M833" i="2"/>
  <c r="L833" i="2"/>
  <c r="K833" i="2"/>
  <c r="J833" i="2"/>
  <c r="I833" i="2"/>
  <c r="H833" i="2"/>
  <c r="G833" i="2"/>
  <c r="F833" i="2"/>
  <c r="E833" i="2"/>
  <c r="D833" i="2"/>
  <c r="U833" i="2" s="1"/>
  <c r="C833" i="2"/>
  <c r="T826" i="2"/>
  <c r="S826" i="2"/>
  <c r="R826" i="2"/>
  <c r="Q826" i="2"/>
  <c r="P826" i="2"/>
  <c r="O826" i="2"/>
  <c r="N826" i="2"/>
  <c r="M826" i="2"/>
  <c r="L826" i="2"/>
  <c r="K826" i="2"/>
  <c r="J826" i="2"/>
  <c r="I826" i="2"/>
  <c r="H826" i="2"/>
  <c r="G826" i="2"/>
  <c r="F826" i="2"/>
  <c r="E826" i="2"/>
  <c r="D826" i="2"/>
  <c r="C826" i="2"/>
  <c r="T825" i="2"/>
  <c r="S825" i="2"/>
  <c r="R825" i="2"/>
  <c r="Q825" i="2"/>
  <c r="P825" i="2"/>
  <c r="O825" i="2"/>
  <c r="N825" i="2"/>
  <c r="M825" i="2"/>
  <c r="L825" i="2"/>
  <c r="K825" i="2"/>
  <c r="J825" i="2"/>
  <c r="I825" i="2"/>
  <c r="H825" i="2"/>
  <c r="G825" i="2"/>
  <c r="F825" i="2"/>
  <c r="E825" i="2"/>
  <c r="D825" i="2"/>
  <c r="C825" i="2"/>
  <c r="T824" i="2"/>
  <c r="S824" i="2"/>
  <c r="R824" i="2"/>
  <c r="Q824" i="2"/>
  <c r="P824" i="2"/>
  <c r="O824" i="2"/>
  <c r="N824" i="2"/>
  <c r="M824" i="2"/>
  <c r="L824" i="2"/>
  <c r="K824" i="2"/>
  <c r="J824" i="2"/>
  <c r="I824" i="2"/>
  <c r="H824" i="2"/>
  <c r="G824" i="2"/>
  <c r="F824" i="2"/>
  <c r="E824" i="2"/>
  <c r="D824" i="2"/>
  <c r="C824" i="2"/>
  <c r="T823" i="2"/>
  <c r="S823" i="2"/>
  <c r="R823" i="2"/>
  <c r="Q823" i="2"/>
  <c r="P823" i="2"/>
  <c r="O823" i="2"/>
  <c r="N823" i="2"/>
  <c r="M823" i="2"/>
  <c r="L823" i="2"/>
  <c r="K823" i="2"/>
  <c r="J823" i="2"/>
  <c r="I823" i="2"/>
  <c r="H823" i="2"/>
  <c r="G823" i="2"/>
  <c r="F823" i="2"/>
  <c r="E823" i="2"/>
  <c r="D823" i="2"/>
  <c r="C823" i="2"/>
  <c r="T822" i="2"/>
  <c r="S822" i="2"/>
  <c r="R822" i="2"/>
  <c r="Q822" i="2"/>
  <c r="P822" i="2"/>
  <c r="O822" i="2"/>
  <c r="N822" i="2"/>
  <c r="M822" i="2"/>
  <c r="L822" i="2"/>
  <c r="K822" i="2"/>
  <c r="J822" i="2"/>
  <c r="I822" i="2"/>
  <c r="H822" i="2"/>
  <c r="G822" i="2"/>
  <c r="F822" i="2"/>
  <c r="E822" i="2"/>
  <c r="D822" i="2"/>
  <c r="C822" i="2"/>
  <c r="T821" i="2"/>
  <c r="S821" i="2"/>
  <c r="R821" i="2"/>
  <c r="Q821" i="2"/>
  <c r="P821" i="2"/>
  <c r="O821" i="2"/>
  <c r="N821" i="2"/>
  <c r="M821" i="2"/>
  <c r="L821" i="2"/>
  <c r="K821" i="2"/>
  <c r="J821" i="2"/>
  <c r="I821" i="2"/>
  <c r="H821" i="2"/>
  <c r="G821" i="2"/>
  <c r="F821" i="2"/>
  <c r="E821" i="2"/>
  <c r="D821" i="2"/>
  <c r="C821" i="2"/>
  <c r="T820" i="2"/>
  <c r="S820" i="2"/>
  <c r="R820" i="2"/>
  <c r="Q820" i="2"/>
  <c r="P820" i="2"/>
  <c r="O820" i="2"/>
  <c r="N820" i="2"/>
  <c r="M820" i="2"/>
  <c r="L820" i="2"/>
  <c r="K820" i="2"/>
  <c r="J820" i="2"/>
  <c r="I820" i="2"/>
  <c r="H820" i="2"/>
  <c r="G820" i="2"/>
  <c r="F820" i="2"/>
  <c r="E820" i="2"/>
  <c r="D820" i="2"/>
  <c r="C820" i="2"/>
  <c r="T819" i="2"/>
  <c r="S819" i="2"/>
  <c r="R819" i="2"/>
  <c r="Q819" i="2"/>
  <c r="P819" i="2"/>
  <c r="O819" i="2"/>
  <c r="N819" i="2"/>
  <c r="M819" i="2"/>
  <c r="L819" i="2"/>
  <c r="K819" i="2"/>
  <c r="J819" i="2"/>
  <c r="I819" i="2"/>
  <c r="H819" i="2"/>
  <c r="G819" i="2"/>
  <c r="F819" i="2"/>
  <c r="E819" i="2"/>
  <c r="D819" i="2"/>
  <c r="C819" i="2"/>
  <c r="T812" i="2"/>
  <c r="S812" i="2"/>
  <c r="R812" i="2"/>
  <c r="Q812" i="2"/>
  <c r="P812" i="2"/>
  <c r="O812" i="2"/>
  <c r="N812" i="2"/>
  <c r="M812" i="2"/>
  <c r="L812" i="2"/>
  <c r="K812" i="2"/>
  <c r="J812" i="2"/>
  <c r="I812" i="2"/>
  <c r="H812" i="2"/>
  <c r="G812" i="2"/>
  <c r="F812" i="2"/>
  <c r="E812" i="2"/>
  <c r="D812" i="2"/>
  <c r="C812" i="2"/>
  <c r="T811" i="2"/>
  <c r="S811" i="2"/>
  <c r="R811" i="2"/>
  <c r="Q811" i="2"/>
  <c r="P811" i="2"/>
  <c r="O811" i="2"/>
  <c r="N811" i="2"/>
  <c r="M811" i="2"/>
  <c r="L811" i="2"/>
  <c r="K811" i="2"/>
  <c r="J811" i="2"/>
  <c r="I811" i="2"/>
  <c r="H811" i="2"/>
  <c r="G811" i="2"/>
  <c r="F811" i="2"/>
  <c r="E811" i="2"/>
  <c r="D811" i="2"/>
  <c r="C811" i="2"/>
  <c r="T810" i="2"/>
  <c r="S810" i="2"/>
  <c r="R810" i="2"/>
  <c r="Q810" i="2"/>
  <c r="P810" i="2"/>
  <c r="O810" i="2"/>
  <c r="N810" i="2"/>
  <c r="M810" i="2"/>
  <c r="L810" i="2"/>
  <c r="K810" i="2"/>
  <c r="J810" i="2"/>
  <c r="I810" i="2"/>
  <c r="H810" i="2"/>
  <c r="G810" i="2"/>
  <c r="F810" i="2"/>
  <c r="E810" i="2"/>
  <c r="D810" i="2"/>
  <c r="C810" i="2"/>
  <c r="T809" i="2"/>
  <c r="S809" i="2"/>
  <c r="R809" i="2"/>
  <c r="Q809" i="2"/>
  <c r="P809" i="2"/>
  <c r="O809" i="2"/>
  <c r="N809" i="2"/>
  <c r="M809" i="2"/>
  <c r="L809" i="2"/>
  <c r="K809" i="2"/>
  <c r="J809" i="2"/>
  <c r="I809" i="2"/>
  <c r="H809" i="2"/>
  <c r="G809" i="2"/>
  <c r="F809" i="2"/>
  <c r="E809" i="2"/>
  <c r="D809" i="2"/>
  <c r="C809" i="2"/>
  <c r="T808" i="2"/>
  <c r="S808" i="2"/>
  <c r="R808" i="2"/>
  <c r="Q808" i="2"/>
  <c r="P808" i="2"/>
  <c r="O808" i="2"/>
  <c r="N808" i="2"/>
  <c r="M808" i="2"/>
  <c r="L808" i="2"/>
  <c r="K808" i="2"/>
  <c r="J808" i="2"/>
  <c r="I808" i="2"/>
  <c r="H808" i="2"/>
  <c r="G808" i="2"/>
  <c r="F808" i="2"/>
  <c r="E808" i="2"/>
  <c r="D808" i="2"/>
  <c r="C808" i="2"/>
  <c r="T807" i="2"/>
  <c r="S807" i="2"/>
  <c r="R807" i="2"/>
  <c r="Q807" i="2"/>
  <c r="P807" i="2"/>
  <c r="O807" i="2"/>
  <c r="N807" i="2"/>
  <c r="M807" i="2"/>
  <c r="L807" i="2"/>
  <c r="K807" i="2"/>
  <c r="J807" i="2"/>
  <c r="I807" i="2"/>
  <c r="H807" i="2"/>
  <c r="G807" i="2"/>
  <c r="F807" i="2"/>
  <c r="E807" i="2"/>
  <c r="D807" i="2"/>
  <c r="C807" i="2"/>
  <c r="T806" i="2"/>
  <c r="S806" i="2"/>
  <c r="R806" i="2"/>
  <c r="Q806" i="2"/>
  <c r="P806" i="2"/>
  <c r="O806" i="2"/>
  <c r="N806" i="2"/>
  <c r="M806" i="2"/>
  <c r="L806" i="2"/>
  <c r="K806" i="2"/>
  <c r="J806" i="2"/>
  <c r="I806" i="2"/>
  <c r="H806" i="2"/>
  <c r="G806" i="2"/>
  <c r="F806" i="2"/>
  <c r="E806" i="2"/>
  <c r="D806" i="2"/>
  <c r="C806" i="2"/>
  <c r="T805" i="2"/>
  <c r="S805" i="2"/>
  <c r="R805" i="2"/>
  <c r="Q805" i="2"/>
  <c r="P805" i="2"/>
  <c r="O805" i="2"/>
  <c r="N805" i="2"/>
  <c r="M805" i="2"/>
  <c r="L805" i="2"/>
  <c r="K805" i="2"/>
  <c r="J805" i="2"/>
  <c r="I805" i="2"/>
  <c r="H805" i="2"/>
  <c r="G805" i="2"/>
  <c r="F805" i="2"/>
  <c r="E805" i="2"/>
  <c r="D805" i="2"/>
  <c r="C805" i="2"/>
  <c r="T308" i="2"/>
  <c r="S308" i="2"/>
  <c r="R308" i="2"/>
  <c r="Q308" i="2"/>
  <c r="P308" i="2"/>
  <c r="O308" i="2"/>
  <c r="N308" i="2"/>
  <c r="M308" i="2"/>
  <c r="L308" i="2"/>
  <c r="K308" i="2"/>
  <c r="J308" i="2"/>
  <c r="I308" i="2"/>
  <c r="H308" i="2"/>
  <c r="G308" i="2"/>
  <c r="F308" i="2"/>
  <c r="E308" i="2"/>
  <c r="D308" i="2"/>
  <c r="C308" i="2"/>
  <c r="T307" i="2"/>
  <c r="S307" i="2"/>
  <c r="R307" i="2"/>
  <c r="Q307" i="2"/>
  <c r="P307" i="2"/>
  <c r="O307" i="2"/>
  <c r="N307" i="2"/>
  <c r="M307" i="2"/>
  <c r="L307" i="2"/>
  <c r="K307" i="2"/>
  <c r="J307" i="2"/>
  <c r="I307" i="2"/>
  <c r="H307" i="2"/>
  <c r="G307" i="2"/>
  <c r="F307" i="2"/>
  <c r="E307" i="2"/>
  <c r="D307" i="2"/>
  <c r="C307" i="2"/>
  <c r="T306" i="2"/>
  <c r="S306" i="2"/>
  <c r="R306" i="2"/>
  <c r="Q306" i="2"/>
  <c r="P306" i="2"/>
  <c r="O306" i="2"/>
  <c r="N306" i="2"/>
  <c r="M306" i="2"/>
  <c r="L306" i="2"/>
  <c r="K306" i="2"/>
  <c r="J306" i="2"/>
  <c r="I306" i="2"/>
  <c r="H306" i="2"/>
  <c r="G306" i="2"/>
  <c r="F306" i="2"/>
  <c r="E306" i="2"/>
  <c r="D306" i="2"/>
  <c r="C306" i="2"/>
  <c r="T305" i="2"/>
  <c r="S305" i="2"/>
  <c r="R305" i="2"/>
  <c r="Q305" i="2"/>
  <c r="P305" i="2"/>
  <c r="O305" i="2"/>
  <c r="N305" i="2"/>
  <c r="M305" i="2"/>
  <c r="L305" i="2"/>
  <c r="K305" i="2"/>
  <c r="J305" i="2"/>
  <c r="I305" i="2"/>
  <c r="H305" i="2"/>
  <c r="G305" i="2"/>
  <c r="F305" i="2"/>
  <c r="E305" i="2"/>
  <c r="D305" i="2"/>
  <c r="C305" i="2"/>
  <c r="T304" i="2"/>
  <c r="S304" i="2"/>
  <c r="R304" i="2"/>
  <c r="Q304" i="2"/>
  <c r="P304" i="2"/>
  <c r="O304" i="2"/>
  <c r="N304" i="2"/>
  <c r="M304" i="2"/>
  <c r="L304" i="2"/>
  <c r="K304" i="2"/>
  <c r="J304" i="2"/>
  <c r="I304" i="2"/>
  <c r="H304" i="2"/>
  <c r="G304" i="2"/>
  <c r="F304" i="2"/>
  <c r="E304" i="2"/>
  <c r="D304" i="2"/>
  <c r="C304" i="2"/>
  <c r="T303" i="2"/>
  <c r="S303" i="2"/>
  <c r="R303" i="2"/>
  <c r="Q303" i="2"/>
  <c r="P303" i="2"/>
  <c r="O303" i="2"/>
  <c r="N303" i="2"/>
  <c r="M303" i="2"/>
  <c r="L303" i="2"/>
  <c r="K303" i="2"/>
  <c r="J303" i="2"/>
  <c r="I303" i="2"/>
  <c r="H303" i="2"/>
  <c r="G303" i="2"/>
  <c r="F303" i="2"/>
  <c r="E303" i="2"/>
  <c r="D303" i="2"/>
  <c r="C303" i="2"/>
  <c r="T302" i="2"/>
  <c r="S302" i="2"/>
  <c r="R302" i="2"/>
  <c r="Q302" i="2"/>
  <c r="P302" i="2"/>
  <c r="O302" i="2"/>
  <c r="N302" i="2"/>
  <c r="M302" i="2"/>
  <c r="L302" i="2"/>
  <c r="K302" i="2"/>
  <c r="J302" i="2"/>
  <c r="I302" i="2"/>
  <c r="H302" i="2"/>
  <c r="G302" i="2"/>
  <c r="F302" i="2"/>
  <c r="E302" i="2"/>
  <c r="D302" i="2"/>
  <c r="C302" i="2"/>
  <c r="T301" i="2"/>
  <c r="S301" i="2"/>
  <c r="R301" i="2"/>
  <c r="Q301" i="2"/>
  <c r="P301" i="2"/>
  <c r="O301" i="2"/>
  <c r="N301" i="2"/>
  <c r="M301" i="2"/>
  <c r="L301" i="2"/>
  <c r="K301" i="2"/>
  <c r="J301" i="2"/>
  <c r="I301" i="2"/>
  <c r="H301" i="2"/>
  <c r="G301" i="2"/>
  <c r="F301" i="2"/>
  <c r="E301" i="2"/>
  <c r="D301" i="2"/>
  <c r="C301" i="2"/>
  <c r="T798" i="2"/>
  <c r="S798" i="2"/>
  <c r="R798" i="2"/>
  <c r="Q798" i="2"/>
  <c r="P798" i="2"/>
  <c r="O798" i="2"/>
  <c r="N798" i="2"/>
  <c r="M798" i="2"/>
  <c r="L798" i="2"/>
  <c r="K798" i="2"/>
  <c r="J798" i="2"/>
  <c r="I798" i="2"/>
  <c r="H798" i="2"/>
  <c r="G798" i="2"/>
  <c r="F798" i="2"/>
  <c r="E798" i="2"/>
  <c r="D798" i="2"/>
  <c r="C798" i="2"/>
  <c r="T797" i="2"/>
  <c r="S797" i="2"/>
  <c r="R797" i="2"/>
  <c r="Q797" i="2"/>
  <c r="P797" i="2"/>
  <c r="O797" i="2"/>
  <c r="N797" i="2"/>
  <c r="M797" i="2"/>
  <c r="L797" i="2"/>
  <c r="K797" i="2"/>
  <c r="J797" i="2"/>
  <c r="I797" i="2"/>
  <c r="H797" i="2"/>
  <c r="G797" i="2"/>
  <c r="F797" i="2"/>
  <c r="E797" i="2"/>
  <c r="D797" i="2"/>
  <c r="C797" i="2"/>
  <c r="T796" i="2"/>
  <c r="S796" i="2"/>
  <c r="R796" i="2"/>
  <c r="Q796" i="2"/>
  <c r="P796" i="2"/>
  <c r="O796" i="2"/>
  <c r="N796" i="2"/>
  <c r="M796" i="2"/>
  <c r="L796" i="2"/>
  <c r="K796" i="2"/>
  <c r="J796" i="2"/>
  <c r="I796" i="2"/>
  <c r="H796" i="2"/>
  <c r="G796" i="2"/>
  <c r="F796" i="2"/>
  <c r="U796" i="2" s="1"/>
  <c r="E796" i="2"/>
  <c r="D796" i="2"/>
  <c r="C796" i="2"/>
  <c r="T795" i="2"/>
  <c r="S795" i="2"/>
  <c r="R795" i="2"/>
  <c r="Q795" i="2"/>
  <c r="P795" i="2"/>
  <c r="O795" i="2"/>
  <c r="N795" i="2"/>
  <c r="M795" i="2"/>
  <c r="L795" i="2"/>
  <c r="K795" i="2"/>
  <c r="J795" i="2"/>
  <c r="I795" i="2"/>
  <c r="H795" i="2"/>
  <c r="G795" i="2"/>
  <c r="F795" i="2"/>
  <c r="E795" i="2"/>
  <c r="D795" i="2"/>
  <c r="C795" i="2"/>
  <c r="T794" i="2"/>
  <c r="S794" i="2"/>
  <c r="R794" i="2"/>
  <c r="Q794" i="2"/>
  <c r="P794" i="2"/>
  <c r="O794" i="2"/>
  <c r="N794" i="2"/>
  <c r="M794" i="2"/>
  <c r="L794" i="2"/>
  <c r="K794" i="2"/>
  <c r="J794" i="2"/>
  <c r="I794" i="2"/>
  <c r="H794" i="2"/>
  <c r="G794" i="2"/>
  <c r="F794" i="2"/>
  <c r="E794" i="2"/>
  <c r="D794" i="2"/>
  <c r="C794" i="2"/>
  <c r="T793" i="2"/>
  <c r="S793" i="2"/>
  <c r="R793" i="2"/>
  <c r="Q793" i="2"/>
  <c r="P793" i="2"/>
  <c r="O793" i="2"/>
  <c r="N793" i="2"/>
  <c r="M793" i="2"/>
  <c r="L793" i="2"/>
  <c r="K793" i="2"/>
  <c r="J793" i="2"/>
  <c r="I793" i="2"/>
  <c r="H793" i="2"/>
  <c r="G793" i="2"/>
  <c r="F793" i="2"/>
  <c r="E793" i="2"/>
  <c r="D793" i="2"/>
  <c r="C793" i="2"/>
  <c r="T792" i="2"/>
  <c r="S792" i="2"/>
  <c r="R792" i="2"/>
  <c r="Q792" i="2"/>
  <c r="P792" i="2"/>
  <c r="O792" i="2"/>
  <c r="N792" i="2"/>
  <c r="M792" i="2"/>
  <c r="L792" i="2"/>
  <c r="K792" i="2"/>
  <c r="J792" i="2"/>
  <c r="I792" i="2"/>
  <c r="H792" i="2"/>
  <c r="G792" i="2"/>
  <c r="F792" i="2"/>
  <c r="E792" i="2"/>
  <c r="D792" i="2"/>
  <c r="C792" i="2"/>
  <c r="T791" i="2"/>
  <c r="S791" i="2"/>
  <c r="R791" i="2"/>
  <c r="Q791" i="2"/>
  <c r="P791" i="2"/>
  <c r="O791" i="2"/>
  <c r="N791" i="2"/>
  <c r="M791" i="2"/>
  <c r="L791" i="2"/>
  <c r="K791" i="2"/>
  <c r="J791" i="2"/>
  <c r="I791" i="2"/>
  <c r="H791" i="2"/>
  <c r="G791" i="2"/>
  <c r="F791" i="2"/>
  <c r="E791" i="2"/>
  <c r="D791" i="2"/>
  <c r="C791" i="2"/>
  <c r="T784" i="2"/>
  <c r="S784" i="2"/>
  <c r="R784" i="2"/>
  <c r="Q784" i="2"/>
  <c r="P784" i="2"/>
  <c r="O784" i="2"/>
  <c r="N784" i="2"/>
  <c r="M784" i="2"/>
  <c r="L784" i="2"/>
  <c r="K784" i="2"/>
  <c r="J784" i="2"/>
  <c r="I784" i="2"/>
  <c r="H784" i="2"/>
  <c r="G784" i="2"/>
  <c r="F784" i="2"/>
  <c r="E784" i="2"/>
  <c r="D784" i="2"/>
  <c r="C784" i="2"/>
  <c r="T783" i="2"/>
  <c r="S783" i="2"/>
  <c r="R783" i="2"/>
  <c r="Q783" i="2"/>
  <c r="P783" i="2"/>
  <c r="O783" i="2"/>
  <c r="N783" i="2"/>
  <c r="M783" i="2"/>
  <c r="L783" i="2"/>
  <c r="K783" i="2"/>
  <c r="J783" i="2"/>
  <c r="I783" i="2"/>
  <c r="H783" i="2"/>
  <c r="G783" i="2"/>
  <c r="F783" i="2"/>
  <c r="E783" i="2"/>
  <c r="D783" i="2"/>
  <c r="C783" i="2"/>
  <c r="T782" i="2"/>
  <c r="S782" i="2"/>
  <c r="R782" i="2"/>
  <c r="Q782" i="2"/>
  <c r="P782" i="2"/>
  <c r="O782" i="2"/>
  <c r="N782" i="2"/>
  <c r="M782" i="2"/>
  <c r="L782" i="2"/>
  <c r="K782" i="2"/>
  <c r="J782" i="2"/>
  <c r="I782" i="2"/>
  <c r="H782" i="2"/>
  <c r="G782" i="2"/>
  <c r="F782" i="2"/>
  <c r="E782" i="2"/>
  <c r="D782" i="2"/>
  <c r="C782" i="2"/>
  <c r="T781" i="2"/>
  <c r="S781" i="2"/>
  <c r="R781" i="2"/>
  <c r="Q781" i="2"/>
  <c r="P781" i="2"/>
  <c r="O781" i="2"/>
  <c r="N781" i="2"/>
  <c r="M781" i="2"/>
  <c r="L781" i="2"/>
  <c r="K781" i="2"/>
  <c r="J781" i="2"/>
  <c r="I781" i="2"/>
  <c r="H781" i="2"/>
  <c r="G781" i="2"/>
  <c r="F781" i="2"/>
  <c r="E781" i="2"/>
  <c r="D781" i="2"/>
  <c r="C781" i="2"/>
  <c r="T780" i="2"/>
  <c r="S780" i="2"/>
  <c r="R780" i="2"/>
  <c r="Q780" i="2"/>
  <c r="P780" i="2"/>
  <c r="O780" i="2"/>
  <c r="N780" i="2"/>
  <c r="M780" i="2"/>
  <c r="L780" i="2"/>
  <c r="K780" i="2"/>
  <c r="J780" i="2"/>
  <c r="I780" i="2"/>
  <c r="H780" i="2"/>
  <c r="G780" i="2"/>
  <c r="F780" i="2"/>
  <c r="E780" i="2"/>
  <c r="D780" i="2"/>
  <c r="C780" i="2"/>
  <c r="T779" i="2"/>
  <c r="S779" i="2"/>
  <c r="R779" i="2"/>
  <c r="Q779" i="2"/>
  <c r="P779" i="2"/>
  <c r="O779" i="2"/>
  <c r="N779" i="2"/>
  <c r="M779" i="2"/>
  <c r="L779" i="2"/>
  <c r="K779" i="2"/>
  <c r="J779" i="2"/>
  <c r="I779" i="2"/>
  <c r="H779" i="2"/>
  <c r="G779" i="2"/>
  <c r="F779" i="2"/>
  <c r="E779" i="2"/>
  <c r="D779" i="2"/>
  <c r="C779" i="2"/>
  <c r="T778" i="2"/>
  <c r="S778" i="2"/>
  <c r="R778" i="2"/>
  <c r="Q778" i="2"/>
  <c r="P778" i="2"/>
  <c r="O778" i="2"/>
  <c r="N778" i="2"/>
  <c r="M778" i="2"/>
  <c r="L778" i="2"/>
  <c r="K778" i="2"/>
  <c r="J778" i="2"/>
  <c r="I778" i="2"/>
  <c r="H778" i="2"/>
  <c r="G778" i="2"/>
  <c r="F778" i="2"/>
  <c r="E778" i="2"/>
  <c r="D778" i="2"/>
  <c r="C778" i="2"/>
  <c r="T777" i="2"/>
  <c r="S777" i="2"/>
  <c r="R777" i="2"/>
  <c r="Q777" i="2"/>
  <c r="P777" i="2"/>
  <c r="O777" i="2"/>
  <c r="N777" i="2"/>
  <c r="M777" i="2"/>
  <c r="L777" i="2"/>
  <c r="K777" i="2"/>
  <c r="J777" i="2"/>
  <c r="I777" i="2"/>
  <c r="H777" i="2"/>
  <c r="G777" i="2"/>
  <c r="F777" i="2"/>
  <c r="E777" i="2"/>
  <c r="D777" i="2"/>
  <c r="C777" i="2"/>
  <c r="T770" i="2"/>
  <c r="S770" i="2"/>
  <c r="R770" i="2"/>
  <c r="Q770" i="2"/>
  <c r="P770" i="2"/>
  <c r="O770" i="2"/>
  <c r="N770" i="2"/>
  <c r="M770" i="2"/>
  <c r="L770" i="2"/>
  <c r="K770" i="2"/>
  <c r="J770" i="2"/>
  <c r="I770" i="2"/>
  <c r="H770" i="2"/>
  <c r="G770" i="2"/>
  <c r="F770" i="2"/>
  <c r="E770" i="2"/>
  <c r="D770" i="2"/>
  <c r="C770" i="2"/>
  <c r="T769" i="2"/>
  <c r="S769" i="2"/>
  <c r="R769" i="2"/>
  <c r="Q769" i="2"/>
  <c r="P769" i="2"/>
  <c r="O769" i="2"/>
  <c r="N769" i="2"/>
  <c r="M769" i="2"/>
  <c r="L769" i="2"/>
  <c r="K769" i="2"/>
  <c r="J769" i="2"/>
  <c r="I769" i="2"/>
  <c r="H769" i="2"/>
  <c r="G769" i="2"/>
  <c r="F769" i="2"/>
  <c r="E769" i="2"/>
  <c r="D769" i="2"/>
  <c r="C769" i="2"/>
  <c r="T768" i="2"/>
  <c r="S768" i="2"/>
  <c r="R768" i="2"/>
  <c r="Q768" i="2"/>
  <c r="P768" i="2"/>
  <c r="O768" i="2"/>
  <c r="N768" i="2"/>
  <c r="M768" i="2"/>
  <c r="L768" i="2"/>
  <c r="K768" i="2"/>
  <c r="J768" i="2"/>
  <c r="I768" i="2"/>
  <c r="H768" i="2"/>
  <c r="G768" i="2"/>
  <c r="F768" i="2"/>
  <c r="E768" i="2"/>
  <c r="D768" i="2"/>
  <c r="C768" i="2"/>
  <c r="T767" i="2"/>
  <c r="S767" i="2"/>
  <c r="R767" i="2"/>
  <c r="Q767" i="2"/>
  <c r="P767" i="2"/>
  <c r="O767" i="2"/>
  <c r="N767" i="2"/>
  <c r="M767" i="2"/>
  <c r="L767" i="2"/>
  <c r="K767" i="2"/>
  <c r="J767" i="2"/>
  <c r="I767" i="2"/>
  <c r="H767" i="2"/>
  <c r="G767" i="2"/>
  <c r="F767" i="2"/>
  <c r="E767" i="2"/>
  <c r="D767" i="2"/>
  <c r="C767" i="2"/>
  <c r="T766" i="2"/>
  <c r="S766" i="2"/>
  <c r="R766" i="2"/>
  <c r="Q766" i="2"/>
  <c r="P766" i="2"/>
  <c r="O766" i="2"/>
  <c r="N766" i="2"/>
  <c r="M766" i="2"/>
  <c r="L766" i="2"/>
  <c r="K766" i="2"/>
  <c r="J766" i="2"/>
  <c r="I766" i="2"/>
  <c r="H766" i="2"/>
  <c r="G766" i="2"/>
  <c r="F766" i="2"/>
  <c r="E766" i="2"/>
  <c r="D766" i="2"/>
  <c r="C766" i="2"/>
  <c r="T765" i="2"/>
  <c r="S765" i="2"/>
  <c r="R765" i="2"/>
  <c r="Q765" i="2"/>
  <c r="P765" i="2"/>
  <c r="O765" i="2"/>
  <c r="N765" i="2"/>
  <c r="M765" i="2"/>
  <c r="L765" i="2"/>
  <c r="K765" i="2"/>
  <c r="J765" i="2"/>
  <c r="I765" i="2"/>
  <c r="H765" i="2"/>
  <c r="G765" i="2"/>
  <c r="F765" i="2"/>
  <c r="E765" i="2"/>
  <c r="D765" i="2"/>
  <c r="C765" i="2"/>
  <c r="T764" i="2"/>
  <c r="S764" i="2"/>
  <c r="R764" i="2"/>
  <c r="Q764" i="2"/>
  <c r="P764" i="2"/>
  <c r="O764" i="2"/>
  <c r="N764" i="2"/>
  <c r="M764" i="2"/>
  <c r="L764" i="2"/>
  <c r="K764" i="2"/>
  <c r="J764" i="2"/>
  <c r="I764" i="2"/>
  <c r="H764" i="2"/>
  <c r="G764" i="2"/>
  <c r="F764" i="2"/>
  <c r="E764" i="2"/>
  <c r="D764" i="2"/>
  <c r="C764" i="2"/>
  <c r="T763" i="2"/>
  <c r="S763" i="2"/>
  <c r="R763" i="2"/>
  <c r="Q763" i="2"/>
  <c r="P763" i="2"/>
  <c r="O763" i="2"/>
  <c r="N763" i="2"/>
  <c r="M763" i="2"/>
  <c r="L763" i="2"/>
  <c r="K763" i="2"/>
  <c r="J763" i="2"/>
  <c r="I763" i="2"/>
  <c r="H763" i="2"/>
  <c r="G763" i="2"/>
  <c r="F763" i="2"/>
  <c r="E763" i="2"/>
  <c r="D763" i="2"/>
  <c r="C763" i="2"/>
  <c r="T756" i="2"/>
  <c r="S756" i="2"/>
  <c r="R756" i="2"/>
  <c r="Q756" i="2"/>
  <c r="P756" i="2"/>
  <c r="O756" i="2"/>
  <c r="N756" i="2"/>
  <c r="M756" i="2"/>
  <c r="L756" i="2"/>
  <c r="K756" i="2"/>
  <c r="J756" i="2"/>
  <c r="I756" i="2"/>
  <c r="H756" i="2"/>
  <c r="G756" i="2"/>
  <c r="F756" i="2"/>
  <c r="E756" i="2"/>
  <c r="D756" i="2"/>
  <c r="C756" i="2"/>
  <c r="T755" i="2"/>
  <c r="S755" i="2"/>
  <c r="R755" i="2"/>
  <c r="Q755" i="2"/>
  <c r="P755" i="2"/>
  <c r="O755" i="2"/>
  <c r="N755" i="2"/>
  <c r="M755" i="2"/>
  <c r="L755" i="2"/>
  <c r="K755" i="2"/>
  <c r="J755" i="2"/>
  <c r="I755" i="2"/>
  <c r="H755" i="2"/>
  <c r="G755" i="2"/>
  <c r="F755" i="2"/>
  <c r="E755" i="2"/>
  <c r="D755" i="2"/>
  <c r="C755" i="2"/>
  <c r="T754" i="2"/>
  <c r="S754" i="2"/>
  <c r="R754" i="2"/>
  <c r="Q754" i="2"/>
  <c r="P754" i="2"/>
  <c r="O754" i="2"/>
  <c r="N754" i="2"/>
  <c r="M754" i="2"/>
  <c r="L754" i="2"/>
  <c r="K754" i="2"/>
  <c r="J754" i="2"/>
  <c r="I754" i="2"/>
  <c r="H754" i="2"/>
  <c r="G754" i="2"/>
  <c r="F754" i="2"/>
  <c r="E754" i="2"/>
  <c r="D754" i="2"/>
  <c r="C754" i="2"/>
  <c r="T753" i="2"/>
  <c r="S753" i="2"/>
  <c r="R753" i="2"/>
  <c r="Q753" i="2"/>
  <c r="P753" i="2"/>
  <c r="O753" i="2"/>
  <c r="N753" i="2"/>
  <c r="M753" i="2"/>
  <c r="L753" i="2"/>
  <c r="K753" i="2"/>
  <c r="J753" i="2"/>
  <c r="I753" i="2"/>
  <c r="H753" i="2"/>
  <c r="G753" i="2"/>
  <c r="F753" i="2"/>
  <c r="E753" i="2"/>
  <c r="D753" i="2"/>
  <c r="U753" i="2" s="1"/>
  <c r="C753" i="2"/>
  <c r="T752" i="2"/>
  <c r="S752" i="2"/>
  <c r="R752" i="2"/>
  <c r="Q752" i="2"/>
  <c r="P752" i="2"/>
  <c r="O752" i="2"/>
  <c r="N752" i="2"/>
  <c r="M752" i="2"/>
  <c r="L752" i="2"/>
  <c r="K752" i="2"/>
  <c r="J752" i="2"/>
  <c r="I752" i="2"/>
  <c r="H752" i="2"/>
  <c r="G752" i="2"/>
  <c r="F752" i="2"/>
  <c r="E752" i="2"/>
  <c r="D752" i="2"/>
  <c r="C752" i="2"/>
  <c r="T751" i="2"/>
  <c r="S751" i="2"/>
  <c r="R751" i="2"/>
  <c r="Q751" i="2"/>
  <c r="P751" i="2"/>
  <c r="O751" i="2"/>
  <c r="N751" i="2"/>
  <c r="M751" i="2"/>
  <c r="L751" i="2"/>
  <c r="K751" i="2"/>
  <c r="J751" i="2"/>
  <c r="I751" i="2"/>
  <c r="H751" i="2"/>
  <c r="G751" i="2"/>
  <c r="F751" i="2"/>
  <c r="E751" i="2"/>
  <c r="D751" i="2"/>
  <c r="C751" i="2"/>
  <c r="T750" i="2"/>
  <c r="S750" i="2"/>
  <c r="R750" i="2"/>
  <c r="Q750" i="2"/>
  <c r="P750" i="2"/>
  <c r="O750" i="2"/>
  <c r="N750" i="2"/>
  <c r="M750" i="2"/>
  <c r="L750" i="2"/>
  <c r="K750" i="2"/>
  <c r="J750" i="2"/>
  <c r="I750" i="2"/>
  <c r="H750" i="2"/>
  <c r="G750" i="2"/>
  <c r="F750" i="2"/>
  <c r="E750" i="2"/>
  <c r="D750" i="2"/>
  <c r="C750" i="2"/>
  <c r="T749" i="2"/>
  <c r="S749" i="2"/>
  <c r="R749" i="2"/>
  <c r="Q749" i="2"/>
  <c r="P749" i="2"/>
  <c r="O749" i="2"/>
  <c r="N749" i="2"/>
  <c r="M749" i="2"/>
  <c r="L749" i="2"/>
  <c r="K749" i="2"/>
  <c r="J749" i="2"/>
  <c r="I749" i="2"/>
  <c r="H749" i="2"/>
  <c r="G749" i="2"/>
  <c r="F749" i="2"/>
  <c r="E749" i="2"/>
  <c r="D749" i="2"/>
  <c r="C749" i="2"/>
  <c r="T742" i="2"/>
  <c r="S742" i="2"/>
  <c r="R742" i="2"/>
  <c r="Q742" i="2"/>
  <c r="P742" i="2"/>
  <c r="O742" i="2"/>
  <c r="N742" i="2"/>
  <c r="M742" i="2"/>
  <c r="L742" i="2"/>
  <c r="K742" i="2"/>
  <c r="J742" i="2"/>
  <c r="I742" i="2"/>
  <c r="H742" i="2"/>
  <c r="G742" i="2"/>
  <c r="F742" i="2"/>
  <c r="E742" i="2"/>
  <c r="D742" i="2"/>
  <c r="C742" i="2"/>
  <c r="T741" i="2"/>
  <c r="S741" i="2"/>
  <c r="R741" i="2"/>
  <c r="Q741" i="2"/>
  <c r="P741" i="2"/>
  <c r="O741" i="2"/>
  <c r="N741" i="2"/>
  <c r="M741" i="2"/>
  <c r="L741" i="2"/>
  <c r="K741" i="2"/>
  <c r="J741" i="2"/>
  <c r="I741" i="2"/>
  <c r="H741" i="2"/>
  <c r="G741" i="2"/>
  <c r="F741" i="2"/>
  <c r="E741" i="2"/>
  <c r="D741" i="2"/>
  <c r="C741" i="2"/>
  <c r="T740" i="2"/>
  <c r="S740" i="2"/>
  <c r="R740" i="2"/>
  <c r="Q740" i="2"/>
  <c r="P740" i="2"/>
  <c r="O740" i="2"/>
  <c r="N740" i="2"/>
  <c r="M740" i="2"/>
  <c r="L740" i="2"/>
  <c r="K740" i="2"/>
  <c r="J740" i="2"/>
  <c r="I740" i="2"/>
  <c r="H740" i="2"/>
  <c r="G740" i="2"/>
  <c r="F740" i="2"/>
  <c r="E740" i="2"/>
  <c r="D740" i="2"/>
  <c r="C740" i="2"/>
  <c r="T739" i="2"/>
  <c r="S739" i="2"/>
  <c r="R739" i="2"/>
  <c r="Q739" i="2"/>
  <c r="P739" i="2"/>
  <c r="O739" i="2"/>
  <c r="N739" i="2"/>
  <c r="M739" i="2"/>
  <c r="L739" i="2"/>
  <c r="K739" i="2"/>
  <c r="J739" i="2"/>
  <c r="I739" i="2"/>
  <c r="H739" i="2"/>
  <c r="G739" i="2"/>
  <c r="F739" i="2"/>
  <c r="E739" i="2"/>
  <c r="D739" i="2"/>
  <c r="C739" i="2"/>
  <c r="T738" i="2"/>
  <c r="S738" i="2"/>
  <c r="R738" i="2"/>
  <c r="Q738" i="2"/>
  <c r="P738" i="2"/>
  <c r="O738" i="2"/>
  <c r="N738" i="2"/>
  <c r="M738" i="2"/>
  <c r="L738" i="2"/>
  <c r="K738" i="2"/>
  <c r="J738" i="2"/>
  <c r="I738" i="2"/>
  <c r="H738" i="2"/>
  <c r="G738" i="2"/>
  <c r="F738" i="2"/>
  <c r="E738" i="2"/>
  <c r="D738" i="2"/>
  <c r="C738" i="2"/>
  <c r="T737" i="2"/>
  <c r="S737" i="2"/>
  <c r="R737" i="2"/>
  <c r="Q737" i="2"/>
  <c r="P737" i="2"/>
  <c r="O737" i="2"/>
  <c r="N737" i="2"/>
  <c r="M737" i="2"/>
  <c r="L737" i="2"/>
  <c r="K737" i="2"/>
  <c r="J737" i="2"/>
  <c r="I737" i="2"/>
  <c r="H737" i="2"/>
  <c r="G737" i="2"/>
  <c r="F737" i="2"/>
  <c r="E737" i="2"/>
  <c r="D737" i="2"/>
  <c r="C737" i="2"/>
  <c r="T736" i="2"/>
  <c r="S736" i="2"/>
  <c r="R736" i="2"/>
  <c r="Q736" i="2"/>
  <c r="P736" i="2"/>
  <c r="O736" i="2"/>
  <c r="N736" i="2"/>
  <c r="M736" i="2"/>
  <c r="L736" i="2"/>
  <c r="K736" i="2"/>
  <c r="J736" i="2"/>
  <c r="I736" i="2"/>
  <c r="H736" i="2"/>
  <c r="G736" i="2"/>
  <c r="F736" i="2"/>
  <c r="E736" i="2"/>
  <c r="D736" i="2"/>
  <c r="C736" i="2"/>
  <c r="T735" i="2"/>
  <c r="S735" i="2"/>
  <c r="R735" i="2"/>
  <c r="Q735" i="2"/>
  <c r="P735" i="2"/>
  <c r="O735" i="2"/>
  <c r="N735" i="2"/>
  <c r="M735" i="2"/>
  <c r="L735" i="2"/>
  <c r="K735" i="2"/>
  <c r="J735" i="2"/>
  <c r="I735" i="2"/>
  <c r="H735" i="2"/>
  <c r="G735" i="2"/>
  <c r="F735" i="2"/>
  <c r="E735" i="2"/>
  <c r="D735" i="2"/>
  <c r="C735" i="2"/>
  <c r="T728" i="2"/>
  <c r="S728" i="2"/>
  <c r="R728" i="2"/>
  <c r="Q728" i="2"/>
  <c r="P728" i="2"/>
  <c r="O728" i="2"/>
  <c r="N728" i="2"/>
  <c r="M728" i="2"/>
  <c r="L728" i="2"/>
  <c r="K728" i="2"/>
  <c r="J728" i="2"/>
  <c r="I728" i="2"/>
  <c r="H728" i="2"/>
  <c r="G728" i="2"/>
  <c r="F728" i="2"/>
  <c r="E728" i="2"/>
  <c r="D728" i="2"/>
  <c r="C728" i="2"/>
  <c r="T727" i="2"/>
  <c r="S727" i="2"/>
  <c r="R727" i="2"/>
  <c r="Q727" i="2"/>
  <c r="P727" i="2"/>
  <c r="O727" i="2"/>
  <c r="N727" i="2"/>
  <c r="M727" i="2"/>
  <c r="L727" i="2"/>
  <c r="K727" i="2"/>
  <c r="J727" i="2"/>
  <c r="I727" i="2"/>
  <c r="H727" i="2"/>
  <c r="G727" i="2"/>
  <c r="F727" i="2"/>
  <c r="E727" i="2"/>
  <c r="D727" i="2"/>
  <c r="C727" i="2"/>
  <c r="T726" i="2"/>
  <c r="S726" i="2"/>
  <c r="R726" i="2"/>
  <c r="Q726" i="2"/>
  <c r="P726" i="2"/>
  <c r="O726" i="2"/>
  <c r="N726" i="2"/>
  <c r="M726" i="2"/>
  <c r="L726" i="2"/>
  <c r="K726" i="2"/>
  <c r="J726" i="2"/>
  <c r="I726" i="2"/>
  <c r="H726" i="2"/>
  <c r="G726" i="2"/>
  <c r="F726" i="2"/>
  <c r="E726" i="2"/>
  <c r="D726" i="2"/>
  <c r="C726" i="2"/>
  <c r="T725" i="2"/>
  <c r="S725" i="2"/>
  <c r="R725" i="2"/>
  <c r="Q725" i="2"/>
  <c r="P725" i="2"/>
  <c r="O725" i="2"/>
  <c r="N725" i="2"/>
  <c r="M725" i="2"/>
  <c r="L725" i="2"/>
  <c r="K725" i="2"/>
  <c r="J725" i="2"/>
  <c r="I725" i="2"/>
  <c r="H725" i="2"/>
  <c r="G725" i="2"/>
  <c r="F725" i="2"/>
  <c r="E725" i="2"/>
  <c r="D725" i="2"/>
  <c r="C725" i="2"/>
  <c r="T724" i="2"/>
  <c r="S724" i="2"/>
  <c r="R724" i="2"/>
  <c r="Q724" i="2"/>
  <c r="P724" i="2"/>
  <c r="O724" i="2"/>
  <c r="N724" i="2"/>
  <c r="M724" i="2"/>
  <c r="L724" i="2"/>
  <c r="K724" i="2"/>
  <c r="J724" i="2"/>
  <c r="I724" i="2"/>
  <c r="H724" i="2"/>
  <c r="G724" i="2"/>
  <c r="F724" i="2"/>
  <c r="E724" i="2"/>
  <c r="D724" i="2"/>
  <c r="C724" i="2"/>
  <c r="T723" i="2"/>
  <c r="S723" i="2"/>
  <c r="R723" i="2"/>
  <c r="Q723" i="2"/>
  <c r="P723" i="2"/>
  <c r="O723" i="2"/>
  <c r="N723" i="2"/>
  <c r="M723" i="2"/>
  <c r="L723" i="2"/>
  <c r="K723" i="2"/>
  <c r="J723" i="2"/>
  <c r="I723" i="2"/>
  <c r="H723" i="2"/>
  <c r="G723" i="2"/>
  <c r="F723" i="2"/>
  <c r="E723" i="2"/>
  <c r="D723" i="2"/>
  <c r="C723" i="2"/>
  <c r="T722" i="2"/>
  <c r="S722" i="2"/>
  <c r="R722" i="2"/>
  <c r="Q722" i="2"/>
  <c r="P722" i="2"/>
  <c r="O722" i="2"/>
  <c r="N722" i="2"/>
  <c r="M722" i="2"/>
  <c r="L722" i="2"/>
  <c r="K722" i="2"/>
  <c r="J722" i="2"/>
  <c r="I722" i="2"/>
  <c r="H722" i="2"/>
  <c r="G722" i="2"/>
  <c r="F722" i="2"/>
  <c r="E722" i="2"/>
  <c r="D722" i="2"/>
  <c r="C722" i="2"/>
  <c r="T721" i="2"/>
  <c r="S721" i="2"/>
  <c r="R721" i="2"/>
  <c r="Q721" i="2"/>
  <c r="P721" i="2"/>
  <c r="O721" i="2"/>
  <c r="N721" i="2"/>
  <c r="M721" i="2"/>
  <c r="L721" i="2"/>
  <c r="K721" i="2"/>
  <c r="J721" i="2"/>
  <c r="I721" i="2"/>
  <c r="H721" i="2"/>
  <c r="G721" i="2"/>
  <c r="F721" i="2"/>
  <c r="E721" i="2"/>
  <c r="D721" i="2"/>
  <c r="C721" i="2"/>
  <c r="T714" i="2"/>
  <c r="S714" i="2"/>
  <c r="R714" i="2"/>
  <c r="Q714" i="2"/>
  <c r="P714" i="2"/>
  <c r="O714" i="2"/>
  <c r="N714" i="2"/>
  <c r="M714" i="2"/>
  <c r="L714" i="2"/>
  <c r="K714" i="2"/>
  <c r="J714" i="2"/>
  <c r="I714" i="2"/>
  <c r="H714" i="2"/>
  <c r="G714" i="2"/>
  <c r="F714" i="2"/>
  <c r="E714" i="2"/>
  <c r="D714" i="2"/>
  <c r="C714" i="2"/>
  <c r="T713" i="2"/>
  <c r="S713" i="2"/>
  <c r="R713" i="2"/>
  <c r="Q713" i="2"/>
  <c r="P713" i="2"/>
  <c r="O713" i="2"/>
  <c r="N713" i="2"/>
  <c r="M713" i="2"/>
  <c r="L713" i="2"/>
  <c r="K713" i="2"/>
  <c r="J713" i="2"/>
  <c r="I713" i="2"/>
  <c r="H713" i="2"/>
  <c r="G713" i="2"/>
  <c r="F713" i="2"/>
  <c r="E713" i="2"/>
  <c r="D713" i="2"/>
  <c r="C713" i="2"/>
  <c r="T712" i="2"/>
  <c r="S712" i="2"/>
  <c r="R712" i="2"/>
  <c r="Q712" i="2"/>
  <c r="P712" i="2"/>
  <c r="O712" i="2"/>
  <c r="N712" i="2"/>
  <c r="M712" i="2"/>
  <c r="L712" i="2"/>
  <c r="K712" i="2"/>
  <c r="J712" i="2"/>
  <c r="I712" i="2"/>
  <c r="H712" i="2"/>
  <c r="G712" i="2"/>
  <c r="F712" i="2"/>
  <c r="E712" i="2"/>
  <c r="D712" i="2"/>
  <c r="C712" i="2"/>
  <c r="T711" i="2"/>
  <c r="S711" i="2"/>
  <c r="R711" i="2"/>
  <c r="Q711" i="2"/>
  <c r="P711" i="2"/>
  <c r="O711" i="2"/>
  <c r="N711" i="2"/>
  <c r="M711" i="2"/>
  <c r="L711" i="2"/>
  <c r="K711" i="2"/>
  <c r="J711" i="2"/>
  <c r="I711" i="2"/>
  <c r="H711" i="2"/>
  <c r="G711" i="2"/>
  <c r="F711" i="2"/>
  <c r="E711" i="2"/>
  <c r="D711" i="2"/>
  <c r="C711" i="2"/>
  <c r="T710" i="2"/>
  <c r="S710" i="2"/>
  <c r="R710" i="2"/>
  <c r="Q710" i="2"/>
  <c r="P710" i="2"/>
  <c r="O710" i="2"/>
  <c r="N710" i="2"/>
  <c r="M710" i="2"/>
  <c r="L710" i="2"/>
  <c r="K710" i="2"/>
  <c r="J710" i="2"/>
  <c r="I710" i="2"/>
  <c r="H710" i="2"/>
  <c r="G710" i="2"/>
  <c r="F710" i="2"/>
  <c r="E710" i="2"/>
  <c r="D710" i="2"/>
  <c r="C710" i="2"/>
  <c r="T709" i="2"/>
  <c r="S709" i="2"/>
  <c r="R709" i="2"/>
  <c r="Q709" i="2"/>
  <c r="P709" i="2"/>
  <c r="O709" i="2"/>
  <c r="N709" i="2"/>
  <c r="M709" i="2"/>
  <c r="L709" i="2"/>
  <c r="K709" i="2"/>
  <c r="J709" i="2"/>
  <c r="I709" i="2"/>
  <c r="H709" i="2"/>
  <c r="G709" i="2"/>
  <c r="F709" i="2"/>
  <c r="E709" i="2"/>
  <c r="D709" i="2"/>
  <c r="C709" i="2"/>
  <c r="T708" i="2"/>
  <c r="S708" i="2"/>
  <c r="R708" i="2"/>
  <c r="Q708" i="2"/>
  <c r="P708" i="2"/>
  <c r="O708" i="2"/>
  <c r="N708" i="2"/>
  <c r="M708" i="2"/>
  <c r="L708" i="2"/>
  <c r="K708" i="2"/>
  <c r="J708" i="2"/>
  <c r="I708" i="2"/>
  <c r="H708" i="2"/>
  <c r="G708" i="2"/>
  <c r="F708" i="2"/>
  <c r="E708" i="2"/>
  <c r="D708" i="2"/>
  <c r="C708" i="2"/>
  <c r="T707" i="2"/>
  <c r="S707" i="2"/>
  <c r="R707" i="2"/>
  <c r="Q707" i="2"/>
  <c r="P707" i="2"/>
  <c r="O707" i="2"/>
  <c r="N707" i="2"/>
  <c r="M707" i="2"/>
  <c r="L707" i="2"/>
  <c r="K707" i="2"/>
  <c r="J707" i="2"/>
  <c r="I707" i="2"/>
  <c r="H707" i="2"/>
  <c r="G707" i="2"/>
  <c r="F707" i="2"/>
  <c r="E707" i="2"/>
  <c r="D707" i="2"/>
  <c r="C707" i="2"/>
  <c r="T700" i="2"/>
  <c r="S700" i="2"/>
  <c r="R700" i="2"/>
  <c r="Q700" i="2"/>
  <c r="P700" i="2"/>
  <c r="O700" i="2"/>
  <c r="N700" i="2"/>
  <c r="M700" i="2"/>
  <c r="L700" i="2"/>
  <c r="K700" i="2"/>
  <c r="J700" i="2"/>
  <c r="I700" i="2"/>
  <c r="H700" i="2"/>
  <c r="G700" i="2"/>
  <c r="F700" i="2"/>
  <c r="E700" i="2"/>
  <c r="D700" i="2"/>
  <c r="C700" i="2"/>
  <c r="T699" i="2"/>
  <c r="S699" i="2"/>
  <c r="R699" i="2"/>
  <c r="Q699" i="2"/>
  <c r="P699" i="2"/>
  <c r="O699" i="2"/>
  <c r="N699" i="2"/>
  <c r="M699" i="2"/>
  <c r="L699" i="2"/>
  <c r="K699" i="2"/>
  <c r="J699" i="2"/>
  <c r="I699" i="2"/>
  <c r="H699" i="2"/>
  <c r="G699" i="2"/>
  <c r="F699" i="2"/>
  <c r="E699" i="2"/>
  <c r="D699" i="2"/>
  <c r="C699" i="2"/>
  <c r="T698" i="2"/>
  <c r="S698" i="2"/>
  <c r="R698" i="2"/>
  <c r="Q698" i="2"/>
  <c r="P698" i="2"/>
  <c r="O698" i="2"/>
  <c r="N698" i="2"/>
  <c r="M698" i="2"/>
  <c r="L698" i="2"/>
  <c r="K698" i="2"/>
  <c r="J698" i="2"/>
  <c r="I698" i="2"/>
  <c r="H698" i="2"/>
  <c r="G698" i="2"/>
  <c r="F698" i="2"/>
  <c r="E698" i="2"/>
  <c r="D698" i="2"/>
  <c r="C698" i="2"/>
  <c r="T697" i="2"/>
  <c r="S697" i="2"/>
  <c r="R697" i="2"/>
  <c r="Q697" i="2"/>
  <c r="P697" i="2"/>
  <c r="O697" i="2"/>
  <c r="N697" i="2"/>
  <c r="M697" i="2"/>
  <c r="L697" i="2"/>
  <c r="K697" i="2"/>
  <c r="J697" i="2"/>
  <c r="I697" i="2"/>
  <c r="H697" i="2"/>
  <c r="G697" i="2"/>
  <c r="F697" i="2"/>
  <c r="E697" i="2"/>
  <c r="D697" i="2"/>
  <c r="C697" i="2"/>
  <c r="T696" i="2"/>
  <c r="S696" i="2"/>
  <c r="R696" i="2"/>
  <c r="Q696" i="2"/>
  <c r="P696" i="2"/>
  <c r="O696" i="2"/>
  <c r="N696" i="2"/>
  <c r="M696" i="2"/>
  <c r="L696" i="2"/>
  <c r="K696" i="2"/>
  <c r="J696" i="2"/>
  <c r="I696" i="2"/>
  <c r="H696" i="2"/>
  <c r="G696" i="2"/>
  <c r="F696" i="2"/>
  <c r="E696" i="2"/>
  <c r="D696" i="2"/>
  <c r="C696" i="2"/>
  <c r="T695" i="2"/>
  <c r="S695" i="2"/>
  <c r="R695" i="2"/>
  <c r="Q695" i="2"/>
  <c r="P695" i="2"/>
  <c r="O695" i="2"/>
  <c r="N695" i="2"/>
  <c r="M695" i="2"/>
  <c r="L695" i="2"/>
  <c r="K695" i="2"/>
  <c r="J695" i="2"/>
  <c r="I695" i="2"/>
  <c r="H695" i="2"/>
  <c r="G695" i="2"/>
  <c r="F695" i="2"/>
  <c r="E695" i="2"/>
  <c r="D695" i="2"/>
  <c r="C695" i="2"/>
  <c r="T694" i="2"/>
  <c r="S694" i="2"/>
  <c r="R694" i="2"/>
  <c r="Q694" i="2"/>
  <c r="P694" i="2"/>
  <c r="O694" i="2"/>
  <c r="N694" i="2"/>
  <c r="M694" i="2"/>
  <c r="L694" i="2"/>
  <c r="K694" i="2"/>
  <c r="J694" i="2"/>
  <c r="I694" i="2"/>
  <c r="H694" i="2"/>
  <c r="G694" i="2"/>
  <c r="F694" i="2"/>
  <c r="E694" i="2"/>
  <c r="D694" i="2"/>
  <c r="C694" i="2"/>
  <c r="T693" i="2"/>
  <c r="S693" i="2"/>
  <c r="R693" i="2"/>
  <c r="Q693" i="2"/>
  <c r="P693" i="2"/>
  <c r="O693" i="2"/>
  <c r="N693" i="2"/>
  <c r="M693" i="2"/>
  <c r="L693" i="2"/>
  <c r="K693" i="2"/>
  <c r="J693" i="2"/>
  <c r="I693" i="2"/>
  <c r="H693" i="2"/>
  <c r="G693" i="2"/>
  <c r="F693" i="2"/>
  <c r="E693" i="2"/>
  <c r="D693" i="2"/>
  <c r="C693" i="2"/>
  <c r="T686" i="2"/>
  <c r="S686" i="2"/>
  <c r="R686" i="2"/>
  <c r="Q686" i="2"/>
  <c r="P686" i="2"/>
  <c r="O686" i="2"/>
  <c r="N686" i="2"/>
  <c r="M686" i="2"/>
  <c r="L686" i="2"/>
  <c r="K686" i="2"/>
  <c r="H686" i="2"/>
  <c r="G686" i="2"/>
  <c r="F686" i="2"/>
  <c r="E686" i="2"/>
  <c r="D686" i="2"/>
  <c r="C686" i="2"/>
  <c r="T685" i="2"/>
  <c r="S685" i="2"/>
  <c r="R685" i="2"/>
  <c r="Q685" i="2"/>
  <c r="P685" i="2"/>
  <c r="O685" i="2"/>
  <c r="N685" i="2"/>
  <c r="M685" i="2"/>
  <c r="L685" i="2"/>
  <c r="K685" i="2"/>
  <c r="H685" i="2"/>
  <c r="G685" i="2"/>
  <c r="F685" i="2"/>
  <c r="E685" i="2"/>
  <c r="D685" i="2"/>
  <c r="C685" i="2"/>
  <c r="T684" i="2"/>
  <c r="S684" i="2"/>
  <c r="R684" i="2"/>
  <c r="Q684" i="2"/>
  <c r="P684" i="2"/>
  <c r="O684" i="2"/>
  <c r="N684" i="2"/>
  <c r="M684" i="2"/>
  <c r="L684" i="2"/>
  <c r="K684" i="2"/>
  <c r="H684" i="2"/>
  <c r="G684" i="2"/>
  <c r="F684" i="2"/>
  <c r="E684" i="2"/>
  <c r="D684" i="2"/>
  <c r="C684" i="2"/>
  <c r="T683" i="2"/>
  <c r="S683" i="2"/>
  <c r="R683" i="2"/>
  <c r="Q683" i="2"/>
  <c r="P683" i="2"/>
  <c r="O683" i="2"/>
  <c r="N683" i="2"/>
  <c r="M683" i="2"/>
  <c r="L683" i="2"/>
  <c r="K683" i="2"/>
  <c r="H683" i="2"/>
  <c r="G683" i="2"/>
  <c r="F683" i="2"/>
  <c r="E683" i="2"/>
  <c r="D683" i="2"/>
  <c r="C683" i="2"/>
  <c r="T682" i="2"/>
  <c r="S682" i="2"/>
  <c r="R682" i="2"/>
  <c r="Q682" i="2"/>
  <c r="P682" i="2"/>
  <c r="O682" i="2"/>
  <c r="N682" i="2"/>
  <c r="M682" i="2"/>
  <c r="L682" i="2"/>
  <c r="K682" i="2"/>
  <c r="H682" i="2"/>
  <c r="G682" i="2"/>
  <c r="F682" i="2"/>
  <c r="E682" i="2"/>
  <c r="D682" i="2"/>
  <c r="C682" i="2"/>
  <c r="T681" i="2"/>
  <c r="S681" i="2"/>
  <c r="R681" i="2"/>
  <c r="Q681" i="2"/>
  <c r="P681" i="2"/>
  <c r="O681" i="2"/>
  <c r="N681" i="2"/>
  <c r="M681" i="2"/>
  <c r="L681" i="2"/>
  <c r="K681" i="2"/>
  <c r="H681" i="2"/>
  <c r="G681" i="2"/>
  <c r="F681" i="2"/>
  <c r="E681" i="2"/>
  <c r="D681" i="2"/>
  <c r="C681" i="2"/>
  <c r="T680" i="2"/>
  <c r="S680" i="2"/>
  <c r="R680" i="2"/>
  <c r="H680" i="2"/>
  <c r="G680" i="2"/>
  <c r="F680" i="2"/>
  <c r="E680" i="2"/>
  <c r="D680" i="2"/>
  <c r="C680" i="2"/>
  <c r="T679" i="2"/>
  <c r="S679" i="2"/>
  <c r="R679" i="2"/>
  <c r="H679" i="2"/>
  <c r="G679" i="2"/>
  <c r="F679" i="2"/>
  <c r="E679" i="2"/>
  <c r="D679" i="2"/>
  <c r="C679" i="2"/>
  <c r="T672" i="2"/>
  <c r="S672" i="2"/>
  <c r="R672" i="2"/>
  <c r="Q672" i="2"/>
  <c r="P672" i="2"/>
  <c r="O672" i="2"/>
  <c r="N672" i="2"/>
  <c r="M672" i="2"/>
  <c r="L672" i="2"/>
  <c r="K672" i="2"/>
  <c r="J672" i="2"/>
  <c r="I672" i="2"/>
  <c r="H672" i="2"/>
  <c r="G672" i="2"/>
  <c r="F672" i="2"/>
  <c r="E672" i="2"/>
  <c r="D672" i="2"/>
  <c r="C672" i="2"/>
  <c r="T671" i="2"/>
  <c r="S671" i="2"/>
  <c r="R671" i="2"/>
  <c r="Q671" i="2"/>
  <c r="P671" i="2"/>
  <c r="O671" i="2"/>
  <c r="N671" i="2"/>
  <c r="M671" i="2"/>
  <c r="L671" i="2"/>
  <c r="K671" i="2"/>
  <c r="J671" i="2"/>
  <c r="I671" i="2"/>
  <c r="H671" i="2"/>
  <c r="G671" i="2"/>
  <c r="F671" i="2"/>
  <c r="E671" i="2"/>
  <c r="D671" i="2"/>
  <c r="C671" i="2"/>
  <c r="T670" i="2"/>
  <c r="S670" i="2"/>
  <c r="R670" i="2"/>
  <c r="Q670" i="2"/>
  <c r="P670" i="2"/>
  <c r="O670" i="2"/>
  <c r="N670" i="2"/>
  <c r="M670" i="2"/>
  <c r="L670" i="2"/>
  <c r="K670" i="2"/>
  <c r="J670" i="2"/>
  <c r="I670" i="2"/>
  <c r="H670" i="2"/>
  <c r="G670" i="2"/>
  <c r="F670" i="2"/>
  <c r="E670" i="2"/>
  <c r="D670" i="2"/>
  <c r="U670" i="2" s="1"/>
  <c r="C670" i="2"/>
  <c r="T669" i="2"/>
  <c r="S669" i="2"/>
  <c r="R669" i="2"/>
  <c r="Q669" i="2"/>
  <c r="P669" i="2"/>
  <c r="O669" i="2"/>
  <c r="N669" i="2"/>
  <c r="M669" i="2"/>
  <c r="L669" i="2"/>
  <c r="K669" i="2"/>
  <c r="J669" i="2"/>
  <c r="I669" i="2"/>
  <c r="H669" i="2"/>
  <c r="G669" i="2"/>
  <c r="F669" i="2"/>
  <c r="E669" i="2"/>
  <c r="D669" i="2"/>
  <c r="C669" i="2"/>
  <c r="T668" i="2"/>
  <c r="S668" i="2"/>
  <c r="R668" i="2"/>
  <c r="Q668" i="2"/>
  <c r="P668" i="2"/>
  <c r="O668" i="2"/>
  <c r="N668" i="2"/>
  <c r="M668" i="2"/>
  <c r="L668" i="2"/>
  <c r="K668" i="2"/>
  <c r="J668" i="2"/>
  <c r="I668" i="2"/>
  <c r="H668" i="2"/>
  <c r="G668" i="2"/>
  <c r="F668" i="2"/>
  <c r="E668" i="2"/>
  <c r="D668" i="2"/>
  <c r="C668" i="2"/>
  <c r="T667" i="2"/>
  <c r="S667" i="2"/>
  <c r="R667" i="2"/>
  <c r="Q667" i="2"/>
  <c r="P667" i="2"/>
  <c r="O667" i="2"/>
  <c r="N667" i="2"/>
  <c r="M667" i="2"/>
  <c r="L667" i="2"/>
  <c r="K667" i="2"/>
  <c r="J667" i="2"/>
  <c r="I667" i="2"/>
  <c r="H667" i="2"/>
  <c r="G667" i="2"/>
  <c r="F667" i="2"/>
  <c r="E667" i="2"/>
  <c r="D667" i="2"/>
  <c r="C667" i="2"/>
  <c r="T666" i="2"/>
  <c r="S666" i="2"/>
  <c r="R666" i="2"/>
  <c r="Q666" i="2"/>
  <c r="P666" i="2"/>
  <c r="O666" i="2"/>
  <c r="N666" i="2"/>
  <c r="M666" i="2"/>
  <c r="L666" i="2"/>
  <c r="K666" i="2"/>
  <c r="J666" i="2"/>
  <c r="I666" i="2"/>
  <c r="H666" i="2"/>
  <c r="G666" i="2"/>
  <c r="F666" i="2"/>
  <c r="E666" i="2"/>
  <c r="D666" i="2"/>
  <c r="C666" i="2"/>
  <c r="T665" i="2"/>
  <c r="S665" i="2"/>
  <c r="R665" i="2"/>
  <c r="Q665" i="2"/>
  <c r="P665" i="2"/>
  <c r="O665" i="2"/>
  <c r="N665" i="2"/>
  <c r="M665" i="2"/>
  <c r="L665" i="2"/>
  <c r="K665" i="2"/>
  <c r="J665" i="2"/>
  <c r="I665" i="2"/>
  <c r="H665" i="2"/>
  <c r="G665" i="2"/>
  <c r="F665" i="2"/>
  <c r="E665" i="2"/>
  <c r="D665" i="2"/>
  <c r="C665" i="2"/>
  <c r="T658" i="2"/>
  <c r="S658" i="2"/>
  <c r="R658" i="2"/>
  <c r="Q658" i="2"/>
  <c r="P658" i="2"/>
  <c r="O658" i="2"/>
  <c r="N658" i="2"/>
  <c r="M658" i="2"/>
  <c r="L658" i="2"/>
  <c r="K658" i="2"/>
  <c r="J658" i="2"/>
  <c r="I658" i="2"/>
  <c r="H658" i="2"/>
  <c r="G658" i="2"/>
  <c r="F658" i="2"/>
  <c r="E658" i="2"/>
  <c r="D658" i="2"/>
  <c r="C658" i="2"/>
  <c r="T657" i="2"/>
  <c r="S657" i="2"/>
  <c r="R657" i="2"/>
  <c r="Q657" i="2"/>
  <c r="P657" i="2"/>
  <c r="O657" i="2"/>
  <c r="N657" i="2"/>
  <c r="M657" i="2"/>
  <c r="L657" i="2"/>
  <c r="K657" i="2"/>
  <c r="J657" i="2"/>
  <c r="I657" i="2"/>
  <c r="H657" i="2"/>
  <c r="G657" i="2"/>
  <c r="F657" i="2"/>
  <c r="E657" i="2"/>
  <c r="D657" i="2"/>
  <c r="C657" i="2"/>
  <c r="T656" i="2"/>
  <c r="S656" i="2"/>
  <c r="R656" i="2"/>
  <c r="Q656" i="2"/>
  <c r="P656" i="2"/>
  <c r="O656" i="2"/>
  <c r="N656" i="2"/>
  <c r="M656" i="2"/>
  <c r="L656" i="2"/>
  <c r="K656" i="2"/>
  <c r="J656" i="2"/>
  <c r="I656" i="2"/>
  <c r="H656" i="2"/>
  <c r="G656" i="2"/>
  <c r="F656" i="2"/>
  <c r="E656" i="2"/>
  <c r="D656" i="2"/>
  <c r="C656" i="2"/>
  <c r="T655" i="2"/>
  <c r="S655" i="2"/>
  <c r="R655" i="2"/>
  <c r="Q655" i="2"/>
  <c r="P655" i="2"/>
  <c r="O655" i="2"/>
  <c r="N655" i="2"/>
  <c r="M655" i="2"/>
  <c r="L655" i="2"/>
  <c r="K655" i="2"/>
  <c r="J655" i="2"/>
  <c r="I655" i="2"/>
  <c r="H655" i="2"/>
  <c r="G655" i="2"/>
  <c r="F655" i="2"/>
  <c r="E655" i="2"/>
  <c r="D655" i="2"/>
  <c r="C655" i="2"/>
  <c r="T654" i="2"/>
  <c r="S654" i="2"/>
  <c r="R654" i="2"/>
  <c r="Q654" i="2"/>
  <c r="P654" i="2"/>
  <c r="O654" i="2"/>
  <c r="N654" i="2"/>
  <c r="M654" i="2"/>
  <c r="L654" i="2"/>
  <c r="K654" i="2"/>
  <c r="J654" i="2"/>
  <c r="I654" i="2"/>
  <c r="H654" i="2"/>
  <c r="G654" i="2"/>
  <c r="F654" i="2"/>
  <c r="E654" i="2"/>
  <c r="D654" i="2"/>
  <c r="C654" i="2"/>
  <c r="T653" i="2"/>
  <c r="S653" i="2"/>
  <c r="R653" i="2"/>
  <c r="Q653" i="2"/>
  <c r="P653" i="2"/>
  <c r="O653" i="2"/>
  <c r="N653" i="2"/>
  <c r="M653" i="2"/>
  <c r="L653" i="2"/>
  <c r="K653" i="2"/>
  <c r="J653" i="2"/>
  <c r="I653" i="2"/>
  <c r="H653" i="2"/>
  <c r="G653" i="2"/>
  <c r="F653" i="2"/>
  <c r="E653" i="2"/>
  <c r="D653" i="2"/>
  <c r="C653" i="2"/>
  <c r="T652" i="2"/>
  <c r="S652" i="2"/>
  <c r="R652" i="2"/>
  <c r="Q652" i="2"/>
  <c r="P652" i="2"/>
  <c r="O652" i="2"/>
  <c r="N652" i="2"/>
  <c r="M652" i="2"/>
  <c r="L652" i="2"/>
  <c r="K652" i="2"/>
  <c r="J652" i="2"/>
  <c r="I652" i="2"/>
  <c r="H652" i="2"/>
  <c r="G652" i="2"/>
  <c r="F652" i="2"/>
  <c r="E652" i="2"/>
  <c r="D652" i="2"/>
  <c r="C652" i="2"/>
  <c r="T651" i="2"/>
  <c r="S651" i="2"/>
  <c r="R651" i="2"/>
  <c r="Q651" i="2"/>
  <c r="P651" i="2"/>
  <c r="O651" i="2"/>
  <c r="N651" i="2"/>
  <c r="M651" i="2"/>
  <c r="L651" i="2"/>
  <c r="K651" i="2"/>
  <c r="J651" i="2"/>
  <c r="I651" i="2"/>
  <c r="H651" i="2"/>
  <c r="G651" i="2"/>
  <c r="F651" i="2"/>
  <c r="E651" i="2"/>
  <c r="D651" i="2"/>
  <c r="C651" i="2"/>
  <c r="T644" i="2"/>
  <c r="S644" i="2"/>
  <c r="R644" i="2"/>
  <c r="Q644" i="2"/>
  <c r="P644" i="2"/>
  <c r="O644" i="2"/>
  <c r="N644" i="2"/>
  <c r="M644" i="2"/>
  <c r="L644" i="2"/>
  <c r="K644" i="2"/>
  <c r="J644" i="2"/>
  <c r="I644" i="2"/>
  <c r="H644" i="2"/>
  <c r="G644" i="2"/>
  <c r="F644" i="2"/>
  <c r="E644" i="2"/>
  <c r="D644" i="2"/>
  <c r="C644" i="2"/>
  <c r="T643" i="2"/>
  <c r="S643" i="2"/>
  <c r="R643" i="2"/>
  <c r="Q643" i="2"/>
  <c r="P643" i="2"/>
  <c r="O643" i="2"/>
  <c r="N643" i="2"/>
  <c r="M643" i="2"/>
  <c r="L643" i="2"/>
  <c r="K643" i="2"/>
  <c r="J643" i="2"/>
  <c r="I643" i="2"/>
  <c r="H643" i="2"/>
  <c r="G643" i="2"/>
  <c r="F643" i="2"/>
  <c r="E643" i="2"/>
  <c r="D643" i="2"/>
  <c r="C643" i="2"/>
  <c r="T642" i="2"/>
  <c r="S642" i="2"/>
  <c r="R642" i="2"/>
  <c r="Q642" i="2"/>
  <c r="P642" i="2"/>
  <c r="O642" i="2"/>
  <c r="N642" i="2"/>
  <c r="M642" i="2"/>
  <c r="L642" i="2"/>
  <c r="K642" i="2"/>
  <c r="J642" i="2"/>
  <c r="I642" i="2"/>
  <c r="H642" i="2"/>
  <c r="G642" i="2"/>
  <c r="F642" i="2"/>
  <c r="E642" i="2"/>
  <c r="D642" i="2"/>
  <c r="U642" i="2" s="1"/>
  <c r="C642" i="2"/>
  <c r="T641" i="2"/>
  <c r="S641" i="2"/>
  <c r="R641" i="2"/>
  <c r="Q641" i="2"/>
  <c r="P641" i="2"/>
  <c r="O641" i="2"/>
  <c r="N641" i="2"/>
  <c r="M641" i="2"/>
  <c r="L641" i="2"/>
  <c r="K641" i="2"/>
  <c r="J641" i="2"/>
  <c r="I641" i="2"/>
  <c r="H641" i="2"/>
  <c r="G641" i="2"/>
  <c r="F641" i="2"/>
  <c r="E641" i="2"/>
  <c r="D641" i="2"/>
  <c r="C641" i="2"/>
  <c r="T640" i="2"/>
  <c r="S640" i="2"/>
  <c r="R640" i="2"/>
  <c r="Q640" i="2"/>
  <c r="P640" i="2"/>
  <c r="O640" i="2"/>
  <c r="N640" i="2"/>
  <c r="M640" i="2"/>
  <c r="L640" i="2"/>
  <c r="K640" i="2"/>
  <c r="J640" i="2"/>
  <c r="I640" i="2"/>
  <c r="H640" i="2"/>
  <c r="G640" i="2"/>
  <c r="F640" i="2"/>
  <c r="E640" i="2"/>
  <c r="D640" i="2"/>
  <c r="C640" i="2"/>
  <c r="T639" i="2"/>
  <c r="S639" i="2"/>
  <c r="R639" i="2"/>
  <c r="Q639" i="2"/>
  <c r="P639" i="2"/>
  <c r="O639" i="2"/>
  <c r="N639" i="2"/>
  <c r="M639" i="2"/>
  <c r="L639" i="2"/>
  <c r="K639" i="2"/>
  <c r="J639" i="2"/>
  <c r="I639" i="2"/>
  <c r="H639" i="2"/>
  <c r="G639" i="2"/>
  <c r="F639" i="2"/>
  <c r="E639" i="2"/>
  <c r="D639" i="2"/>
  <c r="C639" i="2"/>
  <c r="T638" i="2"/>
  <c r="S638" i="2"/>
  <c r="R638" i="2"/>
  <c r="Q638" i="2"/>
  <c r="P638" i="2"/>
  <c r="O638" i="2"/>
  <c r="N638" i="2"/>
  <c r="M638" i="2"/>
  <c r="L638" i="2"/>
  <c r="K638" i="2"/>
  <c r="J638" i="2"/>
  <c r="I638" i="2"/>
  <c r="H638" i="2"/>
  <c r="G638" i="2"/>
  <c r="F638" i="2"/>
  <c r="E638" i="2"/>
  <c r="D638" i="2"/>
  <c r="C638" i="2"/>
  <c r="T637" i="2"/>
  <c r="S637" i="2"/>
  <c r="R637" i="2"/>
  <c r="Q637" i="2"/>
  <c r="P637" i="2"/>
  <c r="O637" i="2"/>
  <c r="N637" i="2"/>
  <c r="M637" i="2"/>
  <c r="L637" i="2"/>
  <c r="K637" i="2"/>
  <c r="J637" i="2"/>
  <c r="I637" i="2"/>
  <c r="H637" i="2"/>
  <c r="G637" i="2"/>
  <c r="F637" i="2"/>
  <c r="E637" i="2"/>
  <c r="D637" i="2"/>
  <c r="C637" i="2"/>
  <c r="T630" i="2"/>
  <c r="S630" i="2"/>
  <c r="R630" i="2"/>
  <c r="Q630" i="2"/>
  <c r="P630" i="2"/>
  <c r="O630" i="2"/>
  <c r="N630" i="2"/>
  <c r="M630" i="2"/>
  <c r="L630" i="2"/>
  <c r="K630" i="2"/>
  <c r="J630" i="2"/>
  <c r="I630" i="2"/>
  <c r="H630" i="2"/>
  <c r="G630" i="2"/>
  <c r="F630" i="2"/>
  <c r="E630" i="2"/>
  <c r="D630" i="2"/>
  <c r="C630" i="2"/>
  <c r="T629" i="2"/>
  <c r="S629" i="2"/>
  <c r="R629" i="2"/>
  <c r="Q629" i="2"/>
  <c r="P629" i="2"/>
  <c r="O629" i="2"/>
  <c r="N629" i="2"/>
  <c r="M629" i="2"/>
  <c r="L629" i="2"/>
  <c r="K629" i="2"/>
  <c r="J629" i="2"/>
  <c r="I629" i="2"/>
  <c r="H629" i="2"/>
  <c r="G629" i="2"/>
  <c r="F629" i="2"/>
  <c r="E629" i="2"/>
  <c r="D629" i="2"/>
  <c r="C629" i="2"/>
  <c r="T628" i="2"/>
  <c r="S628" i="2"/>
  <c r="R628" i="2"/>
  <c r="Q628" i="2"/>
  <c r="P628" i="2"/>
  <c r="O628" i="2"/>
  <c r="N628" i="2"/>
  <c r="M628" i="2"/>
  <c r="L628" i="2"/>
  <c r="K628" i="2"/>
  <c r="J628" i="2"/>
  <c r="I628" i="2"/>
  <c r="H628" i="2"/>
  <c r="G628" i="2"/>
  <c r="F628" i="2"/>
  <c r="E628" i="2"/>
  <c r="D628" i="2"/>
  <c r="C628" i="2"/>
  <c r="T627" i="2"/>
  <c r="S627" i="2"/>
  <c r="R627" i="2"/>
  <c r="Q627" i="2"/>
  <c r="P627" i="2"/>
  <c r="O627" i="2"/>
  <c r="N627" i="2"/>
  <c r="M627" i="2"/>
  <c r="L627" i="2"/>
  <c r="K627" i="2"/>
  <c r="J627" i="2"/>
  <c r="I627" i="2"/>
  <c r="H627" i="2"/>
  <c r="G627" i="2"/>
  <c r="F627" i="2"/>
  <c r="E627" i="2"/>
  <c r="D627" i="2"/>
  <c r="C627" i="2"/>
  <c r="T626" i="2"/>
  <c r="S626" i="2"/>
  <c r="R626" i="2"/>
  <c r="Q626" i="2"/>
  <c r="P626" i="2"/>
  <c r="O626" i="2"/>
  <c r="N626" i="2"/>
  <c r="M626" i="2"/>
  <c r="L626" i="2"/>
  <c r="K626" i="2"/>
  <c r="J626" i="2"/>
  <c r="I626" i="2"/>
  <c r="H626" i="2"/>
  <c r="G626" i="2"/>
  <c r="F626" i="2"/>
  <c r="E626" i="2"/>
  <c r="D626" i="2"/>
  <c r="C626" i="2"/>
  <c r="T625" i="2"/>
  <c r="S625" i="2"/>
  <c r="R625" i="2"/>
  <c r="Q625" i="2"/>
  <c r="P625" i="2"/>
  <c r="O625" i="2"/>
  <c r="N625" i="2"/>
  <c r="M625" i="2"/>
  <c r="L625" i="2"/>
  <c r="K625" i="2"/>
  <c r="J625" i="2"/>
  <c r="I625" i="2"/>
  <c r="H625" i="2"/>
  <c r="G625" i="2"/>
  <c r="F625" i="2"/>
  <c r="E625" i="2"/>
  <c r="D625" i="2"/>
  <c r="C625" i="2"/>
  <c r="T624" i="2"/>
  <c r="S624" i="2"/>
  <c r="R624" i="2"/>
  <c r="Q624" i="2"/>
  <c r="P624" i="2"/>
  <c r="O624" i="2"/>
  <c r="N624" i="2"/>
  <c r="M624" i="2"/>
  <c r="L624" i="2"/>
  <c r="K624" i="2"/>
  <c r="J624" i="2"/>
  <c r="I624" i="2"/>
  <c r="H624" i="2"/>
  <c r="G624" i="2"/>
  <c r="F624" i="2"/>
  <c r="E624" i="2"/>
  <c r="D624" i="2"/>
  <c r="C624" i="2"/>
  <c r="T623" i="2"/>
  <c r="S623" i="2"/>
  <c r="R623" i="2"/>
  <c r="Q623" i="2"/>
  <c r="P623" i="2"/>
  <c r="O623" i="2"/>
  <c r="N623" i="2"/>
  <c r="M623" i="2"/>
  <c r="L623" i="2"/>
  <c r="K623" i="2"/>
  <c r="J623" i="2"/>
  <c r="I623" i="2"/>
  <c r="H623" i="2"/>
  <c r="G623" i="2"/>
  <c r="F623" i="2"/>
  <c r="E623" i="2"/>
  <c r="D623" i="2"/>
  <c r="C623" i="2"/>
  <c r="T616" i="2"/>
  <c r="S616" i="2"/>
  <c r="R616" i="2"/>
  <c r="Q616" i="2"/>
  <c r="P616" i="2"/>
  <c r="O616" i="2"/>
  <c r="N616" i="2"/>
  <c r="M616" i="2"/>
  <c r="L616" i="2"/>
  <c r="K616" i="2"/>
  <c r="J616" i="2"/>
  <c r="I616" i="2"/>
  <c r="H616" i="2"/>
  <c r="G616" i="2"/>
  <c r="F616" i="2"/>
  <c r="E616" i="2"/>
  <c r="D616" i="2"/>
  <c r="C616" i="2"/>
  <c r="T615" i="2"/>
  <c r="S615" i="2"/>
  <c r="R615" i="2"/>
  <c r="Q615" i="2"/>
  <c r="P615" i="2"/>
  <c r="O615" i="2"/>
  <c r="N615" i="2"/>
  <c r="M615" i="2"/>
  <c r="L615" i="2"/>
  <c r="K615" i="2"/>
  <c r="J615" i="2"/>
  <c r="I615" i="2"/>
  <c r="H615" i="2"/>
  <c r="G615" i="2"/>
  <c r="F615" i="2"/>
  <c r="E615" i="2"/>
  <c r="D615" i="2"/>
  <c r="C615" i="2"/>
  <c r="T614" i="2"/>
  <c r="S614" i="2"/>
  <c r="R614" i="2"/>
  <c r="Q614" i="2"/>
  <c r="P614" i="2"/>
  <c r="O614" i="2"/>
  <c r="N614" i="2"/>
  <c r="M614" i="2"/>
  <c r="L614" i="2"/>
  <c r="K614" i="2"/>
  <c r="J614" i="2"/>
  <c r="I614" i="2"/>
  <c r="H614" i="2"/>
  <c r="G614" i="2"/>
  <c r="F614" i="2"/>
  <c r="E614" i="2"/>
  <c r="D614" i="2"/>
  <c r="C614" i="2"/>
  <c r="T613" i="2"/>
  <c r="S613" i="2"/>
  <c r="R613" i="2"/>
  <c r="Q613" i="2"/>
  <c r="P613" i="2"/>
  <c r="O613" i="2"/>
  <c r="N613" i="2"/>
  <c r="M613" i="2"/>
  <c r="L613" i="2"/>
  <c r="K613" i="2"/>
  <c r="J613" i="2"/>
  <c r="I613" i="2"/>
  <c r="H613" i="2"/>
  <c r="G613" i="2"/>
  <c r="F613" i="2"/>
  <c r="E613" i="2"/>
  <c r="D613" i="2"/>
  <c r="C613" i="2"/>
  <c r="T612" i="2"/>
  <c r="S612" i="2"/>
  <c r="R612" i="2"/>
  <c r="Q612" i="2"/>
  <c r="P612" i="2"/>
  <c r="O612" i="2"/>
  <c r="N612" i="2"/>
  <c r="M612" i="2"/>
  <c r="L612" i="2"/>
  <c r="K612" i="2"/>
  <c r="J612" i="2"/>
  <c r="I612" i="2"/>
  <c r="H612" i="2"/>
  <c r="G612" i="2"/>
  <c r="F612" i="2"/>
  <c r="E612" i="2"/>
  <c r="D612" i="2"/>
  <c r="C612" i="2"/>
  <c r="T611" i="2"/>
  <c r="S611" i="2"/>
  <c r="R611" i="2"/>
  <c r="Q611" i="2"/>
  <c r="P611" i="2"/>
  <c r="O611" i="2"/>
  <c r="N611" i="2"/>
  <c r="M611" i="2"/>
  <c r="L611" i="2"/>
  <c r="K611" i="2"/>
  <c r="J611" i="2"/>
  <c r="I611" i="2"/>
  <c r="H611" i="2"/>
  <c r="G611" i="2"/>
  <c r="F611" i="2"/>
  <c r="E611" i="2"/>
  <c r="D611" i="2"/>
  <c r="C611" i="2"/>
  <c r="T610" i="2"/>
  <c r="S610" i="2"/>
  <c r="R610" i="2"/>
  <c r="Q610" i="2"/>
  <c r="P610" i="2"/>
  <c r="O610" i="2"/>
  <c r="N610" i="2"/>
  <c r="M610" i="2"/>
  <c r="L610" i="2"/>
  <c r="K610" i="2"/>
  <c r="J610" i="2"/>
  <c r="I610" i="2"/>
  <c r="H610" i="2"/>
  <c r="G610" i="2"/>
  <c r="F610" i="2"/>
  <c r="E610" i="2"/>
  <c r="D610" i="2"/>
  <c r="C610" i="2"/>
  <c r="T609" i="2"/>
  <c r="S609" i="2"/>
  <c r="R609" i="2"/>
  <c r="Q609" i="2"/>
  <c r="P609" i="2"/>
  <c r="O609" i="2"/>
  <c r="N609" i="2"/>
  <c r="M609" i="2"/>
  <c r="L609" i="2"/>
  <c r="K609" i="2"/>
  <c r="J609" i="2"/>
  <c r="I609" i="2"/>
  <c r="H609" i="2"/>
  <c r="G609" i="2"/>
  <c r="F609" i="2"/>
  <c r="E609" i="2"/>
  <c r="D609" i="2"/>
  <c r="C609" i="2"/>
  <c r="T602" i="2"/>
  <c r="S602" i="2"/>
  <c r="R602" i="2"/>
  <c r="Q602" i="2"/>
  <c r="P602" i="2"/>
  <c r="O602" i="2"/>
  <c r="N602" i="2"/>
  <c r="M602" i="2"/>
  <c r="L602" i="2"/>
  <c r="K602" i="2"/>
  <c r="J602" i="2"/>
  <c r="I602" i="2"/>
  <c r="H602" i="2"/>
  <c r="G602" i="2"/>
  <c r="F602" i="2"/>
  <c r="E602" i="2"/>
  <c r="D602" i="2"/>
  <c r="C602" i="2"/>
  <c r="T601" i="2"/>
  <c r="S601" i="2"/>
  <c r="R601" i="2"/>
  <c r="Q601" i="2"/>
  <c r="P601" i="2"/>
  <c r="O601" i="2"/>
  <c r="N601" i="2"/>
  <c r="M601" i="2"/>
  <c r="L601" i="2"/>
  <c r="K601" i="2"/>
  <c r="J601" i="2"/>
  <c r="I601" i="2"/>
  <c r="H601" i="2"/>
  <c r="G601" i="2"/>
  <c r="F601" i="2"/>
  <c r="E601" i="2"/>
  <c r="D601" i="2"/>
  <c r="C601" i="2"/>
  <c r="T600" i="2"/>
  <c r="S600" i="2"/>
  <c r="R600" i="2"/>
  <c r="Q600" i="2"/>
  <c r="P600" i="2"/>
  <c r="O600" i="2"/>
  <c r="N600" i="2"/>
  <c r="M600" i="2"/>
  <c r="L600" i="2"/>
  <c r="K600" i="2"/>
  <c r="J600" i="2"/>
  <c r="I600" i="2"/>
  <c r="H600" i="2"/>
  <c r="G600" i="2"/>
  <c r="F600" i="2"/>
  <c r="E600" i="2"/>
  <c r="D600" i="2"/>
  <c r="C600" i="2"/>
  <c r="T599" i="2"/>
  <c r="S599" i="2"/>
  <c r="R599" i="2"/>
  <c r="Q599" i="2"/>
  <c r="P599" i="2"/>
  <c r="O599" i="2"/>
  <c r="N599" i="2"/>
  <c r="M599" i="2"/>
  <c r="L599" i="2"/>
  <c r="K599" i="2"/>
  <c r="J599" i="2"/>
  <c r="I599" i="2"/>
  <c r="H599" i="2"/>
  <c r="G599" i="2"/>
  <c r="F599" i="2"/>
  <c r="E599" i="2"/>
  <c r="D599" i="2"/>
  <c r="C599" i="2"/>
  <c r="T598" i="2"/>
  <c r="S598" i="2"/>
  <c r="R598" i="2"/>
  <c r="Q598" i="2"/>
  <c r="P598" i="2"/>
  <c r="O598" i="2"/>
  <c r="N598" i="2"/>
  <c r="M598" i="2"/>
  <c r="L598" i="2"/>
  <c r="K598" i="2"/>
  <c r="J598" i="2"/>
  <c r="I598" i="2"/>
  <c r="H598" i="2"/>
  <c r="G598" i="2"/>
  <c r="F598" i="2"/>
  <c r="E598" i="2"/>
  <c r="D598" i="2"/>
  <c r="C598" i="2"/>
  <c r="T597" i="2"/>
  <c r="S597" i="2"/>
  <c r="R597" i="2"/>
  <c r="Q597" i="2"/>
  <c r="P597" i="2"/>
  <c r="O597" i="2"/>
  <c r="N597" i="2"/>
  <c r="M597" i="2"/>
  <c r="L597" i="2"/>
  <c r="K597" i="2"/>
  <c r="J597" i="2"/>
  <c r="I597" i="2"/>
  <c r="H597" i="2"/>
  <c r="G597" i="2"/>
  <c r="F597" i="2"/>
  <c r="E597" i="2"/>
  <c r="D597" i="2"/>
  <c r="C597" i="2"/>
  <c r="T596" i="2"/>
  <c r="S596" i="2"/>
  <c r="R596" i="2"/>
  <c r="Q596" i="2"/>
  <c r="P596" i="2"/>
  <c r="O596" i="2"/>
  <c r="N596" i="2"/>
  <c r="M596" i="2"/>
  <c r="L596" i="2"/>
  <c r="K596" i="2"/>
  <c r="J596" i="2"/>
  <c r="I596" i="2"/>
  <c r="H596" i="2"/>
  <c r="G596" i="2"/>
  <c r="F596" i="2"/>
  <c r="E596" i="2"/>
  <c r="D596" i="2"/>
  <c r="C596" i="2"/>
  <c r="T595" i="2"/>
  <c r="S595" i="2"/>
  <c r="R595" i="2"/>
  <c r="Q595" i="2"/>
  <c r="P595" i="2"/>
  <c r="O595" i="2"/>
  <c r="N595" i="2"/>
  <c r="M595" i="2"/>
  <c r="L595" i="2"/>
  <c r="K595" i="2"/>
  <c r="J595" i="2"/>
  <c r="I595" i="2"/>
  <c r="H595" i="2"/>
  <c r="G595" i="2"/>
  <c r="F595" i="2"/>
  <c r="E595" i="2"/>
  <c r="D595" i="2"/>
  <c r="C595" i="2"/>
  <c r="T588" i="2"/>
  <c r="S588" i="2"/>
  <c r="R588" i="2"/>
  <c r="Q588" i="2"/>
  <c r="P588" i="2"/>
  <c r="O588" i="2"/>
  <c r="N588" i="2"/>
  <c r="M588" i="2"/>
  <c r="L588" i="2"/>
  <c r="K588" i="2"/>
  <c r="J588" i="2"/>
  <c r="I588" i="2"/>
  <c r="H588" i="2"/>
  <c r="G588" i="2"/>
  <c r="F588" i="2"/>
  <c r="E588" i="2"/>
  <c r="D588" i="2"/>
  <c r="C588" i="2"/>
  <c r="T587" i="2"/>
  <c r="S587" i="2"/>
  <c r="R587" i="2"/>
  <c r="Q587" i="2"/>
  <c r="P587" i="2"/>
  <c r="O587" i="2"/>
  <c r="N587" i="2"/>
  <c r="M587" i="2"/>
  <c r="L587" i="2"/>
  <c r="K587" i="2"/>
  <c r="J587" i="2"/>
  <c r="I587" i="2"/>
  <c r="H587" i="2"/>
  <c r="G587" i="2"/>
  <c r="F587" i="2"/>
  <c r="E587" i="2"/>
  <c r="D587" i="2"/>
  <c r="C587" i="2"/>
  <c r="T586" i="2"/>
  <c r="S586" i="2"/>
  <c r="R586" i="2"/>
  <c r="Q586" i="2"/>
  <c r="P586" i="2"/>
  <c r="O586" i="2"/>
  <c r="N586" i="2"/>
  <c r="M586" i="2"/>
  <c r="L586" i="2"/>
  <c r="K586" i="2"/>
  <c r="J586" i="2"/>
  <c r="I586" i="2"/>
  <c r="H586" i="2"/>
  <c r="G586" i="2"/>
  <c r="F586" i="2"/>
  <c r="E586" i="2"/>
  <c r="D586" i="2"/>
  <c r="C586" i="2"/>
  <c r="T585" i="2"/>
  <c r="S585" i="2"/>
  <c r="R585" i="2"/>
  <c r="Q585" i="2"/>
  <c r="P585" i="2"/>
  <c r="O585" i="2"/>
  <c r="N585" i="2"/>
  <c r="M585" i="2"/>
  <c r="L585" i="2"/>
  <c r="K585" i="2"/>
  <c r="J585" i="2"/>
  <c r="I585" i="2"/>
  <c r="H585" i="2"/>
  <c r="G585" i="2"/>
  <c r="F585" i="2"/>
  <c r="E585" i="2"/>
  <c r="D585" i="2"/>
  <c r="C585" i="2"/>
  <c r="T584" i="2"/>
  <c r="S584" i="2"/>
  <c r="R584" i="2"/>
  <c r="Q584" i="2"/>
  <c r="P584" i="2"/>
  <c r="O584" i="2"/>
  <c r="N584" i="2"/>
  <c r="M584" i="2"/>
  <c r="L584" i="2"/>
  <c r="K584" i="2"/>
  <c r="J584" i="2"/>
  <c r="I584" i="2"/>
  <c r="H584" i="2"/>
  <c r="G584" i="2"/>
  <c r="F584" i="2"/>
  <c r="E584" i="2"/>
  <c r="D584" i="2"/>
  <c r="C584" i="2"/>
  <c r="T583" i="2"/>
  <c r="S583" i="2"/>
  <c r="R583" i="2"/>
  <c r="Q583" i="2"/>
  <c r="P583" i="2"/>
  <c r="O583" i="2"/>
  <c r="N583" i="2"/>
  <c r="M583" i="2"/>
  <c r="L583" i="2"/>
  <c r="K583" i="2"/>
  <c r="J583" i="2"/>
  <c r="I583" i="2"/>
  <c r="H583" i="2"/>
  <c r="G583" i="2"/>
  <c r="F583" i="2"/>
  <c r="E583" i="2"/>
  <c r="D583" i="2"/>
  <c r="C583" i="2"/>
  <c r="T582" i="2"/>
  <c r="S582" i="2"/>
  <c r="R582" i="2"/>
  <c r="Q582" i="2"/>
  <c r="P582" i="2"/>
  <c r="O582" i="2"/>
  <c r="N582" i="2"/>
  <c r="M582" i="2"/>
  <c r="L582" i="2"/>
  <c r="K582" i="2"/>
  <c r="J582" i="2"/>
  <c r="I582" i="2"/>
  <c r="H582" i="2"/>
  <c r="G582" i="2"/>
  <c r="F582" i="2"/>
  <c r="E582" i="2"/>
  <c r="D582" i="2"/>
  <c r="C582" i="2"/>
  <c r="T581" i="2"/>
  <c r="S581" i="2"/>
  <c r="R581" i="2"/>
  <c r="Q581" i="2"/>
  <c r="P581" i="2"/>
  <c r="O581" i="2"/>
  <c r="N581" i="2"/>
  <c r="M581" i="2"/>
  <c r="L581" i="2"/>
  <c r="K581" i="2"/>
  <c r="J581" i="2"/>
  <c r="I581" i="2"/>
  <c r="H581" i="2"/>
  <c r="G581" i="2"/>
  <c r="F581" i="2"/>
  <c r="E581" i="2"/>
  <c r="D581" i="2"/>
  <c r="C581" i="2"/>
  <c r="T574" i="2"/>
  <c r="S574" i="2"/>
  <c r="R574" i="2"/>
  <c r="Q574" i="2"/>
  <c r="P574" i="2"/>
  <c r="O574" i="2"/>
  <c r="N574" i="2"/>
  <c r="M574" i="2"/>
  <c r="L574" i="2"/>
  <c r="K574" i="2"/>
  <c r="J574" i="2"/>
  <c r="I574" i="2"/>
  <c r="H574" i="2"/>
  <c r="G574" i="2"/>
  <c r="F574" i="2"/>
  <c r="E574" i="2"/>
  <c r="D574" i="2"/>
  <c r="C574" i="2"/>
  <c r="T573" i="2"/>
  <c r="S573" i="2"/>
  <c r="R573" i="2"/>
  <c r="Q573" i="2"/>
  <c r="P573" i="2"/>
  <c r="O573" i="2"/>
  <c r="N573" i="2"/>
  <c r="M573" i="2"/>
  <c r="L573" i="2"/>
  <c r="K573" i="2"/>
  <c r="J573" i="2"/>
  <c r="I573" i="2"/>
  <c r="H573" i="2"/>
  <c r="G573" i="2"/>
  <c r="F573" i="2"/>
  <c r="E573" i="2"/>
  <c r="D573" i="2"/>
  <c r="C573" i="2"/>
  <c r="T572" i="2"/>
  <c r="S572" i="2"/>
  <c r="R572" i="2"/>
  <c r="Q572" i="2"/>
  <c r="P572" i="2"/>
  <c r="O572" i="2"/>
  <c r="N572" i="2"/>
  <c r="M572" i="2"/>
  <c r="L572" i="2"/>
  <c r="K572" i="2"/>
  <c r="J572" i="2"/>
  <c r="I572" i="2"/>
  <c r="H572" i="2"/>
  <c r="G572" i="2"/>
  <c r="F572" i="2"/>
  <c r="E572" i="2"/>
  <c r="D572" i="2"/>
  <c r="C572" i="2"/>
  <c r="T571" i="2"/>
  <c r="S571" i="2"/>
  <c r="R571" i="2"/>
  <c r="Q571" i="2"/>
  <c r="P571" i="2"/>
  <c r="O571" i="2"/>
  <c r="N571" i="2"/>
  <c r="M571" i="2"/>
  <c r="L571" i="2"/>
  <c r="K571" i="2"/>
  <c r="J571" i="2"/>
  <c r="I571" i="2"/>
  <c r="H571" i="2"/>
  <c r="G571" i="2"/>
  <c r="F571" i="2"/>
  <c r="E571" i="2"/>
  <c r="D571" i="2"/>
  <c r="C571" i="2"/>
  <c r="T570" i="2"/>
  <c r="S570" i="2"/>
  <c r="R570" i="2"/>
  <c r="Q570" i="2"/>
  <c r="P570" i="2"/>
  <c r="O570" i="2"/>
  <c r="N570" i="2"/>
  <c r="M570" i="2"/>
  <c r="L570" i="2"/>
  <c r="K570" i="2"/>
  <c r="J570" i="2"/>
  <c r="I570" i="2"/>
  <c r="H570" i="2"/>
  <c r="G570" i="2"/>
  <c r="F570" i="2"/>
  <c r="E570" i="2"/>
  <c r="D570" i="2"/>
  <c r="C570" i="2"/>
  <c r="T569" i="2"/>
  <c r="S569" i="2"/>
  <c r="R569" i="2"/>
  <c r="Q569" i="2"/>
  <c r="P569" i="2"/>
  <c r="O569" i="2"/>
  <c r="N569" i="2"/>
  <c r="M569" i="2"/>
  <c r="L569" i="2"/>
  <c r="K569" i="2"/>
  <c r="J569" i="2"/>
  <c r="I569" i="2"/>
  <c r="H569" i="2"/>
  <c r="G569" i="2"/>
  <c r="F569" i="2"/>
  <c r="E569" i="2"/>
  <c r="D569" i="2"/>
  <c r="C569" i="2"/>
  <c r="T568" i="2"/>
  <c r="S568" i="2"/>
  <c r="R568" i="2"/>
  <c r="Q568" i="2"/>
  <c r="P568" i="2"/>
  <c r="O568" i="2"/>
  <c r="N568" i="2"/>
  <c r="M568" i="2"/>
  <c r="L568" i="2"/>
  <c r="K568" i="2"/>
  <c r="J568" i="2"/>
  <c r="I568" i="2"/>
  <c r="H568" i="2"/>
  <c r="G568" i="2"/>
  <c r="F568" i="2"/>
  <c r="E568" i="2"/>
  <c r="D568" i="2"/>
  <c r="C568" i="2"/>
  <c r="T567" i="2"/>
  <c r="S567" i="2"/>
  <c r="R567" i="2"/>
  <c r="Q567" i="2"/>
  <c r="P567" i="2"/>
  <c r="O567" i="2"/>
  <c r="N567" i="2"/>
  <c r="M567" i="2"/>
  <c r="L567" i="2"/>
  <c r="K567" i="2"/>
  <c r="J567" i="2"/>
  <c r="I567" i="2"/>
  <c r="H567" i="2"/>
  <c r="G567" i="2"/>
  <c r="F567" i="2"/>
  <c r="E567" i="2"/>
  <c r="D567" i="2"/>
  <c r="C567" i="2"/>
  <c r="T560" i="2"/>
  <c r="S560" i="2"/>
  <c r="R560" i="2"/>
  <c r="Q560" i="2"/>
  <c r="P560" i="2"/>
  <c r="O560" i="2"/>
  <c r="N560" i="2"/>
  <c r="M560" i="2"/>
  <c r="L560" i="2"/>
  <c r="K560" i="2"/>
  <c r="J560" i="2"/>
  <c r="I560" i="2"/>
  <c r="H560" i="2"/>
  <c r="G560" i="2"/>
  <c r="F560" i="2"/>
  <c r="E560" i="2"/>
  <c r="D560" i="2"/>
  <c r="C560" i="2"/>
  <c r="T559" i="2"/>
  <c r="S559" i="2"/>
  <c r="R559" i="2"/>
  <c r="Q559" i="2"/>
  <c r="P559" i="2"/>
  <c r="O559" i="2"/>
  <c r="N559" i="2"/>
  <c r="M559" i="2"/>
  <c r="L559" i="2"/>
  <c r="K559" i="2"/>
  <c r="J559" i="2"/>
  <c r="I559" i="2"/>
  <c r="H559" i="2"/>
  <c r="G559" i="2"/>
  <c r="F559" i="2"/>
  <c r="E559" i="2"/>
  <c r="D559" i="2"/>
  <c r="C559" i="2"/>
  <c r="T558" i="2"/>
  <c r="S558" i="2"/>
  <c r="R558" i="2"/>
  <c r="Q558" i="2"/>
  <c r="P558" i="2"/>
  <c r="O558" i="2"/>
  <c r="N558" i="2"/>
  <c r="M558" i="2"/>
  <c r="L558" i="2"/>
  <c r="K558" i="2"/>
  <c r="J558" i="2"/>
  <c r="I558" i="2"/>
  <c r="H558" i="2"/>
  <c r="G558" i="2"/>
  <c r="F558" i="2"/>
  <c r="E558" i="2"/>
  <c r="D558" i="2"/>
  <c r="C558" i="2"/>
  <c r="T557" i="2"/>
  <c r="S557" i="2"/>
  <c r="R557" i="2"/>
  <c r="Q557" i="2"/>
  <c r="P557" i="2"/>
  <c r="O557" i="2"/>
  <c r="N557" i="2"/>
  <c r="M557" i="2"/>
  <c r="L557" i="2"/>
  <c r="K557" i="2"/>
  <c r="J557" i="2"/>
  <c r="I557" i="2"/>
  <c r="H557" i="2"/>
  <c r="G557" i="2"/>
  <c r="F557" i="2"/>
  <c r="E557" i="2"/>
  <c r="D557" i="2"/>
  <c r="C557" i="2"/>
  <c r="T556" i="2"/>
  <c r="S556" i="2"/>
  <c r="R556" i="2"/>
  <c r="Q556" i="2"/>
  <c r="P556" i="2"/>
  <c r="O556" i="2"/>
  <c r="N556" i="2"/>
  <c r="M556" i="2"/>
  <c r="L556" i="2"/>
  <c r="K556" i="2"/>
  <c r="J556" i="2"/>
  <c r="I556" i="2"/>
  <c r="H556" i="2"/>
  <c r="G556" i="2"/>
  <c r="F556" i="2"/>
  <c r="E556" i="2"/>
  <c r="D556" i="2"/>
  <c r="C556" i="2"/>
  <c r="T555" i="2"/>
  <c r="S555" i="2"/>
  <c r="R555" i="2"/>
  <c r="Q555" i="2"/>
  <c r="P555" i="2"/>
  <c r="O555" i="2"/>
  <c r="N555" i="2"/>
  <c r="M555" i="2"/>
  <c r="L555" i="2"/>
  <c r="K555" i="2"/>
  <c r="J555" i="2"/>
  <c r="I555" i="2"/>
  <c r="H555" i="2"/>
  <c r="G555" i="2"/>
  <c r="F555" i="2"/>
  <c r="E555" i="2"/>
  <c r="D555" i="2"/>
  <c r="C555" i="2"/>
  <c r="T554" i="2"/>
  <c r="S554" i="2"/>
  <c r="R554" i="2"/>
  <c r="Q554" i="2"/>
  <c r="P554" i="2"/>
  <c r="O554" i="2"/>
  <c r="N554" i="2"/>
  <c r="M554" i="2"/>
  <c r="L554" i="2"/>
  <c r="K554" i="2"/>
  <c r="J554" i="2"/>
  <c r="I554" i="2"/>
  <c r="H554" i="2"/>
  <c r="G554" i="2"/>
  <c r="F554" i="2"/>
  <c r="E554" i="2"/>
  <c r="D554" i="2"/>
  <c r="C554" i="2"/>
  <c r="T553" i="2"/>
  <c r="S553" i="2"/>
  <c r="R553" i="2"/>
  <c r="Q553" i="2"/>
  <c r="P553" i="2"/>
  <c r="O553" i="2"/>
  <c r="N553" i="2"/>
  <c r="M553" i="2"/>
  <c r="L553" i="2"/>
  <c r="K553" i="2"/>
  <c r="J553" i="2"/>
  <c r="I553" i="2"/>
  <c r="H553" i="2"/>
  <c r="G553" i="2"/>
  <c r="F553" i="2"/>
  <c r="E553" i="2"/>
  <c r="D553" i="2"/>
  <c r="C553" i="2"/>
  <c r="T546" i="2"/>
  <c r="S546" i="2"/>
  <c r="R546" i="2"/>
  <c r="Q546" i="2"/>
  <c r="P546" i="2"/>
  <c r="O546" i="2"/>
  <c r="N546" i="2"/>
  <c r="M546" i="2"/>
  <c r="L546" i="2"/>
  <c r="K546" i="2"/>
  <c r="J546" i="2"/>
  <c r="I546" i="2"/>
  <c r="H546" i="2"/>
  <c r="G546" i="2"/>
  <c r="F546" i="2"/>
  <c r="E546" i="2"/>
  <c r="D546" i="2"/>
  <c r="C546" i="2"/>
  <c r="T545" i="2"/>
  <c r="S545" i="2"/>
  <c r="R545" i="2"/>
  <c r="Q545" i="2"/>
  <c r="P545" i="2"/>
  <c r="O545" i="2"/>
  <c r="N545" i="2"/>
  <c r="M545" i="2"/>
  <c r="L545" i="2"/>
  <c r="K545" i="2"/>
  <c r="J545" i="2"/>
  <c r="I545" i="2"/>
  <c r="H545" i="2"/>
  <c r="G545" i="2"/>
  <c r="F545" i="2"/>
  <c r="E545" i="2"/>
  <c r="D545" i="2"/>
  <c r="C545" i="2"/>
  <c r="T544" i="2"/>
  <c r="S544" i="2"/>
  <c r="R544" i="2"/>
  <c r="Q544" i="2"/>
  <c r="P544" i="2"/>
  <c r="O544" i="2"/>
  <c r="N544" i="2"/>
  <c r="M544" i="2"/>
  <c r="L544" i="2"/>
  <c r="K544" i="2"/>
  <c r="J544" i="2"/>
  <c r="I544" i="2"/>
  <c r="H544" i="2"/>
  <c r="G544" i="2"/>
  <c r="F544" i="2"/>
  <c r="E544" i="2"/>
  <c r="D544" i="2"/>
  <c r="C544" i="2"/>
  <c r="T543" i="2"/>
  <c r="S543" i="2"/>
  <c r="R543" i="2"/>
  <c r="Q543" i="2"/>
  <c r="P543" i="2"/>
  <c r="O543" i="2"/>
  <c r="N543" i="2"/>
  <c r="M543" i="2"/>
  <c r="L543" i="2"/>
  <c r="K543" i="2"/>
  <c r="J543" i="2"/>
  <c r="I543" i="2"/>
  <c r="H543" i="2"/>
  <c r="G543" i="2"/>
  <c r="F543" i="2"/>
  <c r="E543" i="2"/>
  <c r="D543" i="2"/>
  <c r="C543" i="2"/>
  <c r="T542" i="2"/>
  <c r="S542" i="2"/>
  <c r="R542" i="2"/>
  <c r="Q542" i="2"/>
  <c r="P542" i="2"/>
  <c r="O542" i="2"/>
  <c r="N542" i="2"/>
  <c r="M542" i="2"/>
  <c r="L542" i="2"/>
  <c r="K542" i="2"/>
  <c r="J542" i="2"/>
  <c r="I542" i="2"/>
  <c r="H542" i="2"/>
  <c r="G542" i="2"/>
  <c r="F542" i="2"/>
  <c r="E542" i="2"/>
  <c r="D542" i="2"/>
  <c r="C542" i="2"/>
  <c r="T541" i="2"/>
  <c r="S541" i="2"/>
  <c r="R541" i="2"/>
  <c r="Q541" i="2"/>
  <c r="P541" i="2"/>
  <c r="O541" i="2"/>
  <c r="N541" i="2"/>
  <c r="M541" i="2"/>
  <c r="L541" i="2"/>
  <c r="K541" i="2"/>
  <c r="J541" i="2"/>
  <c r="I541" i="2"/>
  <c r="H541" i="2"/>
  <c r="G541" i="2"/>
  <c r="F541" i="2"/>
  <c r="E541" i="2"/>
  <c r="D541" i="2"/>
  <c r="C541" i="2"/>
  <c r="T540" i="2"/>
  <c r="S540" i="2"/>
  <c r="R540" i="2"/>
  <c r="Q540" i="2"/>
  <c r="P540" i="2"/>
  <c r="O540" i="2"/>
  <c r="N540" i="2"/>
  <c r="M540" i="2"/>
  <c r="L540" i="2"/>
  <c r="K540" i="2"/>
  <c r="J540" i="2"/>
  <c r="I540" i="2"/>
  <c r="H540" i="2"/>
  <c r="G540" i="2"/>
  <c r="F540" i="2"/>
  <c r="E540" i="2"/>
  <c r="D540" i="2"/>
  <c r="C540" i="2"/>
  <c r="T539" i="2"/>
  <c r="S539" i="2"/>
  <c r="R539" i="2"/>
  <c r="Q539" i="2"/>
  <c r="P539" i="2"/>
  <c r="O539" i="2"/>
  <c r="N539" i="2"/>
  <c r="M539" i="2"/>
  <c r="L539" i="2"/>
  <c r="K539" i="2"/>
  <c r="J539" i="2"/>
  <c r="I539" i="2"/>
  <c r="H539" i="2"/>
  <c r="G539" i="2"/>
  <c r="F539" i="2"/>
  <c r="E539" i="2"/>
  <c r="D539" i="2"/>
  <c r="C539" i="2"/>
  <c r="T532" i="2"/>
  <c r="S532" i="2"/>
  <c r="R532" i="2"/>
  <c r="Q532" i="2"/>
  <c r="P532" i="2"/>
  <c r="O532" i="2"/>
  <c r="N532" i="2"/>
  <c r="M532" i="2"/>
  <c r="L532" i="2"/>
  <c r="K532" i="2"/>
  <c r="J532" i="2"/>
  <c r="I532" i="2"/>
  <c r="H532" i="2"/>
  <c r="G532" i="2"/>
  <c r="F532" i="2"/>
  <c r="E532" i="2"/>
  <c r="D532" i="2"/>
  <c r="C532" i="2"/>
  <c r="T531" i="2"/>
  <c r="S531" i="2"/>
  <c r="R531" i="2"/>
  <c r="Q531" i="2"/>
  <c r="P531" i="2"/>
  <c r="O531" i="2"/>
  <c r="N531" i="2"/>
  <c r="M531" i="2"/>
  <c r="L531" i="2"/>
  <c r="K531" i="2"/>
  <c r="J531" i="2"/>
  <c r="I531" i="2"/>
  <c r="H531" i="2"/>
  <c r="G531" i="2"/>
  <c r="F531" i="2"/>
  <c r="E531" i="2"/>
  <c r="D531" i="2"/>
  <c r="C531" i="2"/>
  <c r="T530" i="2"/>
  <c r="S530" i="2"/>
  <c r="R530" i="2"/>
  <c r="Q530" i="2"/>
  <c r="P530" i="2"/>
  <c r="O530" i="2"/>
  <c r="N530" i="2"/>
  <c r="M530" i="2"/>
  <c r="L530" i="2"/>
  <c r="K530" i="2"/>
  <c r="J530" i="2"/>
  <c r="I530" i="2"/>
  <c r="H530" i="2"/>
  <c r="G530" i="2"/>
  <c r="F530" i="2"/>
  <c r="E530" i="2"/>
  <c r="D530" i="2"/>
  <c r="C530" i="2"/>
  <c r="T529" i="2"/>
  <c r="S529" i="2"/>
  <c r="R529" i="2"/>
  <c r="Q529" i="2"/>
  <c r="P529" i="2"/>
  <c r="O529" i="2"/>
  <c r="N529" i="2"/>
  <c r="M529" i="2"/>
  <c r="L529" i="2"/>
  <c r="K529" i="2"/>
  <c r="J529" i="2"/>
  <c r="I529" i="2"/>
  <c r="H529" i="2"/>
  <c r="G529" i="2"/>
  <c r="F529" i="2"/>
  <c r="E529" i="2"/>
  <c r="D529" i="2"/>
  <c r="C529" i="2"/>
  <c r="T528" i="2"/>
  <c r="S528" i="2"/>
  <c r="R528" i="2"/>
  <c r="Q528" i="2"/>
  <c r="P528" i="2"/>
  <c r="O528" i="2"/>
  <c r="N528" i="2"/>
  <c r="M528" i="2"/>
  <c r="L528" i="2"/>
  <c r="K528" i="2"/>
  <c r="J528" i="2"/>
  <c r="I528" i="2"/>
  <c r="H528" i="2"/>
  <c r="G528" i="2"/>
  <c r="F528" i="2"/>
  <c r="E528" i="2"/>
  <c r="D528" i="2"/>
  <c r="C528" i="2"/>
  <c r="T527" i="2"/>
  <c r="S527" i="2"/>
  <c r="R527" i="2"/>
  <c r="Q527" i="2"/>
  <c r="P527" i="2"/>
  <c r="O527" i="2"/>
  <c r="N527" i="2"/>
  <c r="M527" i="2"/>
  <c r="L527" i="2"/>
  <c r="K527" i="2"/>
  <c r="J527" i="2"/>
  <c r="I527" i="2"/>
  <c r="H527" i="2"/>
  <c r="G527" i="2"/>
  <c r="F527" i="2"/>
  <c r="E527" i="2"/>
  <c r="D527" i="2"/>
  <c r="C527" i="2"/>
  <c r="T526" i="2"/>
  <c r="S526" i="2"/>
  <c r="R526" i="2"/>
  <c r="Q526" i="2"/>
  <c r="P526" i="2"/>
  <c r="O526" i="2"/>
  <c r="N526" i="2"/>
  <c r="M526" i="2"/>
  <c r="L526" i="2"/>
  <c r="K526" i="2"/>
  <c r="J526" i="2"/>
  <c r="I526" i="2"/>
  <c r="H526" i="2"/>
  <c r="G526" i="2"/>
  <c r="F526" i="2"/>
  <c r="E526" i="2"/>
  <c r="D526" i="2"/>
  <c r="C526" i="2"/>
  <c r="T525" i="2"/>
  <c r="S525" i="2"/>
  <c r="R525" i="2"/>
  <c r="Q525" i="2"/>
  <c r="P525" i="2"/>
  <c r="O525" i="2"/>
  <c r="N525" i="2"/>
  <c r="M525" i="2"/>
  <c r="L525" i="2"/>
  <c r="K525" i="2"/>
  <c r="J525" i="2"/>
  <c r="I525" i="2"/>
  <c r="H525" i="2"/>
  <c r="G525" i="2"/>
  <c r="F525" i="2"/>
  <c r="E525" i="2"/>
  <c r="D525" i="2"/>
  <c r="C525" i="2"/>
  <c r="T518" i="2"/>
  <c r="S518" i="2"/>
  <c r="R518" i="2"/>
  <c r="Q518" i="2"/>
  <c r="P518" i="2"/>
  <c r="O518" i="2"/>
  <c r="N518" i="2"/>
  <c r="M518" i="2"/>
  <c r="L518" i="2"/>
  <c r="K518" i="2"/>
  <c r="J518" i="2"/>
  <c r="I518" i="2"/>
  <c r="H518" i="2"/>
  <c r="G518" i="2"/>
  <c r="F518" i="2"/>
  <c r="E518" i="2"/>
  <c r="D518" i="2"/>
  <c r="C518" i="2"/>
  <c r="T517" i="2"/>
  <c r="S517" i="2"/>
  <c r="R517" i="2"/>
  <c r="Q517" i="2"/>
  <c r="P517" i="2"/>
  <c r="O517" i="2"/>
  <c r="N517" i="2"/>
  <c r="M517" i="2"/>
  <c r="L517" i="2"/>
  <c r="K517" i="2"/>
  <c r="J517" i="2"/>
  <c r="I517" i="2"/>
  <c r="H517" i="2"/>
  <c r="G517" i="2"/>
  <c r="F517" i="2"/>
  <c r="E517" i="2"/>
  <c r="D517" i="2"/>
  <c r="C517" i="2"/>
  <c r="T516" i="2"/>
  <c r="S516" i="2"/>
  <c r="R516" i="2"/>
  <c r="Q516" i="2"/>
  <c r="P516" i="2"/>
  <c r="O516" i="2"/>
  <c r="N516" i="2"/>
  <c r="M516" i="2"/>
  <c r="L516" i="2"/>
  <c r="K516" i="2"/>
  <c r="J516" i="2"/>
  <c r="I516" i="2"/>
  <c r="H516" i="2"/>
  <c r="G516" i="2"/>
  <c r="F516" i="2"/>
  <c r="E516" i="2"/>
  <c r="D516" i="2"/>
  <c r="C516" i="2"/>
  <c r="T515" i="2"/>
  <c r="S515" i="2"/>
  <c r="R515" i="2"/>
  <c r="Q515" i="2"/>
  <c r="P515" i="2"/>
  <c r="O515" i="2"/>
  <c r="N515" i="2"/>
  <c r="M515" i="2"/>
  <c r="L515" i="2"/>
  <c r="K515" i="2"/>
  <c r="J515" i="2"/>
  <c r="I515" i="2"/>
  <c r="H515" i="2"/>
  <c r="G515" i="2"/>
  <c r="F515" i="2"/>
  <c r="E515" i="2"/>
  <c r="D515" i="2"/>
  <c r="C515" i="2"/>
  <c r="T514" i="2"/>
  <c r="S514" i="2"/>
  <c r="R514" i="2"/>
  <c r="Q514" i="2"/>
  <c r="P514" i="2"/>
  <c r="O514" i="2"/>
  <c r="N514" i="2"/>
  <c r="M514" i="2"/>
  <c r="L514" i="2"/>
  <c r="K514" i="2"/>
  <c r="J514" i="2"/>
  <c r="I514" i="2"/>
  <c r="H514" i="2"/>
  <c r="G514" i="2"/>
  <c r="F514" i="2"/>
  <c r="E514" i="2"/>
  <c r="D514" i="2"/>
  <c r="C514" i="2"/>
  <c r="T513" i="2"/>
  <c r="S513" i="2"/>
  <c r="R513" i="2"/>
  <c r="Q513" i="2"/>
  <c r="P513" i="2"/>
  <c r="O513" i="2"/>
  <c r="N513" i="2"/>
  <c r="M513" i="2"/>
  <c r="L513" i="2"/>
  <c r="K513" i="2"/>
  <c r="J513" i="2"/>
  <c r="I513" i="2"/>
  <c r="H513" i="2"/>
  <c r="G513" i="2"/>
  <c r="F513" i="2"/>
  <c r="E513" i="2"/>
  <c r="D513" i="2"/>
  <c r="C513" i="2"/>
  <c r="T512" i="2"/>
  <c r="S512" i="2"/>
  <c r="R512" i="2"/>
  <c r="Q512" i="2"/>
  <c r="P512" i="2"/>
  <c r="O512" i="2"/>
  <c r="N512" i="2"/>
  <c r="M512" i="2"/>
  <c r="L512" i="2"/>
  <c r="K512" i="2"/>
  <c r="J512" i="2"/>
  <c r="I512" i="2"/>
  <c r="H512" i="2"/>
  <c r="G512" i="2"/>
  <c r="F512" i="2"/>
  <c r="E512" i="2"/>
  <c r="D512" i="2"/>
  <c r="C512" i="2"/>
  <c r="T511" i="2"/>
  <c r="S511" i="2"/>
  <c r="R511" i="2"/>
  <c r="Q511" i="2"/>
  <c r="P511" i="2"/>
  <c r="O511" i="2"/>
  <c r="N511" i="2"/>
  <c r="M511" i="2"/>
  <c r="L511" i="2"/>
  <c r="K511" i="2"/>
  <c r="J511" i="2"/>
  <c r="I511" i="2"/>
  <c r="H511" i="2"/>
  <c r="G511" i="2"/>
  <c r="F511" i="2"/>
  <c r="E511" i="2"/>
  <c r="D511" i="2"/>
  <c r="C511" i="2"/>
  <c r="T504" i="2"/>
  <c r="S504" i="2"/>
  <c r="R504" i="2"/>
  <c r="Q504" i="2"/>
  <c r="P504" i="2"/>
  <c r="O504" i="2"/>
  <c r="N504" i="2"/>
  <c r="M504" i="2"/>
  <c r="L504" i="2"/>
  <c r="K504" i="2"/>
  <c r="J504" i="2"/>
  <c r="I504" i="2"/>
  <c r="H504" i="2"/>
  <c r="G504" i="2"/>
  <c r="F504" i="2"/>
  <c r="E504" i="2"/>
  <c r="D504" i="2"/>
  <c r="C504" i="2"/>
  <c r="T503" i="2"/>
  <c r="S503" i="2"/>
  <c r="R503" i="2"/>
  <c r="Q503" i="2"/>
  <c r="P503" i="2"/>
  <c r="O503" i="2"/>
  <c r="N503" i="2"/>
  <c r="M503" i="2"/>
  <c r="L503" i="2"/>
  <c r="K503" i="2"/>
  <c r="J503" i="2"/>
  <c r="I503" i="2"/>
  <c r="H503" i="2"/>
  <c r="G503" i="2"/>
  <c r="F503" i="2"/>
  <c r="E503" i="2"/>
  <c r="D503" i="2"/>
  <c r="C503" i="2"/>
  <c r="T502" i="2"/>
  <c r="S502" i="2"/>
  <c r="R502" i="2"/>
  <c r="Q502" i="2"/>
  <c r="P502" i="2"/>
  <c r="O502" i="2"/>
  <c r="N502" i="2"/>
  <c r="M502" i="2"/>
  <c r="L502" i="2"/>
  <c r="K502" i="2"/>
  <c r="J502" i="2"/>
  <c r="I502" i="2"/>
  <c r="H502" i="2"/>
  <c r="G502" i="2"/>
  <c r="F502" i="2"/>
  <c r="E502" i="2"/>
  <c r="D502" i="2"/>
  <c r="C502" i="2"/>
  <c r="T501" i="2"/>
  <c r="S501" i="2"/>
  <c r="R501" i="2"/>
  <c r="Q501" i="2"/>
  <c r="P501" i="2"/>
  <c r="O501" i="2"/>
  <c r="N501" i="2"/>
  <c r="M501" i="2"/>
  <c r="L501" i="2"/>
  <c r="K501" i="2"/>
  <c r="J501" i="2"/>
  <c r="I501" i="2"/>
  <c r="H501" i="2"/>
  <c r="G501" i="2"/>
  <c r="F501" i="2"/>
  <c r="E501" i="2"/>
  <c r="D501" i="2"/>
  <c r="C501" i="2"/>
  <c r="T500" i="2"/>
  <c r="S500" i="2"/>
  <c r="R500" i="2"/>
  <c r="Q500" i="2"/>
  <c r="P500" i="2"/>
  <c r="O500" i="2"/>
  <c r="N500" i="2"/>
  <c r="M500" i="2"/>
  <c r="L500" i="2"/>
  <c r="K500" i="2"/>
  <c r="J500" i="2"/>
  <c r="I500" i="2"/>
  <c r="H500" i="2"/>
  <c r="G500" i="2"/>
  <c r="F500" i="2"/>
  <c r="E500" i="2"/>
  <c r="D500" i="2"/>
  <c r="C500" i="2"/>
  <c r="T499" i="2"/>
  <c r="S499" i="2"/>
  <c r="R499" i="2"/>
  <c r="Q499" i="2"/>
  <c r="P499" i="2"/>
  <c r="O499" i="2"/>
  <c r="N499" i="2"/>
  <c r="M499" i="2"/>
  <c r="L499" i="2"/>
  <c r="K499" i="2"/>
  <c r="J499" i="2"/>
  <c r="I499" i="2"/>
  <c r="H499" i="2"/>
  <c r="G499" i="2"/>
  <c r="F499" i="2"/>
  <c r="E499" i="2"/>
  <c r="D499" i="2"/>
  <c r="C499" i="2"/>
  <c r="T498" i="2"/>
  <c r="S498" i="2"/>
  <c r="R498" i="2"/>
  <c r="Q498" i="2"/>
  <c r="P498" i="2"/>
  <c r="O498" i="2"/>
  <c r="N498" i="2"/>
  <c r="M498" i="2"/>
  <c r="L498" i="2"/>
  <c r="K498" i="2"/>
  <c r="J498" i="2"/>
  <c r="I498" i="2"/>
  <c r="H498" i="2"/>
  <c r="G498" i="2"/>
  <c r="F498" i="2"/>
  <c r="E498" i="2"/>
  <c r="D498" i="2"/>
  <c r="C498" i="2"/>
  <c r="T497" i="2"/>
  <c r="S497" i="2"/>
  <c r="R497" i="2"/>
  <c r="Q497" i="2"/>
  <c r="P497" i="2"/>
  <c r="O497" i="2"/>
  <c r="N497" i="2"/>
  <c r="M497" i="2"/>
  <c r="L497" i="2"/>
  <c r="K497" i="2"/>
  <c r="J497" i="2"/>
  <c r="I497" i="2"/>
  <c r="H497" i="2"/>
  <c r="G497" i="2"/>
  <c r="F497" i="2"/>
  <c r="E497" i="2"/>
  <c r="D497" i="2"/>
  <c r="C497" i="2"/>
  <c r="T490" i="2"/>
  <c r="S490" i="2"/>
  <c r="R490" i="2"/>
  <c r="Q490" i="2"/>
  <c r="P490" i="2"/>
  <c r="O490" i="2"/>
  <c r="N490" i="2"/>
  <c r="M490" i="2"/>
  <c r="L490" i="2"/>
  <c r="K490" i="2"/>
  <c r="J490" i="2"/>
  <c r="I490" i="2"/>
  <c r="H490" i="2"/>
  <c r="G490" i="2"/>
  <c r="F490" i="2"/>
  <c r="E490" i="2"/>
  <c r="D490" i="2"/>
  <c r="U490" i="2" s="1"/>
  <c r="C490" i="2"/>
  <c r="T489" i="2"/>
  <c r="S489" i="2"/>
  <c r="R489" i="2"/>
  <c r="Q489" i="2"/>
  <c r="P489" i="2"/>
  <c r="O489" i="2"/>
  <c r="N489" i="2"/>
  <c r="M489" i="2"/>
  <c r="L489" i="2"/>
  <c r="K489" i="2"/>
  <c r="J489" i="2"/>
  <c r="I489" i="2"/>
  <c r="H489" i="2"/>
  <c r="G489" i="2"/>
  <c r="F489" i="2"/>
  <c r="E489" i="2"/>
  <c r="D489" i="2"/>
  <c r="C489" i="2"/>
  <c r="T488" i="2"/>
  <c r="S488" i="2"/>
  <c r="R488" i="2"/>
  <c r="Q488" i="2"/>
  <c r="P488" i="2"/>
  <c r="O488" i="2"/>
  <c r="N488" i="2"/>
  <c r="M488" i="2"/>
  <c r="L488" i="2"/>
  <c r="K488" i="2"/>
  <c r="J488" i="2"/>
  <c r="I488" i="2"/>
  <c r="H488" i="2"/>
  <c r="G488" i="2"/>
  <c r="F488" i="2"/>
  <c r="E488" i="2"/>
  <c r="D488" i="2"/>
  <c r="C488" i="2"/>
  <c r="T487" i="2"/>
  <c r="S487" i="2"/>
  <c r="R487" i="2"/>
  <c r="Q487" i="2"/>
  <c r="P487" i="2"/>
  <c r="O487" i="2"/>
  <c r="N487" i="2"/>
  <c r="M487" i="2"/>
  <c r="L487" i="2"/>
  <c r="K487" i="2"/>
  <c r="J487" i="2"/>
  <c r="I487" i="2"/>
  <c r="H487" i="2"/>
  <c r="G487" i="2"/>
  <c r="F487" i="2"/>
  <c r="E487" i="2"/>
  <c r="D487" i="2"/>
  <c r="C487" i="2"/>
  <c r="T486" i="2"/>
  <c r="S486" i="2"/>
  <c r="R486" i="2"/>
  <c r="Q486" i="2"/>
  <c r="P486" i="2"/>
  <c r="O486" i="2"/>
  <c r="N486" i="2"/>
  <c r="M486" i="2"/>
  <c r="L486" i="2"/>
  <c r="K486" i="2"/>
  <c r="J486" i="2"/>
  <c r="I486" i="2"/>
  <c r="H486" i="2"/>
  <c r="G486" i="2"/>
  <c r="F486" i="2"/>
  <c r="E486" i="2"/>
  <c r="D486" i="2"/>
  <c r="C486" i="2"/>
  <c r="T485" i="2"/>
  <c r="S485" i="2"/>
  <c r="R485" i="2"/>
  <c r="Q485" i="2"/>
  <c r="P485" i="2"/>
  <c r="O485" i="2"/>
  <c r="N485" i="2"/>
  <c r="M485" i="2"/>
  <c r="L485" i="2"/>
  <c r="K485" i="2"/>
  <c r="J485" i="2"/>
  <c r="I485" i="2"/>
  <c r="H485" i="2"/>
  <c r="G485" i="2"/>
  <c r="F485" i="2"/>
  <c r="E485" i="2"/>
  <c r="D485" i="2"/>
  <c r="C485" i="2"/>
  <c r="T484" i="2"/>
  <c r="S484" i="2"/>
  <c r="R484" i="2"/>
  <c r="Q484" i="2"/>
  <c r="P484" i="2"/>
  <c r="O484" i="2"/>
  <c r="N484" i="2"/>
  <c r="M484" i="2"/>
  <c r="L484" i="2"/>
  <c r="K484" i="2"/>
  <c r="J484" i="2"/>
  <c r="I484" i="2"/>
  <c r="H484" i="2"/>
  <c r="G484" i="2"/>
  <c r="F484" i="2"/>
  <c r="E484" i="2"/>
  <c r="D484" i="2"/>
  <c r="C484" i="2"/>
  <c r="T483" i="2"/>
  <c r="S483" i="2"/>
  <c r="R483" i="2"/>
  <c r="Q483" i="2"/>
  <c r="P483" i="2"/>
  <c r="O483" i="2"/>
  <c r="N483" i="2"/>
  <c r="M483" i="2"/>
  <c r="L483" i="2"/>
  <c r="K483" i="2"/>
  <c r="J483" i="2"/>
  <c r="I483" i="2"/>
  <c r="H483" i="2"/>
  <c r="G483" i="2"/>
  <c r="F483" i="2"/>
  <c r="E483" i="2"/>
  <c r="D483" i="2"/>
  <c r="C483" i="2"/>
  <c r="T476" i="2"/>
  <c r="S476" i="2"/>
  <c r="R476" i="2"/>
  <c r="Q476" i="2"/>
  <c r="P476" i="2"/>
  <c r="O476" i="2"/>
  <c r="N476" i="2"/>
  <c r="M476" i="2"/>
  <c r="L476" i="2"/>
  <c r="K476" i="2"/>
  <c r="J476" i="2"/>
  <c r="I476" i="2"/>
  <c r="H476" i="2"/>
  <c r="G476" i="2"/>
  <c r="F476" i="2"/>
  <c r="E476" i="2"/>
  <c r="D476" i="2"/>
  <c r="C476" i="2"/>
  <c r="T475" i="2"/>
  <c r="S475" i="2"/>
  <c r="R475" i="2"/>
  <c r="Q475" i="2"/>
  <c r="P475" i="2"/>
  <c r="O475" i="2"/>
  <c r="N475" i="2"/>
  <c r="M475" i="2"/>
  <c r="L475" i="2"/>
  <c r="K475" i="2"/>
  <c r="J475" i="2"/>
  <c r="I475" i="2"/>
  <c r="H475" i="2"/>
  <c r="G475" i="2"/>
  <c r="F475" i="2"/>
  <c r="E475" i="2"/>
  <c r="D475" i="2"/>
  <c r="C475" i="2"/>
  <c r="T474" i="2"/>
  <c r="S474" i="2"/>
  <c r="R474" i="2"/>
  <c r="Q474" i="2"/>
  <c r="P474" i="2"/>
  <c r="O474" i="2"/>
  <c r="N474" i="2"/>
  <c r="M474" i="2"/>
  <c r="L474" i="2"/>
  <c r="K474" i="2"/>
  <c r="J474" i="2"/>
  <c r="I474" i="2"/>
  <c r="H474" i="2"/>
  <c r="G474" i="2"/>
  <c r="F474" i="2"/>
  <c r="E474" i="2"/>
  <c r="D474" i="2"/>
  <c r="C474" i="2"/>
  <c r="T473" i="2"/>
  <c r="S473" i="2"/>
  <c r="R473" i="2"/>
  <c r="Q473" i="2"/>
  <c r="P473" i="2"/>
  <c r="O473" i="2"/>
  <c r="N473" i="2"/>
  <c r="M473" i="2"/>
  <c r="L473" i="2"/>
  <c r="K473" i="2"/>
  <c r="J473" i="2"/>
  <c r="I473" i="2"/>
  <c r="H473" i="2"/>
  <c r="G473" i="2"/>
  <c r="F473" i="2"/>
  <c r="E473" i="2"/>
  <c r="D473" i="2"/>
  <c r="C473" i="2"/>
  <c r="T472" i="2"/>
  <c r="S472" i="2"/>
  <c r="R472" i="2"/>
  <c r="Q472" i="2"/>
  <c r="P472" i="2"/>
  <c r="O472" i="2"/>
  <c r="N472" i="2"/>
  <c r="M472" i="2"/>
  <c r="L472" i="2"/>
  <c r="K472" i="2"/>
  <c r="J472" i="2"/>
  <c r="I472" i="2"/>
  <c r="H472" i="2"/>
  <c r="G472" i="2"/>
  <c r="F472" i="2"/>
  <c r="E472" i="2"/>
  <c r="D472" i="2"/>
  <c r="C472" i="2"/>
  <c r="T471" i="2"/>
  <c r="S471" i="2"/>
  <c r="R471" i="2"/>
  <c r="Q471" i="2"/>
  <c r="P471" i="2"/>
  <c r="O471" i="2"/>
  <c r="N471" i="2"/>
  <c r="M471" i="2"/>
  <c r="L471" i="2"/>
  <c r="K471" i="2"/>
  <c r="J471" i="2"/>
  <c r="I471" i="2"/>
  <c r="H471" i="2"/>
  <c r="G471" i="2"/>
  <c r="F471" i="2"/>
  <c r="E471" i="2"/>
  <c r="D471" i="2"/>
  <c r="C471" i="2"/>
  <c r="T470" i="2"/>
  <c r="S470" i="2"/>
  <c r="R470" i="2"/>
  <c r="Q470" i="2"/>
  <c r="P470" i="2"/>
  <c r="O470" i="2"/>
  <c r="N470" i="2"/>
  <c r="M470" i="2"/>
  <c r="L470" i="2"/>
  <c r="K470" i="2"/>
  <c r="J470" i="2"/>
  <c r="I470" i="2"/>
  <c r="H470" i="2"/>
  <c r="G470" i="2"/>
  <c r="F470" i="2"/>
  <c r="E470" i="2"/>
  <c r="D470" i="2"/>
  <c r="C470" i="2"/>
  <c r="T469" i="2"/>
  <c r="S469" i="2"/>
  <c r="R469" i="2"/>
  <c r="Q469" i="2"/>
  <c r="P469" i="2"/>
  <c r="O469" i="2"/>
  <c r="N469" i="2"/>
  <c r="M469" i="2"/>
  <c r="L469" i="2"/>
  <c r="K469" i="2"/>
  <c r="J469" i="2"/>
  <c r="I469" i="2"/>
  <c r="H469" i="2"/>
  <c r="G469" i="2"/>
  <c r="F469" i="2"/>
  <c r="E469" i="2"/>
  <c r="D469" i="2"/>
  <c r="C469" i="2"/>
  <c r="T462" i="2"/>
  <c r="S462" i="2"/>
  <c r="R462" i="2"/>
  <c r="Q462" i="2"/>
  <c r="P462" i="2"/>
  <c r="O462" i="2"/>
  <c r="N462" i="2"/>
  <c r="M462" i="2"/>
  <c r="L462" i="2"/>
  <c r="K462" i="2"/>
  <c r="J462" i="2"/>
  <c r="I462" i="2"/>
  <c r="H462" i="2"/>
  <c r="G462" i="2"/>
  <c r="F462" i="2"/>
  <c r="E462" i="2"/>
  <c r="D462" i="2"/>
  <c r="C462" i="2"/>
  <c r="T461" i="2"/>
  <c r="S461" i="2"/>
  <c r="R461" i="2"/>
  <c r="Q461" i="2"/>
  <c r="P461" i="2"/>
  <c r="O461" i="2"/>
  <c r="N461" i="2"/>
  <c r="M461" i="2"/>
  <c r="L461" i="2"/>
  <c r="K461" i="2"/>
  <c r="J461" i="2"/>
  <c r="I461" i="2"/>
  <c r="H461" i="2"/>
  <c r="G461" i="2"/>
  <c r="F461" i="2"/>
  <c r="E461" i="2"/>
  <c r="D461" i="2"/>
  <c r="C461" i="2"/>
  <c r="T460" i="2"/>
  <c r="S460" i="2"/>
  <c r="R460" i="2"/>
  <c r="Q460" i="2"/>
  <c r="P460" i="2"/>
  <c r="O460" i="2"/>
  <c r="N460" i="2"/>
  <c r="M460" i="2"/>
  <c r="L460" i="2"/>
  <c r="K460" i="2"/>
  <c r="J460" i="2"/>
  <c r="I460" i="2"/>
  <c r="H460" i="2"/>
  <c r="G460" i="2"/>
  <c r="F460" i="2"/>
  <c r="E460" i="2"/>
  <c r="D460" i="2"/>
  <c r="C460" i="2"/>
  <c r="T459" i="2"/>
  <c r="S459" i="2"/>
  <c r="R459" i="2"/>
  <c r="Q459" i="2"/>
  <c r="P459" i="2"/>
  <c r="O459" i="2"/>
  <c r="N459" i="2"/>
  <c r="M459" i="2"/>
  <c r="L459" i="2"/>
  <c r="K459" i="2"/>
  <c r="J459" i="2"/>
  <c r="I459" i="2"/>
  <c r="H459" i="2"/>
  <c r="G459" i="2"/>
  <c r="F459" i="2"/>
  <c r="E459" i="2"/>
  <c r="D459" i="2"/>
  <c r="C459" i="2"/>
  <c r="T458" i="2"/>
  <c r="S458" i="2"/>
  <c r="R458" i="2"/>
  <c r="Q458" i="2"/>
  <c r="P458" i="2"/>
  <c r="O458" i="2"/>
  <c r="N458" i="2"/>
  <c r="M458" i="2"/>
  <c r="L458" i="2"/>
  <c r="K458" i="2"/>
  <c r="J458" i="2"/>
  <c r="I458" i="2"/>
  <c r="H458" i="2"/>
  <c r="G458" i="2"/>
  <c r="F458" i="2"/>
  <c r="E458" i="2"/>
  <c r="D458" i="2"/>
  <c r="C458" i="2"/>
  <c r="T457" i="2"/>
  <c r="S457" i="2"/>
  <c r="R457" i="2"/>
  <c r="Q457" i="2"/>
  <c r="P457" i="2"/>
  <c r="O457" i="2"/>
  <c r="N457" i="2"/>
  <c r="M457" i="2"/>
  <c r="L457" i="2"/>
  <c r="K457" i="2"/>
  <c r="J457" i="2"/>
  <c r="I457" i="2"/>
  <c r="H457" i="2"/>
  <c r="G457" i="2"/>
  <c r="F457" i="2"/>
  <c r="E457" i="2"/>
  <c r="D457" i="2"/>
  <c r="C457" i="2"/>
  <c r="T456" i="2"/>
  <c r="S456" i="2"/>
  <c r="R456" i="2"/>
  <c r="Q456" i="2"/>
  <c r="P456" i="2"/>
  <c r="O456" i="2"/>
  <c r="N456" i="2"/>
  <c r="M456" i="2"/>
  <c r="L456" i="2"/>
  <c r="K456" i="2"/>
  <c r="J456" i="2"/>
  <c r="I456" i="2"/>
  <c r="H456" i="2"/>
  <c r="G456" i="2"/>
  <c r="F456" i="2"/>
  <c r="E456" i="2"/>
  <c r="D456" i="2"/>
  <c r="C456" i="2"/>
  <c r="T455" i="2"/>
  <c r="S455" i="2"/>
  <c r="R455" i="2"/>
  <c r="Q455" i="2"/>
  <c r="P455" i="2"/>
  <c r="O455" i="2"/>
  <c r="N455" i="2"/>
  <c r="M455" i="2"/>
  <c r="L455" i="2"/>
  <c r="K455" i="2"/>
  <c r="J455" i="2"/>
  <c r="I455" i="2"/>
  <c r="H455" i="2"/>
  <c r="G455" i="2"/>
  <c r="F455" i="2"/>
  <c r="E455" i="2"/>
  <c r="D455" i="2"/>
  <c r="C455" i="2"/>
  <c r="T448" i="2"/>
  <c r="S448" i="2"/>
  <c r="R448" i="2"/>
  <c r="Q448" i="2"/>
  <c r="P448" i="2"/>
  <c r="O448" i="2"/>
  <c r="N448" i="2"/>
  <c r="M448" i="2"/>
  <c r="L448" i="2"/>
  <c r="K448" i="2"/>
  <c r="J448" i="2"/>
  <c r="I448" i="2"/>
  <c r="H448" i="2"/>
  <c r="G448" i="2"/>
  <c r="F448" i="2"/>
  <c r="E448" i="2"/>
  <c r="D448" i="2"/>
  <c r="C448" i="2"/>
  <c r="T447" i="2"/>
  <c r="S447" i="2"/>
  <c r="R447" i="2"/>
  <c r="Q447" i="2"/>
  <c r="P447" i="2"/>
  <c r="O447" i="2"/>
  <c r="N447" i="2"/>
  <c r="M447" i="2"/>
  <c r="L447" i="2"/>
  <c r="K447" i="2"/>
  <c r="J447" i="2"/>
  <c r="I447" i="2"/>
  <c r="H447" i="2"/>
  <c r="G447" i="2"/>
  <c r="F447" i="2"/>
  <c r="E447" i="2"/>
  <c r="D447" i="2"/>
  <c r="C447" i="2"/>
  <c r="T446" i="2"/>
  <c r="S446" i="2"/>
  <c r="R446" i="2"/>
  <c r="Q446" i="2"/>
  <c r="P446" i="2"/>
  <c r="O446" i="2"/>
  <c r="N446" i="2"/>
  <c r="M446" i="2"/>
  <c r="L446" i="2"/>
  <c r="K446" i="2"/>
  <c r="J446" i="2"/>
  <c r="I446" i="2"/>
  <c r="H446" i="2"/>
  <c r="G446" i="2"/>
  <c r="F446" i="2"/>
  <c r="E446" i="2"/>
  <c r="D446" i="2"/>
  <c r="U446" i="2" s="1"/>
  <c r="C446" i="2"/>
  <c r="T445" i="2"/>
  <c r="S445" i="2"/>
  <c r="R445" i="2"/>
  <c r="Q445" i="2"/>
  <c r="P445" i="2"/>
  <c r="O445" i="2"/>
  <c r="N445" i="2"/>
  <c r="M445" i="2"/>
  <c r="L445" i="2"/>
  <c r="K445" i="2"/>
  <c r="J445" i="2"/>
  <c r="I445" i="2"/>
  <c r="H445" i="2"/>
  <c r="G445" i="2"/>
  <c r="F445" i="2"/>
  <c r="E445" i="2"/>
  <c r="D445" i="2"/>
  <c r="C445" i="2"/>
  <c r="T444" i="2"/>
  <c r="S444" i="2"/>
  <c r="R444" i="2"/>
  <c r="Q444" i="2"/>
  <c r="P444" i="2"/>
  <c r="O444" i="2"/>
  <c r="N444" i="2"/>
  <c r="M444" i="2"/>
  <c r="L444" i="2"/>
  <c r="K444" i="2"/>
  <c r="J444" i="2"/>
  <c r="I444" i="2"/>
  <c r="H444" i="2"/>
  <c r="G444" i="2"/>
  <c r="F444" i="2"/>
  <c r="E444" i="2"/>
  <c r="D444" i="2"/>
  <c r="C444" i="2"/>
  <c r="T443" i="2"/>
  <c r="S443" i="2"/>
  <c r="R443" i="2"/>
  <c r="Q443" i="2"/>
  <c r="P443" i="2"/>
  <c r="O443" i="2"/>
  <c r="N443" i="2"/>
  <c r="M443" i="2"/>
  <c r="L443" i="2"/>
  <c r="K443" i="2"/>
  <c r="J443" i="2"/>
  <c r="I443" i="2"/>
  <c r="H443" i="2"/>
  <c r="G443" i="2"/>
  <c r="F443" i="2"/>
  <c r="E443" i="2"/>
  <c r="D443" i="2"/>
  <c r="C443" i="2"/>
  <c r="T442" i="2"/>
  <c r="S442" i="2"/>
  <c r="R442" i="2"/>
  <c r="Q442" i="2"/>
  <c r="P442" i="2"/>
  <c r="O442" i="2"/>
  <c r="N442" i="2"/>
  <c r="M442" i="2"/>
  <c r="L442" i="2"/>
  <c r="K442" i="2"/>
  <c r="J442" i="2"/>
  <c r="I442" i="2"/>
  <c r="H442" i="2"/>
  <c r="G442" i="2"/>
  <c r="F442" i="2"/>
  <c r="E442" i="2"/>
  <c r="D442" i="2"/>
  <c r="C442" i="2"/>
  <c r="T441" i="2"/>
  <c r="S441" i="2"/>
  <c r="R441" i="2"/>
  <c r="Q441" i="2"/>
  <c r="P441" i="2"/>
  <c r="O441" i="2"/>
  <c r="N441" i="2"/>
  <c r="M441" i="2"/>
  <c r="L441" i="2"/>
  <c r="K441" i="2"/>
  <c r="J441" i="2"/>
  <c r="I441" i="2"/>
  <c r="H441" i="2"/>
  <c r="G441" i="2"/>
  <c r="F441" i="2"/>
  <c r="E441" i="2"/>
  <c r="D441" i="2"/>
  <c r="C441" i="2"/>
  <c r="T434" i="2"/>
  <c r="S434" i="2"/>
  <c r="R434" i="2"/>
  <c r="Q434" i="2"/>
  <c r="P434" i="2"/>
  <c r="O434" i="2"/>
  <c r="N434" i="2"/>
  <c r="M434" i="2"/>
  <c r="L434" i="2"/>
  <c r="K434" i="2"/>
  <c r="J434" i="2"/>
  <c r="I434" i="2"/>
  <c r="H434" i="2"/>
  <c r="G434" i="2"/>
  <c r="F434" i="2"/>
  <c r="E434" i="2"/>
  <c r="D434" i="2"/>
  <c r="C434" i="2"/>
  <c r="T433" i="2"/>
  <c r="S433" i="2"/>
  <c r="R433" i="2"/>
  <c r="Q433" i="2"/>
  <c r="P433" i="2"/>
  <c r="O433" i="2"/>
  <c r="N433" i="2"/>
  <c r="M433" i="2"/>
  <c r="L433" i="2"/>
  <c r="K433" i="2"/>
  <c r="J433" i="2"/>
  <c r="I433" i="2"/>
  <c r="H433" i="2"/>
  <c r="G433" i="2"/>
  <c r="F433" i="2"/>
  <c r="E433" i="2"/>
  <c r="D433" i="2"/>
  <c r="C433" i="2"/>
  <c r="T432" i="2"/>
  <c r="S432" i="2"/>
  <c r="R432" i="2"/>
  <c r="Q432" i="2"/>
  <c r="P432" i="2"/>
  <c r="O432" i="2"/>
  <c r="N432" i="2"/>
  <c r="M432" i="2"/>
  <c r="L432" i="2"/>
  <c r="K432" i="2"/>
  <c r="J432" i="2"/>
  <c r="I432" i="2"/>
  <c r="H432" i="2"/>
  <c r="G432" i="2"/>
  <c r="F432" i="2"/>
  <c r="E432" i="2"/>
  <c r="D432" i="2"/>
  <c r="U432" i="2" s="1"/>
  <c r="C432" i="2"/>
  <c r="T431" i="2"/>
  <c r="S431" i="2"/>
  <c r="R431" i="2"/>
  <c r="Q431" i="2"/>
  <c r="P431" i="2"/>
  <c r="O431" i="2"/>
  <c r="N431" i="2"/>
  <c r="M431" i="2"/>
  <c r="L431" i="2"/>
  <c r="K431" i="2"/>
  <c r="J431" i="2"/>
  <c r="I431" i="2"/>
  <c r="H431" i="2"/>
  <c r="G431" i="2"/>
  <c r="F431" i="2"/>
  <c r="E431" i="2"/>
  <c r="D431" i="2"/>
  <c r="C431" i="2"/>
  <c r="T430" i="2"/>
  <c r="S430" i="2"/>
  <c r="R430" i="2"/>
  <c r="Q430" i="2"/>
  <c r="P430" i="2"/>
  <c r="O430" i="2"/>
  <c r="N430" i="2"/>
  <c r="M430" i="2"/>
  <c r="L430" i="2"/>
  <c r="K430" i="2"/>
  <c r="J430" i="2"/>
  <c r="I430" i="2"/>
  <c r="H430" i="2"/>
  <c r="G430" i="2"/>
  <c r="F430" i="2"/>
  <c r="E430" i="2"/>
  <c r="D430" i="2"/>
  <c r="C430" i="2"/>
  <c r="T429" i="2"/>
  <c r="S429" i="2"/>
  <c r="R429" i="2"/>
  <c r="Q429" i="2"/>
  <c r="P429" i="2"/>
  <c r="O429" i="2"/>
  <c r="N429" i="2"/>
  <c r="M429" i="2"/>
  <c r="L429" i="2"/>
  <c r="K429" i="2"/>
  <c r="J429" i="2"/>
  <c r="I429" i="2"/>
  <c r="H429" i="2"/>
  <c r="G429" i="2"/>
  <c r="F429" i="2"/>
  <c r="E429" i="2"/>
  <c r="D429" i="2"/>
  <c r="C429" i="2"/>
  <c r="T428" i="2"/>
  <c r="S428" i="2"/>
  <c r="R428" i="2"/>
  <c r="Q428" i="2"/>
  <c r="P428" i="2"/>
  <c r="O428" i="2"/>
  <c r="N428" i="2"/>
  <c r="M428" i="2"/>
  <c r="L428" i="2"/>
  <c r="K428" i="2"/>
  <c r="J428" i="2"/>
  <c r="I428" i="2"/>
  <c r="H428" i="2"/>
  <c r="G428" i="2"/>
  <c r="F428" i="2"/>
  <c r="E428" i="2"/>
  <c r="D428" i="2"/>
  <c r="C428" i="2"/>
  <c r="T427" i="2"/>
  <c r="S427" i="2"/>
  <c r="R427" i="2"/>
  <c r="Q427" i="2"/>
  <c r="P427" i="2"/>
  <c r="O427" i="2"/>
  <c r="N427" i="2"/>
  <c r="M427" i="2"/>
  <c r="L427" i="2"/>
  <c r="K427" i="2"/>
  <c r="J427" i="2"/>
  <c r="I427" i="2"/>
  <c r="H427" i="2"/>
  <c r="G427" i="2"/>
  <c r="F427" i="2"/>
  <c r="E427" i="2"/>
  <c r="D427" i="2"/>
  <c r="C427" i="2"/>
  <c r="T420" i="2"/>
  <c r="S420" i="2"/>
  <c r="R420" i="2"/>
  <c r="Q420" i="2"/>
  <c r="P420" i="2"/>
  <c r="O420" i="2"/>
  <c r="N420" i="2"/>
  <c r="M420" i="2"/>
  <c r="L420" i="2"/>
  <c r="K420" i="2"/>
  <c r="J420" i="2"/>
  <c r="I420" i="2"/>
  <c r="H420" i="2"/>
  <c r="G420" i="2"/>
  <c r="F420" i="2"/>
  <c r="E420" i="2"/>
  <c r="D420" i="2"/>
  <c r="C420" i="2"/>
  <c r="T419" i="2"/>
  <c r="S419" i="2"/>
  <c r="R419" i="2"/>
  <c r="Q419" i="2"/>
  <c r="P419" i="2"/>
  <c r="O419" i="2"/>
  <c r="N419" i="2"/>
  <c r="M419" i="2"/>
  <c r="L419" i="2"/>
  <c r="K419" i="2"/>
  <c r="J419" i="2"/>
  <c r="I419" i="2"/>
  <c r="H419" i="2"/>
  <c r="G419" i="2"/>
  <c r="F419" i="2"/>
  <c r="E419" i="2"/>
  <c r="D419" i="2"/>
  <c r="C419" i="2"/>
  <c r="T418" i="2"/>
  <c r="S418" i="2"/>
  <c r="R418" i="2"/>
  <c r="Q418" i="2"/>
  <c r="P418" i="2"/>
  <c r="O418" i="2"/>
  <c r="N418" i="2"/>
  <c r="M418" i="2"/>
  <c r="L418" i="2"/>
  <c r="K418" i="2"/>
  <c r="J418" i="2"/>
  <c r="I418" i="2"/>
  <c r="H418" i="2"/>
  <c r="G418" i="2"/>
  <c r="F418" i="2"/>
  <c r="E418" i="2"/>
  <c r="D418" i="2"/>
  <c r="C418" i="2"/>
  <c r="T417" i="2"/>
  <c r="S417" i="2"/>
  <c r="R417" i="2"/>
  <c r="Q417" i="2"/>
  <c r="P417" i="2"/>
  <c r="O417" i="2"/>
  <c r="N417" i="2"/>
  <c r="M417" i="2"/>
  <c r="L417" i="2"/>
  <c r="K417" i="2"/>
  <c r="J417" i="2"/>
  <c r="I417" i="2"/>
  <c r="H417" i="2"/>
  <c r="G417" i="2"/>
  <c r="F417" i="2"/>
  <c r="E417" i="2"/>
  <c r="D417" i="2"/>
  <c r="C417" i="2"/>
  <c r="T416" i="2"/>
  <c r="S416" i="2"/>
  <c r="R416" i="2"/>
  <c r="Q416" i="2"/>
  <c r="P416" i="2"/>
  <c r="O416" i="2"/>
  <c r="N416" i="2"/>
  <c r="M416" i="2"/>
  <c r="L416" i="2"/>
  <c r="K416" i="2"/>
  <c r="J416" i="2"/>
  <c r="I416" i="2"/>
  <c r="H416" i="2"/>
  <c r="G416" i="2"/>
  <c r="F416" i="2"/>
  <c r="E416" i="2"/>
  <c r="D416" i="2"/>
  <c r="C416" i="2"/>
  <c r="T415" i="2"/>
  <c r="S415" i="2"/>
  <c r="R415" i="2"/>
  <c r="Q415" i="2"/>
  <c r="P415" i="2"/>
  <c r="O415" i="2"/>
  <c r="N415" i="2"/>
  <c r="M415" i="2"/>
  <c r="L415" i="2"/>
  <c r="K415" i="2"/>
  <c r="J415" i="2"/>
  <c r="I415" i="2"/>
  <c r="H415" i="2"/>
  <c r="G415" i="2"/>
  <c r="F415" i="2"/>
  <c r="E415" i="2"/>
  <c r="D415" i="2"/>
  <c r="C415" i="2"/>
  <c r="T414" i="2"/>
  <c r="S414" i="2"/>
  <c r="R414" i="2"/>
  <c r="Q414" i="2"/>
  <c r="P414" i="2"/>
  <c r="O414" i="2"/>
  <c r="N414" i="2"/>
  <c r="M414" i="2"/>
  <c r="L414" i="2"/>
  <c r="K414" i="2"/>
  <c r="J414" i="2"/>
  <c r="I414" i="2"/>
  <c r="H414" i="2"/>
  <c r="G414" i="2"/>
  <c r="F414" i="2"/>
  <c r="E414" i="2"/>
  <c r="D414" i="2"/>
  <c r="C414" i="2"/>
  <c r="T413" i="2"/>
  <c r="S413" i="2"/>
  <c r="R413" i="2"/>
  <c r="Q413" i="2"/>
  <c r="P413" i="2"/>
  <c r="O413" i="2"/>
  <c r="N413" i="2"/>
  <c r="M413" i="2"/>
  <c r="L413" i="2"/>
  <c r="K413" i="2"/>
  <c r="J413" i="2"/>
  <c r="I413" i="2"/>
  <c r="H413" i="2"/>
  <c r="G413" i="2"/>
  <c r="F413" i="2"/>
  <c r="E413" i="2"/>
  <c r="D413" i="2"/>
  <c r="C413" i="2"/>
  <c r="T406" i="2"/>
  <c r="S406" i="2"/>
  <c r="R406" i="2"/>
  <c r="Q406" i="2"/>
  <c r="P406" i="2"/>
  <c r="O406" i="2"/>
  <c r="N406" i="2"/>
  <c r="M406" i="2"/>
  <c r="L406" i="2"/>
  <c r="K406" i="2"/>
  <c r="J406" i="2"/>
  <c r="I406" i="2"/>
  <c r="H406" i="2"/>
  <c r="G406" i="2"/>
  <c r="F406" i="2"/>
  <c r="E406" i="2"/>
  <c r="D406" i="2"/>
  <c r="C406" i="2"/>
  <c r="T405" i="2"/>
  <c r="S405" i="2"/>
  <c r="R405" i="2"/>
  <c r="Q405" i="2"/>
  <c r="P405" i="2"/>
  <c r="O405" i="2"/>
  <c r="N405" i="2"/>
  <c r="M405" i="2"/>
  <c r="L405" i="2"/>
  <c r="K405" i="2"/>
  <c r="J405" i="2"/>
  <c r="I405" i="2"/>
  <c r="H405" i="2"/>
  <c r="G405" i="2"/>
  <c r="F405" i="2"/>
  <c r="E405" i="2"/>
  <c r="D405" i="2"/>
  <c r="C405" i="2"/>
  <c r="T404" i="2"/>
  <c r="S404" i="2"/>
  <c r="R404" i="2"/>
  <c r="Q404" i="2"/>
  <c r="P404" i="2"/>
  <c r="O404" i="2"/>
  <c r="N404" i="2"/>
  <c r="M404" i="2"/>
  <c r="L404" i="2"/>
  <c r="K404" i="2"/>
  <c r="J404" i="2"/>
  <c r="I404" i="2"/>
  <c r="H404" i="2"/>
  <c r="G404" i="2"/>
  <c r="F404" i="2"/>
  <c r="E404" i="2"/>
  <c r="D404" i="2"/>
  <c r="C404" i="2"/>
  <c r="T403" i="2"/>
  <c r="S403" i="2"/>
  <c r="R403" i="2"/>
  <c r="Q403" i="2"/>
  <c r="P403" i="2"/>
  <c r="O403" i="2"/>
  <c r="N403" i="2"/>
  <c r="M403" i="2"/>
  <c r="L403" i="2"/>
  <c r="K403" i="2"/>
  <c r="J403" i="2"/>
  <c r="I403" i="2"/>
  <c r="H403" i="2"/>
  <c r="G403" i="2"/>
  <c r="F403" i="2"/>
  <c r="E403" i="2"/>
  <c r="D403" i="2"/>
  <c r="C403" i="2"/>
  <c r="T402" i="2"/>
  <c r="S402" i="2"/>
  <c r="R402" i="2"/>
  <c r="Q402" i="2"/>
  <c r="P402" i="2"/>
  <c r="O402" i="2"/>
  <c r="N402" i="2"/>
  <c r="M402" i="2"/>
  <c r="L402" i="2"/>
  <c r="K402" i="2"/>
  <c r="J402" i="2"/>
  <c r="I402" i="2"/>
  <c r="H402" i="2"/>
  <c r="G402" i="2"/>
  <c r="F402" i="2"/>
  <c r="E402" i="2"/>
  <c r="D402" i="2"/>
  <c r="C402" i="2"/>
  <c r="T401" i="2"/>
  <c r="S401" i="2"/>
  <c r="R401" i="2"/>
  <c r="Q401" i="2"/>
  <c r="P401" i="2"/>
  <c r="O401" i="2"/>
  <c r="N401" i="2"/>
  <c r="M401" i="2"/>
  <c r="L401" i="2"/>
  <c r="K401" i="2"/>
  <c r="J401" i="2"/>
  <c r="I401" i="2"/>
  <c r="H401" i="2"/>
  <c r="G401" i="2"/>
  <c r="F401" i="2"/>
  <c r="E401" i="2"/>
  <c r="D401" i="2"/>
  <c r="C401" i="2"/>
  <c r="T400" i="2"/>
  <c r="S400" i="2"/>
  <c r="R400" i="2"/>
  <c r="Q400" i="2"/>
  <c r="P400" i="2"/>
  <c r="O400" i="2"/>
  <c r="N400" i="2"/>
  <c r="M400" i="2"/>
  <c r="L400" i="2"/>
  <c r="K400" i="2"/>
  <c r="J400" i="2"/>
  <c r="I400" i="2"/>
  <c r="H400" i="2"/>
  <c r="G400" i="2"/>
  <c r="F400" i="2"/>
  <c r="E400" i="2"/>
  <c r="D400" i="2"/>
  <c r="U400" i="2" s="1"/>
  <c r="C400" i="2"/>
  <c r="T399" i="2"/>
  <c r="S399" i="2"/>
  <c r="R399" i="2"/>
  <c r="Q399" i="2"/>
  <c r="P399" i="2"/>
  <c r="O399" i="2"/>
  <c r="N399" i="2"/>
  <c r="M399" i="2"/>
  <c r="L399" i="2"/>
  <c r="K399" i="2"/>
  <c r="J399" i="2"/>
  <c r="I399" i="2"/>
  <c r="H399" i="2"/>
  <c r="G399" i="2"/>
  <c r="F399" i="2"/>
  <c r="E399" i="2"/>
  <c r="D399" i="2"/>
  <c r="C399" i="2"/>
  <c r="T392" i="2"/>
  <c r="S392" i="2"/>
  <c r="R392" i="2"/>
  <c r="Q392" i="2"/>
  <c r="P392" i="2"/>
  <c r="O392" i="2"/>
  <c r="N392" i="2"/>
  <c r="M392" i="2"/>
  <c r="L392" i="2"/>
  <c r="K392" i="2"/>
  <c r="J392" i="2"/>
  <c r="I392" i="2"/>
  <c r="H392" i="2"/>
  <c r="G392" i="2"/>
  <c r="F392" i="2"/>
  <c r="E392" i="2"/>
  <c r="D392" i="2"/>
  <c r="C392" i="2"/>
  <c r="T391" i="2"/>
  <c r="S391" i="2"/>
  <c r="R391" i="2"/>
  <c r="Q391" i="2"/>
  <c r="P391" i="2"/>
  <c r="O391" i="2"/>
  <c r="N391" i="2"/>
  <c r="M391" i="2"/>
  <c r="L391" i="2"/>
  <c r="K391" i="2"/>
  <c r="J391" i="2"/>
  <c r="I391" i="2"/>
  <c r="H391" i="2"/>
  <c r="G391" i="2"/>
  <c r="F391" i="2"/>
  <c r="E391" i="2"/>
  <c r="D391" i="2"/>
  <c r="C391" i="2"/>
  <c r="T390" i="2"/>
  <c r="S390" i="2"/>
  <c r="R390" i="2"/>
  <c r="Q390" i="2"/>
  <c r="P390" i="2"/>
  <c r="O390" i="2"/>
  <c r="N390" i="2"/>
  <c r="M390" i="2"/>
  <c r="L390" i="2"/>
  <c r="K390" i="2"/>
  <c r="J390" i="2"/>
  <c r="I390" i="2"/>
  <c r="H390" i="2"/>
  <c r="G390" i="2"/>
  <c r="F390" i="2"/>
  <c r="E390" i="2"/>
  <c r="D390" i="2"/>
  <c r="C390" i="2"/>
  <c r="T389" i="2"/>
  <c r="S389" i="2"/>
  <c r="R389" i="2"/>
  <c r="Q389" i="2"/>
  <c r="P389" i="2"/>
  <c r="O389" i="2"/>
  <c r="N389" i="2"/>
  <c r="M389" i="2"/>
  <c r="L389" i="2"/>
  <c r="K389" i="2"/>
  <c r="J389" i="2"/>
  <c r="I389" i="2"/>
  <c r="H389" i="2"/>
  <c r="G389" i="2"/>
  <c r="F389" i="2"/>
  <c r="E389" i="2"/>
  <c r="D389" i="2"/>
  <c r="C389" i="2"/>
  <c r="T388" i="2"/>
  <c r="S388" i="2"/>
  <c r="R388" i="2"/>
  <c r="Q388" i="2"/>
  <c r="P388" i="2"/>
  <c r="O388" i="2"/>
  <c r="N388" i="2"/>
  <c r="M388" i="2"/>
  <c r="L388" i="2"/>
  <c r="K388" i="2"/>
  <c r="J388" i="2"/>
  <c r="I388" i="2"/>
  <c r="H388" i="2"/>
  <c r="G388" i="2"/>
  <c r="F388" i="2"/>
  <c r="E388" i="2"/>
  <c r="D388" i="2"/>
  <c r="C388" i="2"/>
  <c r="T387" i="2"/>
  <c r="S387" i="2"/>
  <c r="R387" i="2"/>
  <c r="Q387" i="2"/>
  <c r="P387" i="2"/>
  <c r="O387" i="2"/>
  <c r="N387" i="2"/>
  <c r="M387" i="2"/>
  <c r="L387" i="2"/>
  <c r="K387" i="2"/>
  <c r="J387" i="2"/>
  <c r="I387" i="2"/>
  <c r="H387" i="2"/>
  <c r="G387" i="2"/>
  <c r="F387" i="2"/>
  <c r="E387" i="2"/>
  <c r="D387" i="2"/>
  <c r="C387" i="2"/>
  <c r="T386" i="2"/>
  <c r="S386" i="2"/>
  <c r="R386" i="2"/>
  <c r="Q386" i="2"/>
  <c r="P386" i="2"/>
  <c r="O386" i="2"/>
  <c r="N386" i="2"/>
  <c r="M386" i="2"/>
  <c r="L386" i="2"/>
  <c r="K386" i="2"/>
  <c r="J386" i="2"/>
  <c r="I386" i="2"/>
  <c r="H386" i="2"/>
  <c r="G386" i="2"/>
  <c r="F386" i="2"/>
  <c r="E386" i="2"/>
  <c r="D386" i="2"/>
  <c r="C386" i="2"/>
  <c r="T385" i="2"/>
  <c r="S385" i="2"/>
  <c r="R385" i="2"/>
  <c r="Q385" i="2"/>
  <c r="P385" i="2"/>
  <c r="O385" i="2"/>
  <c r="N385" i="2"/>
  <c r="M385" i="2"/>
  <c r="L385" i="2"/>
  <c r="K385" i="2"/>
  <c r="J385" i="2"/>
  <c r="I385" i="2"/>
  <c r="H385" i="2"/>
  <c r="G385" i="2"/>
  <c r="F385" i="2"/>
  <c r="E385" i="2"/>
  <c r="D385" i="2"/>
  <c r="C385" i="2"/>
  <c r="T378" i="2"/>
  <c r="S378" i="2"/>
  <c r="R378" i="2"/>
  <c r="Q378" i="2"/>
  <c r="P378" i="2"/>
  <c r="O378" i="2"/>
  <c r="N378" i="2"/>
  <c r="M378" i="2"/>
  <c r="L378" i="2"/>
  <c r="K378" i="2"/>
  <c r="J378" i="2"/>
  <c r="I378" i="2"/>
  <c r="H378" i="2"/>
  <c r="G378" i="2"/>
  <c r="F378" i="2"/>
  <c r="E378" i="2"/>
  <c r="D378" i="2"/>
  <c r="C378" i="2"/>
  <c r="T377" i="2"/>
  <c r="S377" i="2"/>
  <c r="R377" i="2"/>
  <c r="Q377" i="2"/>
  <c r="P377" i="2"/>
  <c r="O377" i="2"/>
  <c r="N377" i="2"/>
  <c r="M377" i="2"/>
  <c r="L377" i="2"/>
  <c r="K377" i="2"/>
  <c r="J377" i="2"/>
  <c r="I377" i="2"/>
  <c r="H377" i="2"/>
  <c r="G377" i="2"/>
  <c r="F377" i="2"/>
  <c r="E377" i="2"/>
  <c r="D377" i="2"/>
  <c r="C377" i="2"/>
  <c r="T376" i="2"/>
  <c r="S376" i="2"/>
  <c r="R376" i="2"/>
  <c r="Q376" i="2"/>
  <c r="P376" i="2"/>
  <c r="O376" i="2"/>
  <c r="N376" i="2"/>
  <c r="M376" i="2"/>
  <c r="L376" i="2"/>
  <c r="K376" i="2"/>
  <c r="J376" i="2"/>
  <c r="I376" i="2"/>
  <c r="H376" i="2"/>
  <c r="G376" i="2"/>
  <c r="F376" i="2"/>
  <c r="E376" i="2"/>
  <c r="D376" i="2"/>
  <c r="C376" i="2"/>
  <c r="T375" i="2"/>
  <c r="S375" i="2"/>
  <c r="R375" i="2"/>
  <c r="Q375" i="2"/>
  <c r="P375" i="2"/>
  <c r="O375" i="2"/>
  <c r="N375" i="2"/>
  <c r="M375" i="2"/>
  <c r="L375" i="2"/>
  <c r="K375" i="2"/>
  <c r="J375" i="2"/>
  <c r="I375" i="2"/>
  <c r="H375" i="2"/>
  <c r="G375" i="2"/>
  <c r="F375" i="2"/>
  <c r="E375" i="2"/>
  <c r="D375" i="2"/>
  <c r="C375" i="2"/>
  <c r="T374" i="2"/>
  <c r="S374" i="2"/>
  <c r="R374" i="2"/>
  <c r="Q374" i="2"/>
  <c r="P374" i="2"/>
  <c r="O374" i="2"/>
  <c r="N374" i="2"/>
  <c r="M374" i="2"/>
  <c r="L374" i="2"/>
  <c r="K374" i="2"/>
  <c r="J374" i="2"/>
  <c r="I374" i="2"/>
  <c r="H374" i="2"/>
  <c r="G374" i="2"/>
  <c r="F374" i="2"/>
  <c r="E374" i="2"/>
  <c r="D374" i="2"/>
  <c r="C374" i="2"/>
  <c r="T373" i="2"/>
  <c r="S373" i="2"/>
  <c r="R373" i="2"/>
  <c r="Q373" i="2"/>
  <c r="P373" i="2"/>
  <c r="O373" i="2"/>
  <c r="N373" i="2"/>
  <c r="M373" i="2"/>
  <c r="L373" i="2"/>
  <c r="K373" i="2"/>
  <c r="J373" i="2"/>
  <c r="I373" i="2"/>
  <c r="H373" i="2"/>
  <c r="G373" i="2"/>
  <c r="F373" i="2"/>
  <c r="E373" i="2"/>
  <c r="D373" i="2"/>
  <c r="C373" i="2"/>
  <c r="T372" i="2"/>
  <c r="S372" i="2"/>
  <c r="R372" i="2"/>
  <c r="Q372" i="2"/>
  <c r="P372" i="2"/>
  <c r="O372" i="2"/>
  <c r="N372" i="2"/>
  <c r="M372" i="2"/>
  <c r="L372" i="2"/>
  <c r="K372" i="2"/>
  <c r="J372" i="2"/>
  <c r="I372" i="2"/>
  <c r="H372" i="2"/>
  <c r="G372" i="2"/>
  <c r="F372" i="2"/>
  <c r="E372" i="2"/>
  <c r="D372" i="2"/>
  <c r="C372" i="2"/>
  <c r="T371" i="2"/>
  <c r="S371" i="2"/>
  <c r="R371" i="2"/>
  <c r="Q371" i="2"/>
  <c r="P371" i="2"/>
  <c r="O371" i="2"/>
  <c r="N371" i="2"/>
  <c r="M371" i="2"/>
  <c r="L371" i="2"/>
  <c r="K371" i="2"/>
  <c r="J371" i="2"/>
  <c r="I371" i="2"/>
  <c r="H371" i="2"/>
  <c r="G371" i="2"/>
  <c r="F371" i="2"/>
  <c r="E371" i="2"/>
  <c r="D371" i="2"/>
  <c r="C371" i="2"/>
  <c r="T364" i="2"/>
  <c r="S364" i="2"/>
  <c r="R364" i="2"/>
  <c r="Q364" i="2"/>
  <c r="P364" i="2"/>
  <c r="O364" i="2"/>
  <c r="N364" i="2"/>
  <c r="M364" i="2"/>
  <c r="L364" i="2"/>
  <c r="K364" i="2"/>
  <c r="J364" i="2"/>
  <c r="I364" i="2"/>
  <c r="H364" i="2"/>
  <c r="G364" i="2"/>
  <c r="F364" i="2"/>
  <c r="E364" i="2"/>
  <c r="D364" i="2"/>
  <c r="C364" i="2"/>
  <c r="T363" i="2"/>
  <c r="S363" i="2"/>
  <c r="R363" i="2"/>
  <c r="Q363" i="2"/>
  <c r="P363" i="2"/>
  <c r="O363" i="2"/>
  <c r="N363" i="2"/>
  <c r="M363" i="2"/>
  <c r="L363" i="2"/>
  <c r="K363" i="2"/>
  <c r="J363" i="2"/>
  <c r="I363" i="2"/>
  <c r="H363" i="2"/>
  <c r="G363" i="2"/>
  <c r="F363" i="2"/>
  <c r="E363" i="2"/>
  <c r="D363" i="2"/>
  <c r="C363" i="2"/>
  <c r="T362" i="2"/>
  <c r="S362" i="2"/>
  <c r="R362" i="2"/>
  <c r="Q362" i="2"/>
  <c r="P362" i="2"/>
  <c r="O362" i="2"/>
  <c r="N362" i="2"/>
  <c r="M362" i="2"/>
  <c r="L362" i="2"/>
  <c r="K362" i="2"/>
  <c r="J362" i="2"/>
  <c r="I362" i="2"/>
  <c r="H362" i="2"/>
  <c r="G362" i="2"/>
  <c r="F362" i="2"/>
  <c r="E362" i="2"/>
  <c r="D362" i="2"/>
  <c r="C362" i="2"/>
  <c r="T361" i="2"/>
  <c r="S361" i="2"/>
  <c r="R361" i="2"/>
  <c r="Q361" i="2"/>
  <c r="P361" i="2"/>
  <c r="O361" i="2"/>
  <c r="N361" i="2"/>
  <c r="M361" i="2"/>
  <c r="L361" i="2"/>
  <c r="K361" i="2"/>
  <c r="J361" i="2"/>
  <c r="I361" i="2"/>
  <c r="H361" i="2"/>
  <c r="G361" i="2"/>
  <c r="F361" i="2"/>
  <c r="E361" i="2"/>
  <c r="D361" i="2"/>
  <c r="C361" i="2"/>
  <c r="T360" i="2"/>
  <c r="S360" i="2"/>
  <c r="R360" i="2"/>
  <c r="Q360" i="2"/>
  <c r="P360" i="2"/>
  <c r="O360" i="2"/>
  <c r="N360" i="2"/>
  <c r="M360" i="2"/>
  <c r="L360" i="2"/>
  <c r="K360" i="2"/>
  <c r="J360" i="2"/>
  <c r="I360" i="2"/>
  <c r="H360" i="2"/>
  <c r="G360" i="2"/>
  <c r="F360" i="2"/>
  <c r="E360" i="2"/>
  <c r="D360" i="2"/>
  <c r="C360" i="2"/>
  <c r="T359" i="2"/>
  <c r="S359" i="2"/>
  <c r="R359" i="2"/>
  <c r="Q359" i="2"/>
  <c r="P359" i="2"/>
  <c r="O359" i="2"/>
  <c r="N359" i="2"/>
  <c r="M359" i="2"/>
  <c r="L359" i="2"/>
  <c r="K359" i="2"/>
  <c r="J359" i="2"/>
  <c r="I359" i="2"/>
  <c r="H359" i="2"/>
  <c r="G359" i="2"/>
  <c r="F359" i="2"/>
  <c r="E359" i="2"/>
  <c r="D359" i="2"/>
  <c r="C359" i="2"/>
  <c r="T358" i="2"/>
  <c r="S358" i="2"/>
  <c r="R358" i="2"/>
  <c r="Q358" i="2"/>
  <c r="P358" i="2"/>
  <c r="O358" i="2"/>
  <c r="N358" i="2"/>
  <c r="M358" i="2"/>
  <c r="L358" i="2"/>
  <c r="K358" i="2"/>
  <c r="J358" i="2"/>
  <c r="I358" i="2"/>
  <c r="H358" i="2"/>
  <c r="G358" i="2"/>
  <c r="F358" i="2"/>
  <c r="E358" i="2"/>
  <c r="D358" i="2"/>
  <c r="C358" i="2"/>
  <c r="T350" i="2"/>
  <c r="S350" i="2"/>
  <c r="R350" i="2"/>
  <c r="Q350" i="2"/>
  <c r="P350" i="2"/>
  <c r="O350" i="2"/>
  <c r="N350" i="2"/>
  <c r="M350" i="2"/>
  <c r="L350" i="2"/>
  <c r="K350" i="2"/>
  <c r="J350" i="2"/>
  <c r="I350" i="2"/>
  <c r="H350" i="2"/>
  <c r="G350" i="2"/>
  <c r="F350" i="2"/>
  <c r="E350" i="2"/>
  <c r="D350" i="2"/>
  <c r="C350" i="2"/>
  <c r="T349" i="2"/>
  <c r="S349" i="2"/>
  <c r="R349" i="2"/>
  <c r="Q349" i="2"/>
  <c r="P349" i="2"/>
  <c r="O349" i="2"/>
  <c r="N349" i="2"/>
  <c r="M349" i="2"/>
  <c r="L349" i="2"/>
  <c r="K349" i="2"/>
  <c r="J349" i="2"/>
  <c r="I349" i="2"/>
  <c r="H349" i="2"/>
  <c r="G349" i="2"/>
  <c r="F349" i="2"/>
  <c r="E349" i="2"/>
  <c r="D349" i="2"/>
  <c r="C349" i="2"/>
  <c r="T348" i="2"/>
  <c r="S348" i="2"/>
  <c r="R348" i="2"/>
  <c r="Q348" i="2"/>
  <c r="P348" i="2"/>
  <c r="O348" i="2"/>
  <c r="N348" i="2"/>
  <c r="M348" i="2"/>
  <c r="L348" i="2"/>
  <c r="K348" i="2"/>
  <c r="J348" i="2"/>
  <c r="I348" i="2"/>
  <c r="H348" i="2"/>
  <c r="G348" i="2"/>
  <c r="F348" i="2"/>
  <c r="U348" i="2" s="1"/>
  <c r="E348" i="2"/>
  <c r="D348" i="2"/>
  <c r="C348" i="2"/>
  <c r="T347" i="2"/>
  <c r="S347" i="2"/>
  <c r="R347" i="2"/>
  <c r="Q347" i="2"/>
  <c r="P347" i="2"/>
  <c r="O347" i="2"/>
  <c r="N347" i="2"/>
  <c r="M347" i="2"/>
  <c r="L347" i="2"/>
  <c r="K347" i="2"/>
  <c r="J347" i="2"/>
  <c r="I347" i="2"/>
  <c r="H347" i="2"/>
  <c r="G347" i="2"/>
  <c r="F347" i="2"/>
  <c r="E347" i="2"/>
  <c r="D347" i="2"/>
  <c r="C347" i="2"/>
  <c r="T346" i="2"/>
  <c r="S346" i="2"/>
  <c r="R346" i="2"/>
  <c r="Q346" i="2"/>
  <c r="P346" i="2"/>
  <c r="O346" i="2"/>
  <c r="N346" i="2"/>
  <c r="M346" i="2"/>
  <c r="L346" i="2"/>
  <c r="K346" i="2"/>
  <c r="J346" i="2"/>
  <c r="I346" i="2"/>
  <c r="H346" i="2"/>
  <c r="G346" i="2"/>
  <c r="F346" i="2"/>
  <c r="E346" i="2"/>
  <c r="D346" i="2"/>
  <c r="C346" i="2"/>
  <c r="T345" i="2"/>
  <c r="S345" i="2"/>
  <c r="R345" i="2"/>
  <c r="Q345" i="2"/>
  <c r="P345" i="2"/>
  <c r="O345" i="2"/>
  <c r="N345" i="2"/>
  <c r="M345" i="2"/>
  <c r="L345" i="2"/>
  <c r="K345" i="2"/>
  <c r="J345" i="2"/>
  <c r="I345" i="2"/>
  <c r="H345" i="2"/>
  <c r="G345" i="2"/>
  <c r="F345" i="2"/>
  <c r="E345" i="2"/>
  <c r="D345" i="2"/>
  <c r="U345" i="2" s="1"/>
  <c r="C345" i="2"/>
  <c r="T344" i="2"/>
  <c r="S344" i="2"/>
  <c r="R344" i="2"/>
  <c r="Q344" i="2"/>
  <c r="P344" i="2"/>
  <c r="O344" i="2"/>
  <c r="N344" i="2"/>
  <c r="M344" i="2"/>
  <c r="L344" i="2"/>
  <c r="K344" i="2"/>
  <c r="J344" i="2"/>
  <c r="I344" i="2"/>
  <c r="H344" i="2"/>
  <c r="G344" i="2"/>
  <c r="F344" i="2"/>
  <c r="E344" i="2"/>
  <c r="D344" i="2"/>
  <c r="C344" i="2"/>
  <c r="T343" i="2"/>
  <c r="S343" i="2"/>
  <c r="R343" i="2"/>
  <c r="Q343" i="2"/>
  <c r="P343" i="2"/>
  <c r="O343" i="2"/>
  <c r="N343" i="2"/>
  <c r="M343" i="2"/>
  <c r="L343" i="2"/>
  <c r="K343" i="2"/>
  <c r="J343" i="2"/>
  <c r="I343" i="2"/>
  <c r="H343" i="2"/>
  <c r="G343" i="2"/>
  <c r="F343" i="2"/>
  <c r="E343" i="2"/>
  <c r="D343" i="2"/>
  <c r="C343" i="2"/>
  <c r="T336" i="2"/>
  <c r="S336" i="2"/>
  <c r="R336" i="2"/>
  <c r="Q336" i="2"/>
  <c r="P336" i="2"/>
  <c r="O336" i="2"/>
  <c r="N336" i="2"/>
  <c r="M336" i="2"/>
  <c r="L336" i="2"/>
  <c r="K336" i="2"/>
  <c r="J336" i="2"/>
  <c r="I336" i="2"/>
  <c r="H336" i="2"/>
  <c r="G336" i="2"/>
  <c r="F336" i="2"/>
  <c r="U336" i="2" s="1"/>
  <c r="E336" i="2"/>
  <c r="D336" i="2"/>
  <c r="C336" i="2"/>
  <c r="T335" i="2"/>
  <c r="S335" i="2"/>
  <c r="R335" i="2"/>
  <c r="Q335" i="2"/>
  <c r="P335" i="2"/>
  <c r="O335" i="2"/>
  <c r="N335" i="2"/>
  <c r="M335" i="2"/>
  <c r="L335" i="2"/>
  <c r="K335" i="2"/>
  <c r="J335" i="2"/>
  <c r="I335" i="2"/>
  <c r="H335" i="2"/>
  <c r="G335" i="2"/>
  <c r="F335" i="2"/>
  <c r="E335" i="2"/>
  <c r="D335" i="2"/>
  <c r="C335" i="2"/>
  <c r="T334" i="2"/>
  <c r="S334" i="2"/>
  <c r="R334" i="2"/>
  <c r="Q334" i="2"/>
  <c r="P334" i="2"/>
  <c r="O334" i="2"/>
  <c r="N334" i="2"/>
  <c r="M334" i="2"/>
  <c r="L334" i="2"/>
  <c r="K334" i="2"/>
  <c r="J334" i="2"/>
  <c r="I334" i="2"/>
  <c r="H334" i="2"/>
  <c r="G334" i="2"/>
  <c r="F334" i="2"/>
  <c r="U334" i="2" s="1"/>
  <c r="E334" i="2"/>
  <c r="D334" i="2"/>
  <c r="C334" i="2"/>
  <c r="T333" i="2"/>
  <c r="S333" i="2"/>
  <c r="R333" i="2"/>
  <c r="Q333" i="2"/>
  <c r="P333" i="2"/>
  <c r="O333" i="2"/>
  <c r="N333" i="2"/>
  <c r="M333" i="2"/>
  <c r="L333" i="2"/>
  <c r="K333" i="2"/>
  <c r="J333" i="2"/>
  <c r="I333" i="2"/>
  <c r="H333" i="2"/>
  <c r="G333" i="2"/>
  <c r="F333" i="2"/>
  <c r="E333" i="2"/>
  <c r="D333" i="2"/>
  <c r="U333" i="2" s="1"/>
  <c r="C333" i="2"/>
  <c r="T332" i="2"/>
  <c r="S332" i="2"/>
  <c r="R332" i="2"/>
  <c r="Q332" i="2"/>
  <c r="P332" i="2"/>
  <c r="O332" i="2"/>
  <c r="N332" i="2"/>
  <c r="M332" i="2"/>
  <c r="L332" i="2"/>
  <c r="K332" i="2"/>
  <c r="J332" i="2"/>
  <c r="I332" i="2"/>
  <c r="H332" i="2"/>
  <c r="G332" i="2"/>
  <c r="F332" i="2"/>
  <c r="E332" i="2"/>
  <c r="D332" i="2"/>
  <c r="C332" i="2"/>
  <c r="T331" i="2"/>
  <c r="S331" i="2"/>
  <c r="R331" i="2"/>
  <c r="Q331" i="2"/>
  <c r="P331" i="2"/>
  <c r="O331" i="2"/>
  <c r="N331" i="2"/>
  <c r="M331" i="2"/>
  <c r="L331" i="2"/>
  <c r="K331" i="2"/>
  <c r="J331" i="2"/>
  <c r="I331" i="2"/>
  <c r="H331" i="2"/>
  <c r="G331" i="2"/>
  <c r="F331" i="2"/>
  <c r="E331" i="2"/>
  <c r="D331" i="2"/>
  <c r="C331" i="2"/>
  <c r="T330" i="2"/>
  <c r="S330" i="2"/>
  <c r="R330" i="2"/>
  <c r="Q330" i="2"/>
  <c r="P330" i="2"/>
  <c r="O330" i="2"/>
  <c r="N330" i="2"/>
  <c r="M330" i="2"/>
  <c r="L330" i="2"/>
  <c r="K330" i="2"/>
  <c r="J330" i="2"/>
  <c r="I330" i="2"/>
  <c r="H330" i="2"/>
  <c r="G330" i="2"/>
  <c r="F330" i="2"/>
  <c r="U330" i="2" s="1"/>
  <c r="E330" i="2"/>
  <c r="D330" i="2"/>
  <c r="C330" i="2"/>
  <c r="T329" i="2"/>
  <c r="S329" i="2"/>
  <c r="R329" i="2"/>
  <c r="Q329" i="2"/>
  <c r="P329" i="2"/>
  <c r="O329" i="2"/>
  <c r="N329" i="2"/>
  <c r="M329" i="2"/>
  <c r="L329" i="2"/>
  <c r="K329" i="2"/>
  <c r="J329" i="2"/>
  <c r="I329" i="2"/>
  <c r="H329" i="2"/>
  <c r="G329" i="2"/>
  <c r="F329" i="2"/>
  <c r="E329" i="2"/>
  <c r="D329" i="2"/>
  <c r="C329" i="2"/>
  <c r="T322" i="2"/>
  <c r="S322" i="2"/>
  <c r="R322" i="2"/>
  <c r="Q322" i="2"/>
  <c r="P322" i="2"/>
  <c r="O322" i="2"/>
  <c r="N322" i="2"/>
  <c r="M322" i="2"/>
  <c r="L322" i="2"/>
  <c r="K322" i="2"/>
  <c r="J322" i="2"/>
  <c r="I322" i="2"/>
  <c r="H322" i="2"/>
  <c r="G322" i="2"/>
  <c r="F322" i="2"/>
  <c r="E322" i="2"/>
  <c r="D322" i="2"/>
  <c r="C322" i="2"/>
  <c r="T321" i="2"/>
  <c r="S321" i="2"/>
  <c r="R321" i="2"/>
  <c r="Q321" i="2"/>
  <c r="P321" i="2"/>
  <c r="O321" i="2"/>
  <c r="N321" i="2"/>
  <c r="M321" i="2"/>
  <c r="L321" i="2"/>
  <c r="K321" i="2"/>
  <c r="J321" i="2"/>
  <c r="I321" i="2"/>
  <c r="H321" i="2"/>
  <c r="G321" i="2"/>
  <c r="F321" i="2"/>
  <c r="E321" i="2"/>
  <c r="D321" i="2"/>
  <c r="C321" i="2"/>
  <c r="T320" i="2"/>
  <c r="S320" i="2"/>
  <c r="R320" i="2"/>
  <c r="Q320" i="2"/>
  <c r="P320" i="2"/>
  <c r="O320" i="2"/>
  <c r="N320" i="2"/>
  <c r="M320" i="2"/>
  <c r="L320" i="2"/>
  <c r="K320" i="2"/>
  <c r="J320" i="2"/>
  <c r="I320" i="2"/>
  <c r="H320" i="2"/>
  <c r="G320" i="2"/>
  <c r="F320" i="2"/>
  <c r="U320" i="2" s="1"/>
  <c r="E320" i="2"/>
  <c r="D320" i="2"/>
  <c r="C320" i="2"/>
  <c r="T319" i="2"/>
  <c r="S319" i="2"/>
  <c r="R319" i="2"/>
  <c r="Q319" i="2"/>
  <c r="P319" i="2"/>
  <c r="O319" i="2"/>
  <c r="N319" i="2"/>
  <c r="M319" i="2"/>
  <c r="L319" i="2"/>
  <c r="K319" i="2"/>
  <c r="J319" i="2"/>
  <c r="I319" i="2"/>
  <c r="H319" i="2"/>
  <c r="G319" i="2"/>
  <c r="F319" i="2"/>
  <c r="E319" i="2"/>
  <c r="D319" i="2"/>
  <c r="C319" i="2"/>
  <c r="T318" i="2"/>
  <c r="S318" i="2"/>
  <c r="R318" i="2"/>
  <c r="Q318" i="2"/>
  <c r="P318" i="2"/>
  <c r="O318" i="2"/>
  <c r="N318" i="2"/>
  <c r="M318" i="2"/>
  <c r="L318" i="2"/>
  <c r="K318" i="2"/>
  <c r="J318" i="2"/>
  <c r="I318" i="2"/>
  <c r="H318" i="2"/>
  <c r="G318" i="2"/>
  <c r="F318" i="2"/>
  <c r="E318" i="2"/>
  <c r="D318" i="2"/>
  <c r="C318" i="2"/>
  <c r="T317" i="2"/>
  <c r="S317" i="2"/>
  <c r="R317" i="2"/>
  <c r="Q317" i="2"/>
  <c r="P317" i="2"/>
  <c r="O317" i="2"/>
  <c r="N317" i="2"/>
  <c r="M317" i="2"/>
  <c r="L317" i="2"/>
  <c r="K317" i="2"/>
  <c r="J317" i="2"/>
  <c r="I317" i="2"/>
  <c r="H317" i="2"/>
  <c r="G317" i="2"/>
  <c r="F317" i="2"/>
  <c r="E317" i="2"/>
  <c r="D317" i="2"/>
  <c r="C317" i="2"/>
  <c r="T316" i="2"/>
  <c r="S316" i="2"/>
  <c r="R316" i="2"/>
  <c r="Q316" i="2"/>
  <c r="P316" i="2"/>
  <c r="O316" i="2"/>
  <c r="N316" i="2"/>
  <c r="M316" i="2"/>
  <c r="L316" i="2"/>
  <c r="K316" i="2"/>
  <c r="J316" i="2"/>
  <c r="I316" i="2"/>
  <c r="H316" i="2"/>
  <c r="G316" i="2"/>
  <c r="F316" i="2"/>
  <c r="E316" i="2"/>
  <c r="D316" i="2"/>
  <c r="C316" i="2"/>
  <c r="T315" i="2"/>
  <c r="S315" i="2"/>
  <c r="R315" i="2"/>
  <c r="Q315" i="2"/>
  <c r="P315" i="2"/>
  <c r="O315" i="2"/>
  <c r="N315" i="2"/>
  <c r="M315" i="2"/>
  <c r="L315" i="2"/>
  <c r="K315" i="2"/>
  <c r="J315" i="2"/>
  <c r="I315" i="2"/>
  <c r="H315" i="2"/>
  <c r="G315" i="2"/>
  <c r="F315" i="2"/>
  <c r="E315" i="2"/>
  <c r="D315" i="2"/>
  <c r="C315" i="2"/>
  <c r="T1683" i="2"/>
  <c r="S1683" i="2"/>
  <c r="R1683" i="2"/>
  <c r="Q1683" i="2"/>
  <c r="P1683" i="2"/>
  <c r="O1683" i="2"/>
  <c r="N1683" i="2"/>
  <c r="M1683" i="2"/>
  <c r="L1683" i="2"/>
  <c r="K1683" i="2"/>
  <c r="J1683" i="2"/>
  <c r="I1683" i="2"/>
  <c r="H1683" i="2"/>
  <c r="G1683" i="2"/>
  <c r="F1683" i="2"/>
  <c r="E1683" i="2"/>
  <c r="D1683" i="2"/>
  <c r="C1683" i="2"/>
  <c r="T1669" i="2"/>
  <c r="S1669" i="2"/>
  <c r="R1669" i="2"/>
  <c r="Q1669" i="2"/>
  <c r="P1669" i="2"/>
  <c r="O1669" i="2"/>
  <c r="N1669" i="2"/>
  <c r="M1669" i="2"/>
  <c r="L1669" i="2"/>
  <c r="K1669" i="2"/>
  <c r="J1669" i="2"/>
  <c r="I1669" i="2"/>
  <c r="H1669" i="2"/>
  <c r="G1669" i="2"/>
  <c r="F1669" i="2"/>
  <c r="E1669" i="2"/>
  <c r="D1669" i="2"/>
  <c r="C1669" i="2"/>
  <c r="T1655" i="2"/>
  <c r="S1655" i="2"/>
  <c r="R1655" i="2"/>
  <c r="Q1655" i="2"/>
  <c r="P1655" i="2"/>
  <c r="O1655" i="2"/>
  <c r="N1655" i="2"/>
  <c r="M1655" i="2"/>
  <c r="L1655" i="2"/>
  <c r="K1655" i="2"/>
  <c r="J1655" i="2"/>
  <c r="I1655" i="2"/>
  <c r="H1655" i="2"/>
  <c r="G1655" i="2"/>
  <c r="F1655" i="2"/>
  <c r="E1655" i="2"/>
  <c r="D1655" i="2"/>
  <c r="C1655" i="2"/>
  <c r="T1641" i="2"/>
  <c r="S1641" i="2"/>
  <c r="R1641" i="2"/>
  <c r="Q1641" i="2"/>
  <c r="P1641" i="2"/>
  <c r="O1641" i="2"/>
  <c r="N1641" i="2"/>
  <c r="M1641" i="2"/>
  <c r="L1641" i="2"/>
  <c r="K1641" i="2"/>
  <c r="J1641" i="2"/>
  <c r="I1641" i="2"/>
  <c r="H1641" i="2"/>
  <c r="G1641" i="2"/>
  <c r="F1641" i="2"/>
  <c r="E1641" i="2"/>
  <c r="D1641" i="2"/>
  <c r="C1641" i="2"/>
  <c r="T1627" i="2"/>
  <c r="S1627" i="2"/>
  <c r="R1627" i="2"/>
  <c r="Q1627" i="2"/>
  <c r="P1627" i="2"/>
  <c r="O1627" i="2"/>
  <c r="N1627" i="2"/>
  <c r="M1627" i="2"/>
  <c r="L1627" i="2"/>
  <c r="K1627" i="2"/>
  <c r="J1627" i="2"/>
  <c r="I1627" i="2"/>
  <c r="H1627" i="2"/>
  <c r="G1627" i="2"/>
  <c r="F1627" i="2"/>
  <c r="E1627" i="2"/>
  <c r="D1627" i="2"/>
  <c r="C1627" i="2"/>
  <c r="T1613" i="2"/>
  <c r="S1613" i="2"/>
  <c r="R1613" i="2"/>
  <c r="Q1613" i="2"/>
  <c r="P1613" i="2"/>
  <c r="O1613" i="2"/>
  <c r="N1613" i="2"/>
  <c r="M1613" i="2"/>
  <c r="L1613" i="2"/>
  <c r="K1613" i="2"/>
  <c r="J1613" i="2"/>
  <c r="I1613" i="2"/>
  <c r="H1613" i="2"/>
  <c r="G1613" i="2"/>
  <c r="F1613" i="2"/>
  <c r="E1613" i="2"/>
  <c r="D1613" i="2"/>
  <c r="C1613" i="2"/>
  <c r="T1599" i="2"/>
  <c r="S1599" i="2"/>
  <c r="R1599" i="2"/>
  <c r="Q1599" i="2"/>
  <c r="P1599" i="2"/>
  <c r="O1599" i="2"/>
  <c r="N1599" i="2"/>
  <c r="M1599" i="2"/>
  <c r="L1599" i="2"/>
  <c r="K1599" i="2"/>
  <c r="J1599" i="2"/>
  <c r="I1599" i="2"/>
  <c r="H1599" i="2"/>
  <c r="G1599" i="2"/>
  <c r="F1599" i="2"/>
  <c r="E1599" i="2"/>
  <c r="D1599" i="2"/>
  <c r="C1599" i="2"/>
  <c r="T1585" i="2"/>
  <c r="S1585" i="2"/>
  <c r="R1585" i="2"/>
  <c r="Q1585" i="2"/>
  <c r="P1585" i="2"/>
  <c r="O1585" i="2"/>
  <c r="N1585" i="2"/>
  <c r="M1585" i="2"/>
  <c r="L1585" i="2"/>
  <c r="K1585" i="2"/>
  <c r="J1585" i="2"/>
  <c r="I1585" i="2"/>
  <c r="H1585" i="2"/>
  <c r="G1585" i="2"/>
  <c r="F1585" i="2"/>
  <c r="E1585" i="2"/>
  <c r="D1585" i="2"/>
  <c r="C1585" i="2"/>
  <c r="T1571" i="2"/>
  <c r="S1571" i="2"/>
  <c r="R1571" i="2"/>
  <c r="Q1571" i="2"/>
  <c r="P1571" i="2"/>
  <c r="O1571" i="2"/>
  <c r="N1571" i="2"/>
  <c r="M1571" i="2"/>
  <c r="L1571" i="2"/>
  <c r="K1571" i="2"/>
  <c r="J1571" i="2"/>
  <c r="I1571" i="2"/>
  <c r="H1571" i="2"/>
  <c r="G1571" i="2"/>
  <c r="F1571" i="2"/>
  <c r="E1571" i="2"/>
  <c r="D1571" i="2"/>
  <c r="C1571" i="2"/>
  <c r="T1556" i="2"/>
  <c r="S1556" i="2"/>
  <c r="R1556" i="2"/>
  <c r="Q1556" i="2"/>
  <c r="P1556" i="2"/>
  <c r="O1556" i="2"/>
  <c r="N1556" i="2"/>
  <c r="M1556" i="2"/>
  <c r="L1556" i="2"/>
  <c r="K1556" i="2"/>
  <c r="J1556" i="2"/>
  <c r="I1556" i="2"/>
  <c r="H1556" i="2"/>
  <c r="G1556" i="2"/>
  <c r="F1556" i="2"/>
  <c r="E1556" i="2"/>
  <c r="D1556" i="2"/>
  <c r="C1556" i="2"/>
  <c r="T1542" i="2"/>
  <c r="S1542" i="2"/>
  <c r="R1542" i="2"/>
  <c r="Q1542" i="2"/>
  <c r="P1542" i="2"/>
  <c r="O1542" i="2"/>
  <c r="N1542" i="2"/>
  <c r="M1542" i="2"/>
  <c r="L1542" i="2"/>
  <c r="K1542" i="2"/>
  <c r="J1542" i="2"/>
  <c r="I1542" i="2"/>
  <c r="H1542" i="2"/>
  <c r="G1542" i="2"/>
  <c r="F1542" i="2"/>
  <c r="E1542" i="2"/>
  <c r="D1542" i="2"/>
  <c r="C1542" i="2"/>
  <c r="T1528" i="2"/>
  <c r="S1528" i="2"/>
  <c r="R1528" i="2"/>
  <c r="Q1528" i="2"/>
  <c r="P1528" i="2"/>
  <c r="O1528" i="2"/>
  <c r="N1528" i="2"/>
  <c r="M1528" i="2"/>
  <c r="L1528" i="2"/>
  <c r="K1528" i="2"/>
  <c r="J1528" i="2"/>
  <c r="I1528" i="2"/>
  <c r="H1528" i="2"/>
  <c r="G1528" i="2"/>
  <c r="F1528" i="2"/>
  <c r="E1528" i="2"/>
  <c r="D1528" i="2"/>
  <c r="C1528" i="2"/>
  <c r="T1514" i="2"/>
  <c r="S1514" i="2"/>
  <c r="R1514" i="2"/>
  <c r="Q1514" i="2"/>
  <c r="P1514" i="2"/>
  <c r="O1514" i="2"/>
  <c r="N1514" i="2"/>
  <c r="M1514" i="2"/>
  <c r="L1514" i="2"/>
  <c r="K1514" i="2"/>
  <c r="J1514" i="2"/>
  <c r="I1514" i="2"/>
  <c r="H1514" i="2"/>
  <c r="G1514" i="2"/>
  <c r="F1514" i="2"/>
  <c r="E1514" i="2"/>
  <c r="D1514" i="2"/>
  <c r="C1514" i="2"/>
  <c r="T1500" i="2"/>
  <c r="S1500" i="2"/>
  <c r="R1500" i="2"/>
  <c r="Q1500" i="2"/>
  <c r="P1500" i="2"/>
  <c r="O1500" i="2"/>
  <c r="N1500" i="2"/>
  <c r="M1500" i="2"/>
  <c r="L1500" i="2"/>
  <c r="K1500" i="2"/>
  <c r="J1500" i="2"/>
  <c r="I1500" i="2"/>
  <c r="H1500" i="2"/>
  <c r="G1500" i="2"/>
  <c r="F1500" i="2"/>
  <c r="E1500" i="2"/>
  <c r="D1500" i="2"/>
  <c r="C1500" i="2"/>
  <c r="T1486" i="2"/>
  <c r="S1486" i="2"/>
  <c r="R1486" i="2"/>
  <c r="Q1486" i="2"/>
  <c r="P1486" i="2"/>
  <c r="O1486" i="2"/>
  <c r="N1486" i="2"/>
  <c r="M1486" i="2"/>
  <c r="L1486" i="2"/>
  <c r="K1486" i="2"/>
  <c r="J1486" i="2"/>
  <c r="I1486" i="2"/>
  <c r="H1486" i="2"/>
  <c r="G1486" i="2"/>
  <c r="F1486" i="2"/>
  <c r="U1486" i="2" s="1"/>
  <c r="E1486" i="2"/>
  <c r="D1486" i="2"/>
  <c r="C1486" i="2"/>
  <c r="T1472" i="2"/>
  <c r="S1472" i="2"/>
  <c r="R1472" i="2"/>
  <c r="Q1472" i="2"/>
  <c r="P1472" i="2"/>
  <c r="O1472" i="2"/>
  <c r="N1472" i="2"/>
  <c r="M1472" i="2"/>
  <c r="L1472" i="2"/>
  <c r="K1472" i="2"/>
  <c r="J1472" i="2"/>
  <c r="I1472" i="2"/>
  <c r="H1472" i="2"/>
  <c r="G1472" i="2"/>
  <c r="F1472" i="2"/>
  <c r="E1472" i="2"/>
  <c r="D1472" i="2"/>
  <c r="C1472" i="2"/>
  <c r="T1458" i="2"/>
  <c r="S1458" i="2"/>
  <c r="R1458" i="2"/>
  <c r="Q1458" i="2"/>
  <c r="P1458" i="2"/>
  <c r="O1458" i="2"/>
  <c r="N1458" i="2"/>
  <c r="M1458" i="2"/>
  <c r="L1458" i="2"/>
  <c r="K1458" i="2"/>
  <c r="J1458" i="2"/>
  <c r="I1458" i="2"/>
  <c r="H1458" i="2"/>
  <c r="G1458" i="2"/>
  <c r="F1458" i="2"/>
  <c r="E1458" i="2"/>
  <c r="D1458" i="2"/>
  <c r="C1458" i="2"/>
  <c r="T1444" i="2"/>
  <c r="S1444" i="2"/>
  <c r="R1444" i="2"/>
  <c r="Q1444" i="2"/>
  <c r="P1444" i="2"/>
  <c r="O1444" i="2"/>
  <c r="N1444" i="2"/>
  <c r="M1444" i="2"/>
  <c r="L1444" i="2"/>
  <c r="K1444" i="2"/>
  <c r="J1444" i="2"/>
  <c r="I1444" i="2"/>
  <c r="H1444" i="2"/>
  <c r="G1444" i="2"/>
  <c r="F1444" i="2"/>
  <c r="E1444" i="2"/>
  <c r="D1444" i="2"/>
  <c r="U1444" i="2" s="1"/>
  <c r="C1444" i="2"/>
  <c r="T1430" i="2"/>
  <c r="S1430" i="2"/>
  <c r="R1430" i="2"/>
  <c r="Q1430" i="2"/>
  <c r="P1430" i="2"/>
  <c r="O1430" i="2"/>
  <c r="N1430" i="2"/>
  <c r="M1430" i="2"/>
  <c r="L1430" i="2"/>
  <c r="K1430" i="2"/>
  <c r="J1430" i="2"/>
  <c r="I1430" i="2"/>
  <c r="H1430" i="2"/>
  <c r="G1430" i="2"/>
  <c r="F1430" i="2"/>
  <c r="E1430" i="2"/>
  <c r="D1430" i="2"/>
  <c r="C1430" i="2"/>
  <c r="T1416" i="2"/>
  <c r="S1416" i="2"/>
  <c r="R1416" i="2"/>
  <c r="Q1416" i="2"/>
  <c r="P1416" i="2"/>
  <c r="O1416" i="2"/>
  <c r="N1416" i="2"/>
  <c r="M1416" i="2"/>
  <c r="L1416" i="2"/>
  <c r="K1416" i="2"/>
  <c r="J1416" i="2"/>
  <c r="I1416" i="2"/>
  <c r="H1416" i="2"/>
  <c r="G1416" i="2"/>
  <c r="F1416" i="2"/>
  <c r="E1416" i="2"/>
  <c r="D1416" i="2"/>
  <c r="C1416" i="2"/>
  <c r="T1402" i="2"/>
  <c r="S1402" i="2"/>
  <c r="R1402" i="2"/>
  <c r="Q1402" i="2"/>
  <c r="P1402" i="2"/>
  <c r="O1402" i="2"/>
  <c r="N1402" i="2"/>
  <c r="M1402" i="2"/>
  <c r="L1402" i="2"/>
  <c r="K1402" i="2"/>
  <c r="J1402" i="2"/>
  <c r="I1402" i="2"/>
  <c r="H1402" i="2"/>
  <c r="G1402" i="2"/>
  <c r="F1402" i="2"/>
  <c r="E1402" i="2"/>
  <c r="D1402" i="2"/>
  <c r="C1402" i="2"/>
  <c r="T1388" i="2"/>
  <c r="S1388" i="2"/>
  <c r="R1388" i="2"/>
  <c r="Q1388" i="2"/>
  <c r="P1388" i="2"/>
  <c r="O1388" i="2"/>
  <c r="N1388" i="2"/>
  <c r="M1388" i="2"/>
  <c r="L1388" i="2"/>
  <c r="K1388" i="2"/>
  <c r="J1388" i="2"/>
  <c r="I1388" i="2"/>
  <c r="H1388" i="2"/>
  <c r="G1388" i="2"/>
  <c r="F1388" i="2"/>
  <c r="E1388" i="2"/>
  <c r="D1388" i="2"/>
  <c r="C1388" i="2"/>
  <c r="T1374" i="2"/>
  <c r="S1374" i="2"/>
  <c r="R1374" i="2"/>
  <c r="Q1374" i="2"/>
  <c r="P1374" i="2"/>
  <c r="O1374" i="2"/>
  <c r="N1374" i="2"/>
  <c r="M1374" i="2"/>
  <c r="L1374" i="2"/>
  <c r="K1374" i="2"/>
  <c r="J1374" i="2"/>
  <c r="I1374" i="2"/>
  <c r="H1374" i="2"/>
  <c r="G1374" i="2"/>
  <c r="F1374" i="2"/>
  <c r="E1374" i="2"/>
  <c r="D1374" i="2"/>
  <c r="C1374" i="2"/>
  <c r="T1360" i="2"/>
  <c r="S1360" i="2"/>
  <c r="R1360" i="2"/>
  <c r="Q1360" i="2"/>
  <c r="P1360" i="2"/>
  <c r="O1360" i="2"/>
  <c r="N1360" i="2"/>
  <c r="M1360" i="2"/>
  <c r="L1360" i="2"/>
  <c r="K1360" i="2"/>
  <c r="J1360" i="2"/>
  <c r="I1360" i="2"/>
  <c r="H1360" i="2"/>
  <c r="G1360" i="2"/>
  <c r="F1360" i="2"/>
  <c r="E1360" i="2"/>
  <c r="D1360" i="2"/>
  <c r="C1360" i="2"/>
  <c r="T1346" i="2"/>
  <c r="S1346" i="2"/>
  <c r="R1346" i="2"/>
  <c r="Q1346" i="2"/>
  <c r="P1346" i="2"/>
  <c r="O1346" i="2"/>
  <c r="N1346" i="2"/>
  <c r="M1346" i="2"/>
  <c r="L1346" i="2"/>
  <c r="K1346" i="2"/>
  <c r="J1346" i="2"/>
  <c r="I1346" i="2"/>
  <c r="H1346" i="2"/>
  <c r="G1346" i="2"/>
  <c r="F1346" i="2"/>
  <c r="U1346" i="2" s="1"/>
  <c r="E1346" i="2"/>
  <c r="D1346" i="2"/>
  <c r="C1346" i="2"/>
  <c r="T1332" i="2"/>
  <c r="S1332" i="2"/>
  <c r="R1332" i="2"/>
  <c r="Q1332" i="2"/>
  <c r="P1332" i="2"/>
  <c r="O1332" i="2"/>
  <c r="N1332" i="2"/>
  <c r="M1332" i="2"/>
  <c r="L1332" i="2"/>
  <c r="K1332" i="2"/>
  <c r="J1332" i="2"/>
  <c r="I1332" i="2"/>
  <c r="H1332" i="2"/>
  <c r="G1332" i="2"/>
  <c r="F1332" i="2"/>
  <c r="E1332" i="2"/>
  <c r="D1332" i="2"/>
  <c r="C1332" i="2"/>
  <c r="T1318" i="2"/>
  <c r="S1318" i="2"/>
  <c r="R1318" i="2"/>
  <c r="Q1318" i="2"/>
  <c r="P1318" i="2"/>
  <c r="O1318" i="2"/>
  <c r="N1318" i="2"/>
  <c r="M1318" i="2"/>
  <c r="L1318" i="2"/>
  <c r="K1318" i="2"/>
  <c r="J1318" i="2"/>
  <c r="I1318" i="2"/>
  <c r="H1318" i="2"/>
  <c r="G1318" i="2"/>
  <c r="F1318" i="2"/>
  <c r="E1318" i="2"/>
  <c r="D1318" i="2"/>
  <c r="C1318" i="2"/>
  <c r="T1304" i="2"/>
  <c r="S1304" i="2"/>
  <c r="R1304" i="2"/>
  <c r="Q1304" i="2"/>
  <c r="P1304" i="2"/>
  <c r="O1304" i="2"/>
  <c r="N1304" i="2"/>
  <c r="M1304" i="2"/>
  <c r="L1304" i="2"/>
  <c r="K1304" i="2"/>
  <c r="J1304" i="2"/>
  <c r="I1304" i="2"/>
  <c r="H1304" i="2"/>
  <c r="G1304" i="2"/>
  <c r="F1304" i="2"/>
  <c r="E1304" i="2"/>
  <c r="D1304" i="2"/>
  <c r="C1304" i="2"/>
  <c r="T1290" i="2"/>
  <c r="S1290" i="2"/>
  <c r="R1290" i="2"/>
  <c r="Q1290" i="2"/>
  <c r="P1290" i="2"/>
  <c r="O1290" i="2"/>
  <c r="N1290" i="2"/>
  <c r="M1290" i="2"/>
  <c r="L1290" i="2"/>
  <c r="K1290" i="2"/>
  <c r="J1290" i="2"/>
  <c r="I1290" i="2"/>
  <c r="H1290" i="2"/>
  <c r="G1290" i="2"/>
  <c r="F1290" i="2"/>
  <c r="E1290" i="2"/>
  <c r="D1290" i="2"/>
  <c r="C1290" i="2"/>
  <c r="T1276" i="2"/>
  <c r="S1276" i="2"/>
  <c r="R1276" i="2"/>
  <c r="Q1276" i="2"/>
  <c r="P1276" i="2"/>
  <c r="O1276" i="2"/>
  <c r="N1276" i="2"/>
  <c r="M1276" i="2"/>
  <c r="L1276" i="2"/>
  <c r="K1276" i="2"/>
  <c r="J1276" i="2"/>
  <c r="I1276" i="2"/>
  <c r="H1276" i="2"/>
  <c r="G1276" i="2"/>
  <c r="F1276" i="2"/>
  <c r="E1276" i="2"/>
  <c r="D1276" i="2"/>
  <c r="C1276" i="2"/>
  <c r="T1262" i="2"/>
  <c r="S1262" i="2"/>
  <c r="R1262" i="2"/>
  <c r="Q1262" i="2"/>
  <c r="P1262" i="2"/>
  <c r="O1262" i="2"/>
  <c r="N1262" i="2"/>
  <c r="M1262" i="2"/>
  <c r="L1262" i="2"/>
  <c r="K1262" i="2"/>
  <c r="J1262" i="2"/>
  <c r="I1262" i="2"/>
  <c r="H1262" i="2"/>
  <c r="G1262" i="2"/>
  <c r="F1262" i="2"/>
  <c r="E1262" i="2"/>
  <c r="D1262" i="2"/>
  <c r="C1262" i="2"/>
  <c r="T1248" i="2"/>
  <c r="S1248" i="2"/>
  <c r="R1248" i="2"/>
  <c r="Q1248" i="2"/>
  <c r="P1248" i="2"/>
  <c r="O1248" i="2"/>
  <c r="N1248" i="2"/>
  <c r="M1248" i="2"/>
  <c r="L1248" i="2"/>
  <c r="K1248" i="2"/>
  <c r="J1248" i="2"/>
  <c r="I1248" i="2"/>
  <c r="H1248" i="2"/>
  <c r="G1248" i="2"/>
  <c r="F1248" i="2"/>
  <c r="E1248" i="2"/>
  <c r="D1248" i="2"/>
  <c r="C1248" i="2"/>
  <c r="T1234" i="2"/>
  <c r="S1234" i="2"/>
  <c r="R1234" i="2"/>
  <c r="Q1234" i="2"/>
  <c r="P1234" i="2"/>
  <c r="O1234" i="2"/>
  <c r="N1234" i="2"/>
  <c r="M1234" i="2"/>
  <c r="L1234" i="2"/>
  <c r="K1234" i="2"/>
  <c r="J1234" i="2"/>
  <c r="I1234" i="2"/>
  <c r="H1234" i="2"/>
  <c r="G1234" i="2"/>
  <c r="F1234" i="2"/>
  <c r="E1234" i="2"/>
  <c r="D1234" i="2"/>
  <c r="C1234" i="2"/>
  <c r="T1220" i="2"/>
  <c r="S1220" i="2"/>
  <c r="R1220" i="2"/>
  <c r="Q1220" i="2"/>
  <c r="P1220" i="2"/>
  <c r="O1220" i="2"/>
  <c r="N1220" i="2"/>
  <c r="M1220" i="2"/>
  <c r="L1220" i="2"/>
  <c r="K1220" i="2"/>
  <c r="J1220" i="2"/>
  <c r="I1220" i="2"/>
  <c r="H1220" i="2"/>
  <c r="G1220" i="2"/>
  <c r="F1220" i="2"/>
  <c r="E1220" i="2"/>
  <c r="D1220" i="2"/>
  <c r="C1220" i="2"/>
  <c r="T1206" i="2"/>
  <c r="S1206" i="2"/>
  <c r="R1206" i="2"/>
  <c r="Q1206" i="2"/>
  <c r="P1206" i="2"/>
  <c r="O1206" i="2"/>
  <c r="N1206" i="2"/>
  <c r="M1206" i="2"/>
  <c r="L1206" i="2"/>
  <c r="K1206" i="2"/>
  <c r="J1206" i="2"/>
  <c r="I1206" i="2"/>
  <c r="H1206" i="2"/>
  <c r="G1206" i="2"/>
  <c r="F1206" i="2"/>
  <c r="E1206" i="2"/>
  <c r="D1206" i="2"/>
  <c r="C1206" i="2"/>
  <c r="T1192" i="2"/>
  <c r="S1192" i="2"/>
  <c r="R1192" i="2"/>
  <c r="Q1192" i="2"/>
  <c r="P1192" i="2"/>
  <c r="O1192" i="2"/>
  <c r="N1192" i="2"/>
  <c r="M1192" i="2"/>
  <c r="L1192" i="2"/>
  <c r="K1192" i="2"/>
  <c r="J1192" i="2"/>
  <c r="I1192" i="2"/>
  <c r="H1192" i="2"/>
  <c r="G1192" i="2"/>
  <c r="F1192" i="2"/>
  <c r="E1192" i="2"/>
  <c r="D1192" i="2"/>
  <c r="C1192" i="2"/>
  <c r="T1178" i="2"/>
  <c r="S1178" i="2"/>
  <c r="R1178" i="2"/>
  <c r="Q1178" i="2"/>
  <c r="P1178" i="2"/>
  <c r="O1178" i="2"/>
  <c r="N1178" i="2"/>
  <c r="M1178" i="2"/>
  <c r="L1178" i="2"/>
  <c r="K1178" i="2"/>
  <c r="J1178" i="2"/>
  <c r="I1178" i="2"/>
  <c r="H1178" i="2"/>
  <c r="G1178" i="2"/>
  <c r="F1178" i="2"/>
  <c r="E1178" i="2"/>
  <c r="D1178" i="2"/>
  <c r="C1178" i="2"/>
  <c r="T1164" i="2"/>
  <c r="S1164" i="2"/>
  <c r="R1164" i="2"/>
  <c r="Q1164" i="2"/>
  <c r="P1164" i="2"/>
  <c r="O1164" i="2"/>
  <c r="N1164" i="2"/>
  <c r="M1164" i="2"/>
  <c r="L1164" i="2"/>
  <c r="K1164" i="2"/>
  <c r="J1164" i="2"/>
  <c r="I1164" i="2"/>
  <c r="H1164" i="2"/>
  <c r="G1164" i="2"/>
  <c r="F1164" i="2"/>
  <c r="E1164" i="2"/>
  <c r="D1164" i="2"/>
  <c r="C1164" i="2"/>
  <c r="T1150" i="2"/>
  <c r="S1150" i="2"/>
  <c r="R1150" i="2"/>
  <c r="Q1150" i="2"/>
  <c r="P1150" i="2"/>
  <c r="O1150" i="2"/>
  <c r="N1150" i="2"/>
  <c r="M1150" i="2"/>
  <c r="L1150" i="2"/>
  <c r="K1150" i="2"/>
  <c r="J1150" i="2"/>
  <c r="I1150" i="2"/>
  <c r="H1150" i="2"/>
  <c r="G1150" i="2"/>
  <c r="F1150" i="2"/>
  <c r="E1150" i="2"/>
  <c r="D1150" i="2"/>
  <c r="C1150" i="2"/>
  <c r="T1136" i="2"/>
  <c r="S1136" i="2"/>
  <c r="R1136" i="2"/>
  <c r="Q1136" i="2"/>
  <c r="P1136" i="2"/>
  <c r="O1136" i="2"/>
  <c r="N1136" i="2"/>
  <c r="M1136" i="2"/>
  <c r="L1136" i="2"/>
  <c r="K1136" i="2"/>
  <c r="J1136" i="2"/>
  <c r="I1136" i="2"/>
  <c r="H1136" i="2"/>
  <c r="G1136" i="2"/>
  <c r="F1136" i="2"/>
  <c r="E1136" i="2"/>
  <c r="D1136" i="2"/>
  <c r="C1136" i="2"/>
  <c r="T1122" i="2"/>
  <c r="S1122" i="2"/>
  <c r="R1122" i="2"/>
  <c r="Q1122" i="2"/>
  <c r="P1122" i="2"/>
  <c r="O1122" i="2"/>
  <c r="N1122" i="2"/>
  <c r="M1122" i="2"/>
  <c r="L1122" i="2"/>
  <c r="K1122" i="2"/>
  <c r="J1122" i="2"/>
  <c r="I1122" i="2"/>
  <c r="H1122" i="2"/>
  <c r="G1122" i="2"/>
  <c r="F1122" i="2"/>
  <c r="E1122" i="2"/>
  <c r="D1122" i="2"/>
  <c r="C1122" i="2"/>
  <c r="T1108" i="2"/>
  <c r="S1108" i="2"/>
  <c r="R1108" i="2"/>
  <c r="Q1108" i="2"/>
  <c r="P1108" i="2"/>
  <c r="O1108" i="2"/>
  <c r="N1108" i="2"/>
  <c r="M1108" i="2"/>
  <c r="L1108" i="2"/>
  <c r="K1108" i="2"/>
  <c r="J1108" i="2"/>
  <c r="I1108" i="2"/>
  <c r="H1108" i="2"/>
  <c r="G1108" i="2"/>
  <c r="F1108" i="2"/>
  <c r="E1108" i="2"/>
  <c r="D1108" i="2"/>
  <c r="C1108" i="2"/>
  <c r="T1094" i="2"/>
  <c r="S1094" i="2"/>
  <c r="R1094" i="2"/>
  <c r="Q1094" i="2"/>
  <c r="P1094" i="2"/>
  <c r="O1094" i="2"/>
  <c r="N1094" i="2"/>
  <c r="M1094" i="2"/>
  <c r="L1094" i="2"/>
  <c r="K1094" i="2"/>
  <c r="J1094" i="2"/>
  <c r="I1094" i="2"/>
  <c r="H1094" i="2"/>
  <c r="G1094" i="2"/>
  <c r="F1094" i="2"/>
  <c r="E1094" i="2"/>
  <c r="D1094" i="2"/>
  <c r="C1094" i="2"/>
  <c r="T1080" i="2"/>
  <c r="S1080" i="2"/>
  <c r="R1080" i="2"/>
  <c r="Q1080" i="2"/>
  <c r="P1080" i="2"/>
  <c r="O1080" i="2"/>
  <c r="N1080" i="2"/>
  <c r="M1080" i="2"/>
  <c r="L1080" i="2"/>
  <c r="K1080" i="2"/>
  <c r="J1080" i="2"/>
  <c r="I1080" i="2"/>
  <c r="H1080" i="2"/>
  <c r="G1080" i="2"/>
  <c r="F1080" i="2"/>
  <c r="E1080" i="2"/>
  <c r="D1080" i="2"/>
  <c r="C1080" i="2"/>
  <c r="T1066" i="2"/>
  <c r="S1066" i="2"/>
  <c r="R1066" i="2"/>
  <c r="Q1066" i="2"/>
  <c r="P1066" i="2"/>
  <c r="O1066" i="2"/>
  <c r="N1066" i="2"/>
  <c r="M1066" i="2"/>
  <c r="L1066" i="2"/>
  <c r="K1066" i="2"/>
  <c r="J1066" i="2"/>
  <c r="I1066" i="2"/>
  <c r="H1066" i="2"/>
  <c r="G1066" i="2"/>
  <c r="F1066" i="2"/>
  <c r="E1066" i="2"/>
  <c r="D1066" i="2"/>
  <c r="C1066" i="2"/>
  <c r="T1052" i="2"/>
  <c r="S1052" i="2"/>
  <c r="R1052" i="2"/>
  <c r="Q1052" i="2"/>
  <c r="P1052" i="2"/>
  <c r="O1052" i="2"/>
  <c r="N1052" i="2"/>
  <c r="M1052" i="2"/>
  <c r="L1052" i="2"/>
  <c r="K1052" i="2"/>
  <c r="J1052" i="2"/>
  <c r="I1052" i="2"/>
  <c r="H1052" i="2"/>
  <c r="G1052" i="2"/>
  <c r="F1052" i="2"/>
  <c r="E1052" i="2"/>
  <c r="D1052" i="2"/>
  <c r="C1052" i="2"/>
  <c r="T1038" i="2"/>
  <c r="S1038" i="2"/>
  <c r="R1038" i="2"/>
  <c r="Q1038" i="2"/>
  <c r="P1038" i="2"/>
  <c r="O1038" i="2"/>
  <c r="N1038" i="2"/>
  <c r="M1038" i="2"/>
  <c r="L1038" i="2"/>
  <c r="K1038" i="2"/>
  <c r="J1038" i="2"/>
  <c r="I1038" i="2"/>
  <c r="H1038" i="2"/>
  <c r="G1038" i="2"/>
  <c r="F1038" i="2"/>
  <c r="E1038" i="2"/>
  <c r="D1038" i="2"/>
  <c r="C1038" i="2"/>
  <c r="T1024" i="2"/>
  <c r="S1024" i="2"/>
  <c r="R1024" i="2"/>
  <c r="Q1024" i="2"/>
  <c r="P1024" i="2"/>
  <c r="O1024" i="2"/>
  <c r="N1024" i="2"/>
  <c r="M1024" i="2"/>
  <c r="L1024" i="2"/>
  <c r="K1024" i="2"/>
  <c r="J1024" i="2"/>
  <c r="I1024" i="2"/>
  <c r="H1024" i="2"/>
  <c r="G1024" i="2"/>
  <c r="F1024" i="2"/>
  <c r="E1024" i="2"/>
  <c r="D1024" i="2"/>
  <c r="C1024" i="2"/>
  <c r="T1010" i="2"/>
  <c r="S1010" i="2"/>
  <c r="R1010" i="2"/>
  <c r="Q1010" i="2"/>
  <c r="P1010" i="2"/>
  <c r="O1010" i="2"/>
  <c r="N1010" i="2"/>
  <c r="M1010" i="2"/>
  <c r="L1010" i="2"/>
  <c r="K1010" i="2"/>
  <c r="J1010" i="2"/>
  <c r="I1010" i="2"/>
  <c r="H1010" i="2"/>
  <c r="G1010" i="2"/>
  <c r="F1010" i="2"/>
  <c r="E1010" i="2"/>
  <c r="D1010" i="2"/>
  <c r="C1010" i="2"/>
  <c r="T996" i="2"/>
  <c r="S996" i="2"/>
  <c r="R996" i="2"/>
  <c r="Q996" i="2"/>
  <c r="P996" i="2"/>
  <c r="O996" i="2"/>
  <c r="N996" i="2"/>
  <c r="M996" i="2"/>
  <c r="L996" i="2"/>
  <c r="K996" i="2"/>
  <c r="J996" i="2"/>
  <c r="I996" i="2"/>
  <c r="H996" i="2"/>
  <c r="G996" i="2"/>
  <c r="F996" i="2"/>
  <c r="E996" i="2"/>
  <c r="D996" i="2"/>
  <c r="U996" i="2" s="1"/>
  <c r="C996" i="2"/>
  <c r="I294" i="2"/>
  <c r="I293" i="2"/>
  <c r="I292" i="2"/>
  <c r="I291" i="2"/>
  <c r="I290" i="2"/>
  <c r="I289" i="2"/>
  <c r="I288" i="2"/>
  <c r="I287" i="2"/>
  <c r="L294" i="2"/>
  <c r="L293" i="2"/>
  <c r="L292" i="2"/>
  <c r="L291" i="2"/>
  <c r="L290" i="2"/>
  <c r="L289" i="2"/>
  <c r="L288" i="2"/>
  <c r="L287" i="2"/>
  <c r="M294" i="2"/>
  <c r="M293" i="2"/>
  <c r="M292" i="2"/>
  <c r="M291" i="2"/>
  <c r="M290" i="2"/>
  <c r="M289" i="2"/>
  <c r="M288" i="2"/>
  <c r="M287" i="2"/>
  <c r="T294" i="2"/>
  <c r="T293" i="2"/>
  <c r="T292" i="2"/>
  <c r="T291" i="2"/>
  <c r="T290" i="2"/>
  <c r="T289" i="2"/>
  <c r="T288" i="2"/>
  <c r="T287" i="2"/>
  <c r="S294" i="2"/>
  <c r="S293" i="2"/>
  <c r="S292" i="2"/>
  <c r="S291" i="2"/>
  <c r="S290" i="2"/>
  <c r="S289" i="2"/>
  <c r="S288" i="2"/>
  <c r="S287" i="2"/>
  <c r="O294" i="2"/>
  <c r="O293" i="2"/>
  <c r="O292" i="2"/>
  <c r="O291" i="2"/>
  <c r="O290" i="2"/>
  <c r="O289" i="2"/>
  <c r="O288" i="2"/>
  <c r="O287" i="2"/>
  <c r="K294" i="2"/>
  <c r="K293" i="2"/>
  <c r="K292" i="2"/>
  <c r="K291" i="2"/>
  <c r="K290" i="2"/>
  <c r="K289" i="2"/>
  <c r="K288" i="2"/>
  <c r="K287" i="2"/>
  <c r="J294" i="2"/>
  <c r="J293" i="2"/>
  <c r="J292" i="2"/>
  <c r="J291" i="2"/>
  <c r="J290" i="2"/>
  <c r="J289" i="2"/>
  <c r="J288" i="2"/>
  <c r="J287" i="2"/>
  <c r="H294" i="2"/>
  <c r="H293" i="2"/>
  <c r="H292" i="2"/>
  <c r="H291" i="2"/>
  <c r="H290" i="2"/>
  <c r="H289" i="2"/>
  <c r="H288" i="2"/>
  <c r="H287" i="2"/>
  <c r="R294" i="2"/>
  <c r="R293" i="2"/>
  <c r="R292" i="2"/>
  <c r="R291" i="2"/>
  <c r="R290" i="2"/>
  <c r="R289" i="2"/>
  <c r="R288" i="2"/>
  <c r="R287" i="2"/>
  <c r="Q294" i="2"/>
  <c r="Q293" i="2"/>
  <c r="Q292" i="2"/>
  <c r="Q291" i="2"/>
  <c r="Q290" i="2"/>
  <c r="Q289" i="2"/>
  <c r="Q288" i="2"/>
  <c r="Q287" i="2"/>
  <c r="N294" i="2"/>
  <c r="N293" i="2"/>
  <c r="N292" i="2"/>
  <c r="N291" i="2"/>
  <c r="N290" i="2"/>
  <c r="N289" i="2"/>
  <c r="N288" i="2"/>
  <c r="N287" i="2"/>
  <c r="E294" i="2"/>
  <c r="E293" i="2"/>
  <c r="E292" i="2"/>
  <c r="E291" i="2"/>
  <c r="E290" i="2"/>
  <c r="E289" i="2"/>
  <c r="E288" i="2"/>
  <c r="E287" i="2"/>
  <c r="C147" i="2"/>
  <c r="D147" i="2"/>
  <c r="E147" i="2"/>
  <c r="F147" i="2"/>
  <c r="G147" i="2"/>
  <c r="H147" i="2"/>
  <c r="I147" i="2"/>
  <c r="J147" i="2"/>
  <c r="K147" i="2"/>
  <c r="L147" i="2"/>
  <c r="M147" i="2"/>
  <c r="N147" i="2"/>
  <c r="O147" i="2"/>
  <c r="P147" i="2"/>
  <c r="Q147" i="2"/>
  <c r="R147" i="2"/>
  <c r="S147" i="2"/>
  <c r="T147" i="2"/>
  <c r="C148" i="2"/>
  <c r="D148" i="2"/>
  <c r="E148" i="2"/>
  <c r="F148" i="2"/>
  <c r="G148" i="2"/>
  <c r="H148" i="2"/>
  <c r="I148" i="2"/>
  <c r="J148" i="2"/>
  <c r="K148" i="2"/>
  <c r="L148" i="2"/>
  <c r="M148" i="2"/>
  <c r="N148" i="2"/>
  <c r="O148" i="2"/>
  <c r="P148" i="2"/>
  <c r="Q148" i="2"/>
  <c r="R148" i="2"/>
  <c r="S148" i="2"/>
  <c r="T148" i="2"/>
  <c r="C149" i="2"/>
  <c r="D149" i="2"/>
  <c r="E149" i="2"/>
  <c r="F149" i="2"/>
  <c r="G149" i="2"/>
  <c r="H149" i="2"/>
  <c r="I149" i="2"/>
  <c r="J149" i="2"/>
  <c r="K149" i="2"/>
  <c r="L149" i="2"/>
  <c r="M149" i="2"/>
  <c r="N149" i="2"/>
  <c r="O149" i="2"/>
  <c r="P149" i="2"/>
  <c r="Q149" i="2"/>
  <c r="R149" i="2"/>
  <c r="S149" i="2"/>
  <c r="T149" i="2"/>
  <c r="C150" i="2"/>
  <c r="D150" i="2"/>
  <c r="E150" i="2"/>
  <c r="F150" i="2"/>
  <c r="G150" i="2"/>
  <c r="H150" i="2"/>
  <c r="I150" i="2"/>
  <c r="J150" i="2"/>
  <c r="K150" i="2"/>
  <c r="L150" i="2"/>
  <c r="M150" i="2"/>
  <c r="N150" i="2"/>
  <c r="O150" i="2"/>
  <c r="P150" i="2"/>
  <c r="Q150" i="2"/>
  <c r="R150" i="2"/>
  <c r="S150" i="2"/>
  <c r="T150" i="2"/>
  <c r="C151" i="2"/>
  <c r="D151" i="2"/>
  <c r="E151" i="2"/>
  <c r="F151" i="2"/>
  <c r="G151" i="2"/>
  <c r="H151" i="2"/>
  <c r="I151" i="2"/>
  <c r="J151" i="2"/>
  <c r="K151" i="2"/>
  <c r="L151" i="2"/>
  <c r="M151" i="2"/>
  <c r="N151" i="2"/>
  <c r="O151" i="2"/>
  <c r="P151" i="2"/>
  <c r="Q151" i="2"/>
  <c r="R151" i="2"/>
  <c r="S151" i="2"/>
  <c r="T151" i="2"/>
  <c r="C152" i="2"/>
  <c r="U152" i="2" s="1"/>
  <c r="D152" i="2"/>
  <c r="E152" i="2"/>
  <c r="F152" i="2"/>
  <c r="G152" i="2"/>
  <c r="H152" i="2"/>
  <c r="I152" i="2"/>
  <c r="J152" i="2"/>
  <c r="K152" i="2"/>
  <c r="L152" i="2"/>
  <c r="M152" i="2"/>
  <c r="N152" i="2"/>
  <c r="O152" i="2"/>
  <c r="P152" i="2"/>
  <c r="Q152" i="2"/>
  <c r="R152" i="2"/>
  <c r="S152" i="2"/>
  <c r="T152" i="2"/>
  <c r="C153" i="2"/>
  <c r="D153" i="2"/>
  <c r="E153" i="2"/>
  <c r="F153" i="2"/>
  <c r="G153" i="2"/>
  <c r="H153" i="2"/>
  <c r="I153" i="2"/>
  <c r="J153" i="2"/>
  <c r="K153" i="2"/>
  <c r="L153" i="2"/>
  <c r="M153" i="2"/>
  <c r="N153" i="2"/>
  <c r="O153" i="2"/>
  <c r="P153" i="2"/>
  <c r="Q153" i="2"/>
  <c r="R153" i="2"/>
  <c r="S153" i="2"/>
  <c r="T153" i="2"/>
  <c r="C154" i="2"/>
  <c r="U154" i="2" s="1"/>
  <c r="D154" i="2"/>
  <c r="E154" i="2"/>
  <c r="F154" i="2"/>
  <c r="G154" i="2"/>
  <c r="H154" i="2"/>
  <c r="I154" i="2"/>
  <c r="J154" i="2"/>
  <c r="K154" i="2"/>
  <c r="L154" i="2"/>
  <c r="M154" i="2"/>
  <c r="N154" i="2"/>
  <c r="O154" i="2"/>
  <c r="P154" i="2"/>
  <c r="Q154" i="2"/>
  <c r="R154" i="2"/>
  <c r="S154" i="2"/>
  <c r="T154" i="2"/>
  <c r="C161" i="2"/>
  <c r="D161" i="2"/>
  <c r="E161" i="2"/>
  <c r="F161" i="2"/>
  <c r="G161" i="2"/>
  <c r="H161" i="2"/>
  <c r="I161" i="2"/>
  <c r="J161" i="2"/>
  <c r="K161" i="2"/>
  <c r="L161" i="2"/>
  <c r="M161" i="2"/>
  <c r="N161" i="2"/>
  <c r="O161" i="2"/>
  <c r="P161" i="2"/>
  <c r="Q161" i="2"/>
  <c r="R161" i="2"/>
  <c r="S161" i="2"/>
  <c r="T161" i="2"/>
  <c r="C162" i="2"/>
  <c r="D162" i="2"/>
  <c r="E162" i="2"/>
  <c r="F162" i="2"/>
  <c r="G162" i="2"/>
  <c r="H162" i="2"/>
  <c r="I162" i="2"/>
  <c r="J162" i="2"/>
  <c r="K162" i="2"/>
  <c r="L162" i="2"/>
  <c r="M162" i="2"/>
  <c r="N162" i="2"/>
  <c r="O162" i="2"/>
  <c r="P162" i="2"/>
  <c r="Q162" i="2"/>
  <c r="R162" i="2"/>
  <c r="S162" i="2"/>
  <c r="T162" i="2"/>
  <c r="C163" i="2"/>
  <c r="D163" i="2"/>
  <c r="E163" i="2"/>
  <c r="F163" i="2"/>
  <c r="G163" i="2"/>
  <c r="H163" i="2"/>
  <c r="I163" i="2"/>
  <c r="J163" i="2"/>
  <c r="K163" i="2"/>
  <c r="L163" i="2"/>
  <c r="M163" i="2"/>
  <c r="N163" i="2"/>
  <c r="O163" i="2"/>
  <c r="P163" i="2"/>
  <c r="Q163" i="2"/>
  <c r="R163" i="2"/>
  <c r="S163" i="2"/>
  <c r="T163" i="2"/>
  <c r="C164" i="2"/>
  <c r="D164" i="2"/>
  <c r="E164" i="2"/>
  <c r="F164" i="2"/>
  <c r="G164" i="2"/>
  <c r="H164" i="2"/>
  <c r="I164" i="2"/>
  <c r="J164" i="2"/>
  <c r="K164" i="2"/>
  <c r="L164" i="2"/>
  <c r="M164" i="2"/>
  <c r="N164" i="2"/>
  <c r="O164" i="2"/>
  <c r="P164" i="2"/>
  <c r="Q164" i="2"/>
  <c r="R164" i="2"/>
  <c r="S164" i="2"/>
  <c r="T164" i="2"/>
  <c r="C165" i="2"/>
  <c r="D165" i="2"/>
  <c r="E165" i="2"/>
  <c r="F165" i="2"/>
  <c r="G165" i="2"/>
  <c r="H165" i="2"/>
  <c r="I165" i="2"/>
  <c r="J165" i="2"/>
  <c r="K165" i="2"/>
  <c r="L165" i="2"/>
  <c r="M165" i="2"/>
  <c r="N165" i="2"/>
  <c r="O165" i="2"/>
  <c r="P165" i="2"/>
  <c r="Q165" i="2"/>
  <c r="R165" i="2"/>
  <c r="S165" i="2"/>
  <c r="T165" i="2"/>
  <c r="C166" i="2"/>
  <c r="U166" i="2" s="1"/>
  <c r="D166" i="2"/>
  <c r="E166" i="2"/>
  <c r="F166" i="2"/>
  <c r="G166" i="2"/>
  <c r="H166" i="2"/>
  <c r="I166" i="2"/>
  <c r="J166" i="2"/>
  <c r="K166" i="2"/>
  <c r="L166" i="2"/>
  <c r="M166" i="2"/>
  <c r="N166" i="2"/>
  <c r="O166" i="2"/>
  <c r="P166" i="2"/>
  <c r="Q166" i="2"/>
  <c r="R166" i="2"/>
  <c r="S166" i="2"/>
  <c r="T166" i="2"/>
  <c r="C167" i="2"/>
  <c r="D167" i="2"/>
  <c r="E167" i="2"/>
  <c r="F167" i="2"/>
  <c r="G167" i="2"/>
  <c r="H167" i="2"/>
  <c r="I167" i="2"/>
  <c r="J167" i="2"/>
  <c r="K167" i="2"/>
  <c r="L167" i="2"/>
  <c r="M167" i="2"/>
  <c r="N167" i="2"/>
  <c r="O167" i="2"/>
  <c r="P167" i="2"/>
  <c r="Q167" i="2"/>
  <c r="R167" i="2"/>
  <c r="S167" i="2"/>
  <c r="T167" i="2"/>
  <c r="C168" i="2"/>
  <c r="D168" i="2"/>
  <c r="E168" i="2"/>
  <c r="F168" i="2"/>
  <c r="G168" i="2"/>
  <c r="H168" i="2"/>
  <c r="I168" i="2"/>
  <c r="J168" i="2"/>
  <c r="K168" i="2"/>
  <c r="L168" i="2"/>
  <c r="M168" i="2"/>
  <c r="N168" i="2"/>
  <c r="O168" i="2"/>
  <c r="P168" i="2"/>
  <c r="Q168" i="2"/>
  <c r="R168" i="2"/>
  <c r="S168" i="2"/>
  <c r="T168" i="2"/>
  <c r="C175" i="2"/>
  <c r="D175" i="2"/>
  <c r="E175" i="2"/>
  <c r="F175" i="2"/>
  <c r="G175" i="2"/>
  <c r="H175" i="2"/>
  <c r="I175" i="2"/>
  <c r="J175" i="2"/>
  <c r="K175" i="2"/>
  <c r="L175" i="2"/>
  <c r="M175" i="2"/>
  <c r="N175" i="2"/>
  <c r="O175" i="2"/>
  <c r="P175" i="2"/>
  <c r="Q175" i="2"/>
  <c r="R175" i="2"/>
  <c r="S175" i="2"/>
  <c r="T175" i="2"/>
  <c r="C176" i="2"/>
  <c r="D176" i="2"/>
  <c r="E176" i="2"/>
  <c r="F176" i="2"/>
  <c r="G176" i="2"/>
  <c r="H176" i="2"/>
  <c r="I176" i="2"/>
  <c r="J176" i="2"/>
  <c r="K176" i="2"/>
  <c r="L176" i="2"/>
  <c r="M176" i="2"/>
  <c r="N176" i="2"/>
  <c r="O176" i="2"/>
  <c r="P176" i="2"/>
  <c r="Q176" i="2"/>
  <c r="R176" i="2"/>
  <c r="S176" i="2"/>
  <c r="T176" i="2"/>
  <c r="C177" i="2"/>
  <c r="D177" i="2"/>
  <c r="E177" i="2"/>
  <c r="F177" i="2"/>
  <c r="G177" i="2"/>
  <c r="H177" i="2"/>
  <c r="I177" i="2"/>
  <c r="J177" i="2"/>
  <c r="K177" i="2"/>
  <c r="L177" i="2"/>
  <c r="M177" i="2"/>
  <c r="N177" i="2"/>
  <c r="O177" i="2"/>
  <c r="P177" i="2"/>
  <c r="Q177" i="2"/>
  <c r="R177" i="2"/>
  <c r="S177" i="2"/>
  <c r="T177" i="2"/>
  <c r="C178" i="2"/>
  <c r="D178" i="2"/>
  <c r="E178" i="2"/>
  <c r="F178" i="2"/>
  <c r="G178" i="2"/>
  <c r="H178" i="2"/>
  <c r="I178" i="2"/>
  <c r="J178" i="2"/>
  <c r="K178" i="2"/>
  <c r="L178" i="2"/>
  <c r="M178" i="2"/>
  <c r="N178" i="2"/>
  <c r="O178" i="2"/>
  <c r="P178" i="2"/>
  <c r="Q178" i="2"/>
  <c r="R178" i="2"/>
  <c r="S178" i="2"/>
  <c r="T178" i="2"/>
  <c r="C179" i="2"/>
  <c r="D179" i="2"/>
  <c r="E179" i="2"/>
  <c r="U179" i="2" s="1"/>
  <c r="F179" i="2"/>
  <c r="G179" i="2"/>
  <c r="H179" i="2"/>
  <c r="I179" i="2"/>
  <c r="J179" i="2"/>
  <c r="K179" i="2"/>
  <c r="L179" i="2"/>
  <c r="M179" i="2"/>
  <c r="N179" i="2"/>
  <c r="O179" i="2"/>
  <c r="P179" i="2"/>
  <c r="Q179" i="2"/>
  <c r="R179" i="2"/>
  <c r="S179" i="2"/>
  <c r="T179" i="2"/>
  <c r="C180" i="2"/>
  <c r="D180" i="2"/>
  <c r="E180" i="2"/>
  <c r="F180" i="2"/>
  <c r="G180" i="2"/>
  <c r="H180" i="2"/>
  <c r="I180" i="2"/>
  <c r="J180" i="2"/>
  <c r="K180" i="2"/>
  <c r="L180" i="2"/>
  <c r="M180" i="2"/>
  <c r="N180" i="2"/>
  <c r="O180" i="2"/>
  <c r="P180" i="2"/>
  <c r="Q180" i="2"/>
  <c r="R180" i="2"/>
  <c r="S180" i="2"/>
  <c r="T180" i="2"/>
  <c r="C181" i="2"/>
  <c r="D181" i="2"/>
  <c r="E181" i="2"/>
  <c r="F181" i="2"/>
  <c r="G181" i="2"/>
  <c r="H181" i="2"/>
  <c r="I181" i="2"/>
  <c r="J181" i="2"/>
  <c r="K181" i="2"/>
  <c r="L181" i="2"/>
  <c r="M181" i="2"/>
  <c r="N181" i="2"/>
  <c r="O181" i="2"/>
  <c r="P181" i="2"/>
  <c r="Q181" i="2"/>
  <c r="R181" i="2"/>
  <c r="S181" i="2"/>
  <c r="T181" i="2"/>
  <c r="C182" i="2"/>
  <c r="D182" i="2"/>
  <c r="E182" i="2"/>
  <c r="F182" i="2"/>
  <c r="G182" i="2"/>
  <c r="H182" i="2"/>
  <c r="I182" i="2"/>
  <c r="J182" i="2"/>
  <c r="K182" i="2"/>
  <c r="L182" i="2"/>
  <c r="M182" i="2"/>
  <c r="N182" i="2"/>
  <c r="O182" i="2"/>
  <c r="P182" i="2"/>
  <c r="Q182" i="2"/>
  <c r="R182" i="2"/>
  <c r="S182" i="2"/>
  <c r="T182" i="2"/>
  <c r="C189" i="2"/>
  <c r="D189" i="2"/>
  <c r="E189" i="2"/>
  <c r="F189" i="2"/>
  <c r="G189" i="2"/>
  <c r="H189" i="2"/>
  <c r="I189" i="2"/>
  <c r="J189" i="2"/>
  <c r="K189" i="2"/>
  <c r="L189" i="2"/>
  <c r="M189" i="2"/>
  <c r="N189" i="2"/>
  <c r="O189" i="2"/>
  <c r="P189" i="2"/>
  <c r="Q189" i="2"/>
  <c r="R189" i="2"/>
  <c r="S189" i="2"/>
  <c r="T189" i="2"/>
  <c r="C190" i="2"/>
  <c r="D190" i="2"/>
  <c r="E190" i="2"/>
  <c r="F190" i="2"/>
  <c r="G190" i="2"/>
  <c r="H190" i="2"/>
  <c r="I190" i="2"/>
  <c r="J190" i="2"/>
  <c r="K190" i="2"/>
  <c r="L190" i="2"/>
  <c r="M190" i="2"/>
  <c r="N190" i="2"/>
  <c r="O190" i="2"/>
  <c r="P190" i="2"/>
  <c r="Q190" i="2"/>
  <c r="R190" i="2"/>
  <c r="S190" i="2"/>
  <c r="T190" i="2"/>
  <c r="C191" i="2"/>
  <c r="D191" i="2"/>
  <c r="E191" i="2"/>
  <c r="F191" i="2"/>
  <c r="G191" i="2"/>
  <c r="H191" i="2"/>
  <c r="I191" i="2"/>
  <c r="J191" i="2"/>
  <c r="K191" i="2"/>
  <c r="L191" i="2"/>
  <c r="M191" i="2"/>
  <c r="N191" i="2"/>
  <c r="O191" i="2"/>
  <c r="P191" i="2"/>
  <c r="Q191" i="2"/>
  <c r="R191" i="2"/>
  <c r="S191" i="2"/>
  <c r="T191" i="2"/>
  <c r="C192" i="2"/>
  <c r="D192" i="2"/>
  <c r="E192" i="2"/>
  <c r="F192" i="2"/>
  <c r="G192" i="2"/>
  <c r="H192" i="2"/>
  <c r="I192" i="2"/>
  <c r="J192" i="2"/>
  <c r="K192" i="2"/>
  <c r="L192" i="2"/>
  <c r="M192" i="2"/>
  <c r="N192" i="2"/>
  <c r="O192" i="2"/>
  <c r="P192" i="2"/>
  <c r="Q192" i="2"/>
  <c r="R192" i="2"/>
  <c r="S192" i="2"/>
  <c r="T192" i="2"/>
  <c r="C193" i="2"/>
  <c r="D193" i="2"/>
  <c r="E193" i="2"/>
  <c r="F193" i="2"/>
  <c r="G193" i="2"/>
  <c r="H193" i="2"/>
  <c r="I193" i="2"/>
  <c r="J193" i="2"/>
  <c r="K193" i="2"/>
  <c r="L193" i="2"/>
  <c r="M193" i="2"/>
  <c r="N193" i="2"/>
  <c r="O193" i="2"/>
  <c r="P193" i="2"/>
  <c r="Q193" i="2"/>
  <c r="R193" i="2"/>
  <c r="S193" i="2"/>
  <c r="T193" i="2"/>
  <c r="C194" i="2"/>
  <c r="D194" i="2"/>
  <c r="E194" i="2"/>
  <c r="F194" i="2"/>
  <c r="G194" i="2"/>
  <c r="H194" i="2"/>
  <c r="I194" i="2"/>
  <c r="J194" i="2"/>
  <c r="K194" i="2"/>
  <c r="L194" i="2"/>
  <c r="M194" i="2"/>
  <c r="N194" i="2"/>
  <c r="O194" i="2"/>
  <c r="P194" i="2"/>
  <c r="Q194" i="2"/>
  <c r="R194" i="2"/>
  <c r="S194" i="2"/>
  <c r="T194" i="2"/>
  <c r="C195" i="2"/>
  <c r="D195" i="2"/>
  <c r="E195" i="2"/>
  <c r="F195" i="2"/>
  <c r="G195" i="2"/>
  <c r="H195" i="2"/>
  <c r="I195" i="2"/>
  <c r="J195" i="2"/>
  <c r="K195" i="2"/>
  <c r="L195" i="2"/>
  <c r="M195" i="2"/>
  <c r="N195" i="2"/>
  <c r="O195" i="2"/>
  <c r="P195" i="2"/>
  <c r="Q195" i="2"/>
  <c r="R195" i="2"/>
  <c r="S195" i="2"/>
  <c r="T195" i="2"/>
  <c r="C196" i="2"/>
  <c r="D196" i="2"/>
  <c r="E196" i="2"/>
  <c r="F196" i="2"/>
  <c r="G196" i="2"/>
  <c r="H196" i="2"/>
  <c r="I196" i="2"/>
  <c r="J196" i="2"/>
  <c r="K196" i="2"/>
  <c r="L196" i="2"/>
  <c r="M196" i="2"/>
  <c r="N196" i="2"/>
  <c r="O196" i="2"/>
  <c r="P196" i="2"/>
  <c r="Q196" i="2"/>
  <c r="R196" i="2"/>
  <c r="S196" i="2"/>
  <c r="T196" i="2"/>
  <c r="C203" i="2"/>
  <c r="D203" i="2"/>
  <c r="E203" i="2"/>
  <c r="F203" i="2"/>
  <c r="G203" i="2"/>
  <c r="H203" i="2"/>
  <c r="I203" i="2"/>
  <c r="J203" i="2"/>
  <c r="K203" i="2"/>
  <c r="L203" i="2"/>
  <c r="M203" i="2"/>
  <c r="N203" i="2"/>
  <c r="O203" i="2"/>
  <c r="P203" i="2"/>
  <c r="Q203" i="2"/>
  <c r="R203" i="2"/>
  <c r="S203" i="2"/>
  <c r="T203" i="2"/>
  <c r="C204" i="2"/>
  <c r="D204" i="2"/>
  <c r="E204" i="2"/>
  <c r="F204" i="2"/>
  <c r="G204" i="2"/>
  <c r="H204" i="2"/>
  <c r="I204" i="2"/>
  <c r="J204" i="2"/>
  <c r="K204" i="2"/>
  <c r="L204" i="2"/>
  <c r="M204" i="2"/>
  <c r="N204" i="2"/>
  <c r="O204" i="2"/>
  <c r="P204" i="2"/>
  <c r="Q204" i="2"/>
  <c r="R204" i="2"/>
  <c r="S204" i="2"/>
  <c r="T204" i="2"/>
  <c r="C205" i="2"/>
  <c r="D205" i="2"/>
  <c r="E205" i="2"/>
  <c r="F205" i="2"/>
  <c r="G205" i="2"/>
  <c r="H205" i="2"/>
  <c r="I205" i="2"/>
  <c r="J205" i="2"/>
  <c r="K205" i="2"/>
  <c r="L205" i="2"/>
  <c r="M205" i="2"/>
  <c r="N205" i="2"/>
  <c r="O205" i="2"/>
  <c r="P205" i="2"/>
  <c r="Q205" i="2"/>
  <c r="R205" i="2"/>
  <c r="S205" i="2"/>
  <c r="T205" i="2"/>
  <c r="C206" i="2"/>
  <c r="D206" i="2"/>
  <c r="E206" i="2"/>
  <c r="F206" i="2"/>
  <c r="G206" i="2"/>
  <c r="H206" i="2"/>
  <c r="I206" i="2"/>
  <c r="J206" i="2"/>
  <c r="K206" i="2"/>
  <c r="L206" i="2"/>
  <c r="M206" i="2"/>
  <c r="N206" i="2"/>
  <c r="O206" i="2"/>
  <c r="P206" i="2"/>
  <c r="Q206" i="2"/>
  <c r="R206" i="2"/>
  <c r="S206" i="2"/>
  <c r="T206" i="2"/>
  <c r="C207" i="2"/>
  <c r="D207" i="2"/>
  <c r="E207" i="2"/>
  <c r="F207" i="2"/>
  <c r="G207" i="2"/>
  <c r="H207" i="2"/>
  <c r="I207" i="2"/>
  <c r="J207" i="2"/>
  <c r="K207" i="2"/>
  <c r="L207" i="2"/>
  <c r="M207" i="2"/>
  <c r="N207" i="2"/>
  <c r="O207" i="2"/>
  <c r="P207" i="2"/>
  <c r="Q207" i="2"/>
  <c r="R207" i="2"/>
  <c r="S207" i="2"/>
  <c r="T207" i="2"/>
  <c r="C208" i="2"/>
  <c r="D208" i="2"/>
  <c r="E208" i="2"/>
  <c r="F208" i="2"/>
  <c r="G208" i="2"/>
  <c r="H208" i="2"/>
  <c r="I208" i="2"/>
  <c r="J208" i="2"/>
  <c r="K208" i="2"/>
  <c r="L208" i="2"/>
  <c r="M208" i="2"/>
  <c r="N208" i="2"/>
  <c r="O208" i="2"/>
  <c r="P208" i="2"/>
  <c r="Q208" i="2"/>
  <c r="R208" i="2"/>
  <c r="S208" i="2"/>
  <c r="T208" i="2"/>
  <c r="C209" i="2"/>
  <c r="D209" i="2"/>
  <c r="E209" i="2"/>
  <c r="F209" i="2"/>
  <c r="G209" i="2"/>
  <c r="H209" i="2"/>
  <c r="I209" i="2"/>
  <c r="J209" i="2"/>
  <c r="K209" i="2"/>
  <c r="L209" i="2"/>
  <c r="M209" i="2"/>
  <c r="N209" i="2"/>
  <c r="O209" i="2"/>
  <c r="P209" i="2"/>
  <c r="Q209" i="2"/>
  <c r="R209" i="2"/>
  <c r="S209" i="2"/>
  <c r="T209" i="2"/>
  <c r="C210" i="2"/>
  <c r="D210" i="2"/>
  <c r="E210" i="2"/>
  <c r="F210" i="2"/>
  <c r="G210" i="2"/>
  <c r="H210" i="2"/>
  <c r="I210" i="2"/>
  <c r="J210" i="2"/>
  <c r="K210" i="2"/>
  <c r="L210" i="2"/>
  <c r="M210" i="2"/>
  <c r="N210" i="2"/>
  <c r="O210" i="2"/>
  <c r="P210" i="2"/>
  <c r="Q210" i="2"/>
  <c r="R210" i="2"/>
  <c r="S210" i="2"/>
  <c r="T210" i="2"/>
  <c r="C217" i="2"/>
  <c r="D217" i="2"/>
  <c r="E217" i="2"/>
  <c r="F217" i="2"/>
  <c r="G217" i="2"/>
  <c r="H217" i="2"/>
  <c r="I217" i="2"/>
  <c r="J217" i="2"/>
  <c r="K217" i="2"/>
  <c r="L217" i="2"/>
  <c r="M217" i="2"/>
  <c r="N217" i="2"/>
  <c r="O217" i="2"/>
  <c r="P217" i="2"/>
  <c r="Q217" i="2"/>
  <c r="R217" i="2"/>
  <c r="S217" i="2"/>
  <c r="T217" i="2"/>
  <c r="C218" i="2"/>
  <c r="D218" i="2"/>
  <c r="E218" i="2"/>
  <c r="F218" i="2"/>
  <c r="G218" i="2"/>
  <c r="H218" i="2"/>
  <c r="I218" i="2"/>
  <c r="J218" i="2"/>
  <c r="K218" i="2"/>
  <c r="L218" i="2"/>
  <c r="M218" i="2"/>
  <c r="N218" i="2"/>
  <c r="O218" i="2"/>
  <c r="P218" i="2"/>
  <c r="Q218" i="2"/>
  <c r="R218" i="2"/>
  <c r="S218" i="2"/>
  <c r="T218" i="2"/>
  <c r="C219" i="2"/>
  <c r="D219" i="2"/>
  <c r="E219" i="2"/>
  <c r="F219" i="2"/>
  <c r="G219" i="2"/>
  <c r="H219" i="2"/>
  <c r="I219" i="2"/>
  <c r="J219" i="2"/>
  <c r="K219" i="2"/>
  <c r="L219" i="2"/>
  <c r="M219" i="2"/>
  <c r="N219" i="2"/>
  <c r="O219" i="2"/>
  <c r="P219" i="2"/>
  <c r="Q219" i="2"/>
  <c r="R219" i="2"/>
  <c r="S219" i="2"/>
  <c r="T219" i="2"/>
  <c r="C220" i="2"/>
  <c r="D220" i="2"/>
  <c r="E220" i="2"/>
  <c r="F220" i="2"/>
  <c r="G220" i="2"/>
  <c r="H220" i="2"/>
  <c r="I220" i="2"/>
  <c r="J220" i="2"/>
  <c r="K220" i="2"/>
  <c r="L220" i="2"/>
  <c r="M220" i="2"/>
  <c r="N220" i="2"/>
  <c r="O220" i="2"/>
  <c r="P220" i="2"/>
  <c r="Q220" i="2"/>
  <c r="R220" i="2"/>
  <c r="S220" i="2"/>
  <c r="T220" i="2"/>
  <c r="C221" i="2"/>
  <c r="D221" i="2"/>
  <c r="E221" i="2"/>
  <c r="F221" i="2"/>
  <c r="G221" i="2"/>
  <c r="H221" i="2"/>
  <c r="I221" i="2"/>
  <c r="J221" i="2"/>
  <c r="K221" i="2"/>
  <c r="L221" i="2"/>
  <c r="M221" i="2"/>
  <c r="N221" i="2"/>
  <c r="O221" i="2"/>
  <c r="P221" i="2"/>
  <c r="Q221" i="2"/>
  <c r="R221" i="2"/>
  <c r="S221" i="2"/>
  <c r="T221" i="2"/>
  <c r="C222" i="2"/>
  <c r="U222" i="2" s="1"/>
  <c r="D222" i="2"/>
  <c r="E222" i="2"/>
  <c r="F222" i="2"/>
  <c r="G222" i="2"/>
  <c r="H222" i="2"/>
  <c r="I222" i="2"/>
  <c r="J222" i="2"/>
  <c r="K222" i="2"/>
  <c r="L222" i="2"/>
  <c r="M222" i="2"/>
  <c r="N222" i="2"/>
  <c r="O222" i="2"/>
  <c r="P222" i="2"/>
  <c r="Q222" i="2"/>
  <c r="R222" i="2"/>
  <c r="S222" i="2"/>
  <c r="T222" i="2"/>
  <c r="C223" i="2"/>
  <c r="D223" i="2"/>
  <c r="E223" i="2"/>
  <c r="F223" i="2"/>
  <c r="G223" i="2"/>
  <c r="H223" i="2"/>
  <c r="I223" i="2"/>
  <c r="J223" i="2"/>
  <c r="K223" i="2"/>
  <c r="L223" i="2"/>
  <c r="M223" i="2"/>
  <c r="N223" i="2"/>
  <c r="O223" i="2"/>
  <c r="P223" i="2"/>
  <c r="Q223" i="2"/>
  <c r="R223" i="2"/>
  <c r="S223" i="2"/>
  <c r="T223" i="2"/>
  <c r="C224" i="2"/>
  <c r="D224" i="2"/>
  <c r="E224" i="2"/>
  <c r="F224" i="2"/>
  <c r="G224" i="2"/>
  <c r="H224" i="2"/>
  <c r="I224" i="2"/>
  <c r="J224" i="2"/>
  <c r="K224" i="2"/>
  <c r="L224" i="2"/>
  <c r="M224" i="2"/>
  <c r="N224" i="2"/>
  <c r="O224" i="2"/>
  <c r="P224" i="2"/>
  <c r="Q224" i="2"/>
  <c r="R224" i="2"/>
  <c r="S224" i="2"/>
  <c r="T224" i="2"/>
  <c r="C231" i="2"/>
  <c r="D231" i="2"/>
  <c r="E231" i="2"/>
  <c r="F231" i="2"/>
  <c r="G231" i="2"/>
  <c r="H231" i="2"/>
  <c r="I231" i="2"/>
  <c r="J231" i="2"/>
  <c r="K231" i="2"/>
  <c r="L231" i="2"/>
  <c r="M231" i="2"/>
  <c r="N231" i="2"/>
  <c r="O231" i="2"/>
  <c r="P231" i="2"/>
  <c r="Q231" i="2"/>
  <c r="R231" i="2"/>
  <c r="S231" i="2"/>
  <c r="T231" i="2"/>
  <c r="C233" i="2"/>
  <c r="D233" i="2"/>
  <c r="E233" i="2"/>
  <c r="F233" i="2"/>
  <c r="G233" i="2"/>
  <c r="H233" i="2"/>
  <c r="I233" i="2"/>
  <c r="J233" i="2"/>
  <c r="K233" i="2"/>
  <c r="L233" i="2"/>
  <c r="M233" i="2"/>
  <c r="N233" i="2"/>
  <c r="O233" i="2"/>
  <c r="P233" i="2"/>
  <c r="Q233" i="2"/>
  <c r="R233" i="2"/>
  <c r="S233" i="2"/>
  <c r="T233" i="2"/>
  <c r="C234" i="2"/>
  <c r="D234" i="2"/>
  <c r="E234" i="2"/>
  <c r="F234" i="2"/>
  <c r="G234" i="2"/>
  <c r="H234" i="2"/>
  <c r="I234" i="2"/>
  <c r="J234" i="2"/>
  <c r="K234" i="2"/>
  <c r="L234" i="2"/>
  <c r="M234" i="2"/>
  <c r="N234" i="2"/>
  <c r="O234" i="2"/>
  <c r="P234" i="2"/>
  <c r="Q234" i="2"/>
  <c r="R234" i="2"/>
  <c r="S234" i="2"/>
  <c r="T234" i="2"/>
  <c r="C235" i="2"/>
  <c r="D235" i="2"/>
  <c r="E235" i="2"/>
  <c r="F235" i="2"/>
  <c r="G235" i="2"/>
  <c r="H235" i="2"/>
  <c r="I235" i="2"/>
  <c r="J235" i="2"/>
  <c r="K235" i="2"/>
  <c r="L235" i="2"/>
  <c r="M235" i="2"/>
  <c r="N235" i="2"/>
  <c r="O235" i="2"/>
  <c r="P235" i="2"/>
  <c r="Q235" i="2"/>
  <c r="R235" i="2"/>
  <c r="S235" i="2"/>
  <c r="T235" i="2"/>
  <c r="C236" i="2"/>
  <c r="D236" i="2"/>
  <c r="E236" i="2"/>
  <c r="F236" i="2"/>
  <c r="G236" i="2"/>
  <c r="H236" i="2"/>
  <c r="I236" i="2"/>
  <c r="J236" i="2"/>
  <c r="K236" i="2"/>
  <c r="L236" i="2"/>
  <c r="M236" i="2"/>
  <c r="N236" i="2"/>
  <c r="O236" i="2"/>
  <c r="P236" i="2"/>
  <c r="Q236" i="2"/>
  <c r="R236" i="2"/>
  <c r="S236" i="2"/>
  <c r="T236" i="2"/>
  <c r="C237" i="2"/>
  <c r="D237" i="2"/>
  <c r="E237" i="2"/>
  <c r="F237" i="2"/>
  <c r="G237" i="2"/>
  <c r="H237" i="2"/>
  <c r="I237" i="2"/>
  <c r="J237" i="2"/>
  <c r="K237" i="2"/>
  <c r="L237" i="2"/>
  <c r="M237" i="2"/>
  <c r="N237" i="2"/>
  <c r="O237" i="2"/>
  <c r="P237" i="2"/>
  <c r="Q237" i="2"/>
  <c r="R237" i="2"/>
  <c r="S237" i="2"/>
  <c r="T237" i="2"/>
  <c r="C238" i="2"/>
  <c r="D238" i="2"/>
  <c r="E238" i="2"/>
  <c r="F238" i="2"/>
  <c r="G238" i="2"/>
  <c r="H238" i="2"/>
  <c r="I238" i="2"/>
  <c r="J238" i="2"/>
  <c r="K238" i="2"/>
  <c r="L238" i="2"/>
  <c r="M238" i="2"/>
  <c r="N238" i="2"/>
  <c r="O238" i="2"/>
  <c r="P238" i="2"/>
  <c r="Q238" i="2"/>
  <c r="R238" i="2"/>
  <c r="S238" i="2"/>
  <c r="T238" i="2"/>
  <c r="C245" i="2"/>
  <c r="D245" i="2"/>
  <c r="E245" i="2"/>
  <c r="F245" i="2"/>
  <c r="G245" i="2"/>
  <c r="H245" i="2"/>
  <c r="I245" i="2"/>
  <c r="J245" i="2"/>
  <c r="K245" i="2"/>
  <c r="L245" i="2"/>
  <c r="M245" i="2"/>
  <c r="N245" i="2"/>
  <c r="O245" i="2"/>
  <c r="P245" i="2"/>
  <c r="Q245" i="2"/>
  <c r="R245" i="2"/>
  <c r="S245" i="2"/>
  <c r="T245" i="2"/>
  <c r="C246" i="2"/>
  <c r="D246" i="2"/>
  <c r="E246" i="2"/>
  <c r="F246" i="2"/>
  <c r="G246" i="2"/>
  <c r="H246" i="2"/>
  <c r="I246" i="2"/>
  <c r="J246" i="2"/>
  <c r="K246" i="2"/>
  <c r="L246" i="2"/>
  <c r="M246" i="2"/>
  <c r="N246" i="2"/>
  <c r="O246" i="2"/>
  <c r="P246" i="2"/>
  <c r="Q246" i="2"/>
  <c r="R246" i="2"/>
  <c r="S246" i="2"/>
  <c r="T246" i="2"/>
  <c r="C247" i="2"/>
  <c r="D247" i="2"/>
  <c r="E247" i="2"/>
  <c r="F247" i="2"/>
  <c r="G247" i="2"/>
  <c r="H247" i="2"/>
  <c r="I247" i="2"/>
  <c r="J247" i="2"/>
  <c r="K247" i="2"/>
  <c r="L247" i="2"/>
  <c r="M247" i="2"/>
  <c r="N247" i="2"/>
  <c r="O247" i="2"/>
  <c r="P247" i="2"/>
  <c r="Q247" i="2"/>
  <c r="R247" i="2"/>
  <c r="S247" i="2"/>
  <c r="T247" i="2"/>
  <c r="C248" i="2"/>
  <c r="D248" i="2"/>
  <c r="E248" i="2"/>
  <c r="F248" i="2"/>
  <c r="G248" i="2"/>
  <c r="H248" i="2"/>
  <c r="I248" i="2"/>
  <c r="J248" i="2"/>
  <c r="K248" i="2"/>
  <c r="L248" i="2"/>
  <c r="M248" i="2"/>
  <c r="N248" i="2"/>
  <c r="O248" i="2"/>
  <c r="P248" i="2"/>
  <c r="Q248" i="2"/>
  <c r="R248" i="2"/>
  <c r="S248" i="2"/>
  <c r="T248" i="2"/>
  <c r="C249" i="2"/>
  <c r="D249" i="2"/>
  <c r="E249" i="2"/>
  <c r="F249" i="2"/>
  <c r="G249" i="2"/>
  <c r="H249" i="2"/>
  <c r="I249" i="2"/>
  <c r="J249" i="2"/>
  <c r="K249" i="2"/>
  <c r="L249" i="2"/>
  <c r="M249" i="2"/>
  <c r="N249" i="2"/>
  <c r="O249" i="2"/>
  <c r="P249" i="2"/>
  <c r="Q249" i="2"/>
  <c r="R249" i="2"/>
  <c r="S249" i="2"/>
  <c r="T249" i="2"/>
  <c r="C250" i="2"/>
  <c r="D250" i="2"/>
  <c r="E250" i="2"/>
  <c r="F250" i="2"/>
  <c r="G250" i="2"/>
  <c r="H250" i="2"/>
  <c r="I250" i="2"/>
  <c r="J250" i="2"/>
  <c r="K250" i="2"/>
  <c r="L250" i="2"/>
  <c r="M250" i="2"/>
  <c r="N250" i="2"/>
  <c r="O250" i="2"/>
  <c r="P250" i="2"/>
  <c r="Q250" i="2"/>
  <c r="R250" i="2"/>
  <c r="S250" i="2"/>
  <c r="T250" i="2"/>
  <c r="C251" i="2"/>
  <c r="D251" i="2"/>
  <c r="E251" i="2"/>
  <c r="F251" i="2"/>
  <c r="G251" i="2"/>
  <c r="H251" i="2"/>
  <c r="I251" i="2"/>
  <c r="J251" i="2"/>
  <c r="K251" i="2"/>
  <c r="L251" i="2"/>
  <c r="M251" i="2"/>
  <c r="N251" i="2"/>
  <c r="O251" i="2"/>
  <c r="P251" i="2"/>
  <c r="Q251" i="2"/>
  <c r="R251" i="2"/>
  <c r="S251" i="2"/>
  <c r="T251" i="2"/>
  <c r="C252" i="2"/>
  <c r="D252" i="2"/>
  <c r="E252" i="2"/>
  <c r="F252" i="2"/>
  <c r="G252" i="2"/>
  <c r="H252" i="2"/>
  <c r="I252" i="2"/>
  <c r="J252" i="2"/>
  <c r="K252" i="2"/>
  <c r="L252" i="2"/>
  <c r="M252" i="2"/>
  <c r="N252" i="2"/>
  <c r="O252" i="2"/>
  <c r="P252" i="2"/>
  <c r="Q252" i="2"/>
  <c r="R252" i="2"/>
  <c r="S252" i="2"/>
  <c r="T252" i="2"/>
  <c r="C259" i="2"/>
  <c r="D259" i="2"/>
  <c r="E259" i="2"/>
  <c r="F259" i="2"/>
  <c r="G259" i="2"/>
  <c r="H259" i="2"/>
  <c r="I259" i="2"/>
  <c r="J259" i="2"/>
  <c r="K259" i="2"/>
  <c r="L259" i="2"/>
  <c r="M259" i="2"/>
  <c r="N259" i="2"/>
  <c r="O259" i="2"/>
  <c r="P259" i="2"/>
  <c r="Q259" i="2"/>
  <c r="R259" i="2"/>
  <c r="S259" i="2"/>
  <c r="T259" i="2"/>
  <c r="C260" i="2"/>
  <c r="D260" i="2"/>
  <c r="E260" i="2"/>
  <c r="F260" i="2"/>
  <c r="G260" i="2"/>
  <c r="H260" i="2"/>
  <c r="I260" i="2"/>
  <c r="J260" i="2"/>
  <c r="K260" i="2"/>
  <c r="L260" i="2"/>
  <c r="M260" i="2"/>
  <c r="N260" i="2"/>
  <c r="O260" i="2"/>
  <c r="P260" i="2"/>
  <c r="Q260" i="2"/>
  <c r="R260" i="2"/>
  <c r="S260" i="2"/>
  <c r="T260" i="2"/>
  <c r="C261" i="2"/>
  <c r="D261" i="2"/>
  <c r="E261" i="2"/>
  <c r="F261" i="2"/>
  <c r="G261" i="2"/>
  <c r="H261" i="2"/>
  <c r="I261" i="2"/>
  <c r="J261" i="2"/>
  <c r="K261" i="2"/>
  <c r="L261" i="2"/>
  <c r="M261" i="2"/>
  <c r="N261" i="2"/>
  <c r="O261" i="2"/>
  <c r="P261" i="2"/>
  <c r="Q261" i="2"/>
  <c r="R261" i="2"/>
  <c r="S261" i="2"/>
  <c r="T261" i="2"/>
  <c r="C262" i="2"/>
  <c r="D262" i="2"/>
  <c r="E262" i="2"/>
  <c r="F262" i="2"/>
  <c r="G262" i="2"/>
  <c r="H262" i="2"/>
  <c r="I262" i="2"/>
  <c r="J262" i="2"/>
  <c r="K262" i="2"/>
  <c r="L262" i="2"/>
  <c r="M262" i="2"/>
  <c r="N262" i="2"/>
  <c r="O262" i="2"/>
  <c r="P262" i="2"/>
  <c r="Q262" i="2"/>
  <c r="R262" i="2"/>
  <c r="S262" i="2"/>
  <c r="T262" i="2"/>
  <c r="C263" i="2"/>
  <c r="D263" i="2"/>
  <c r="E263" i="2"/>
  <c r="F263" i="2"/>
  <c r="G263" i="2"/>
  <c r="H263" i="2"/>
  <c r="I263" i="2"/>
  <c r="J263" i="2"/>
  <c r="K263" i="2"/>
  <c r="L263" i="2"/>
  <c r="M263" i="2"/>
  <c r="N263" i="2"/>
  <c r="O263" i="2"/>
  <c r="P263" i="2"/>
  <c r="Q263" i="2"/>
  <c r="R263" i="2"/>
  <c r="S263" i="2"/>
  <c r="T263" i="2"/>
  <c r="C264" i="2"/>
  <c r="D264" i="2"/>
  <c r="E264" i="2"/>
  <c r="F264" i="2"/>
  <c r="G264" i="2"/>
  <c r="H264" i="2"/>
  <c r="I264" i="2"/>
  <c r="J264" i="2"/>
  <c r="K264" i="2"/>
  <c r="L264" i="2"/>
  <c r="M264" i="2"/>
  <c r="N264" i="2"/>
  <c r="O264" i="2"/>
  <c r="P264" i="2"/>
  <c r="Q264" i="2"/>
  <c r="R264" i="2"/>
  <c r="S264" i="2"/>
  <c r="T264" i="2"/>
  <c r="C265" i="2"/>
  <c r="D265" i="2"/>
  <c r="E265" i="2"/>
  <c r="F265" i="2"/>
  <c r="G265" i="2"/>
  <c r="H265" i="2"/>
  <c r="I265" i="2"/>
  <c r="J265" i="2"/>
  <c r="K265" i="2"/>
  <c r="L265" i="2"/>
  <c r="M265" i="2"/>
  <c r="N265" i="2"/>
  <c r="O265" i="2"/>
  <c r="P265" i="2"/>
  <c r="Q265" i="2"/>
  <c r="R265" i="2"/>
  <c r="S265" i="2"/>
  <c r="T265" i="2"/>
  <c r="C266" i="2"/>
  <c r="D266" i="2"/>
  <c r="E266" i="2"/>
  <c r="F266" i="2"/>
  <c r="G266" i="2"/>
  <c r="H266" i="2"/>
  <c r="I266" i="2"/>
  <c r="J266" i="2"/>
  <c r="K266" i="2"/>
  <c r="L266" i="2"/>
  <c r="M266" i="2"/>
  <c r="N266" i="2"/>
  <c r="O266" i="2"/>
  <c r="P266" i="2"/>
  <c r="Q266" i="2"/>
  <c r="R266" i="2"/>
  <c r="S266" i="2"/>
  <c r="T266" i="2"/>
  <c r="C273" i="2"/>
  <c r="D273" i="2"/>
  <c r="E273" i="2"/>
  <c r="F273" i="2"/>
  <c r="G273" i="2"/>
  <c r="H273" i="2"/>
  <c r="I273" i="2"/>
  <c r="J273" i="2"/>
  <c r="K273" i="2"/>
  <c r="L273" i="2"/>
  <c r="M273" i="2"/>
  <c r="N273" i="2"/>
  <c r="O273" i="2"/>
  <c r="P273" i="2"/>
  <c r="Q273" i="2"/>
  <c r="R273" i="2"/>
  <c r="S273" i="2"/>
  <c r="T273" i="2"/>
  <c r="C274" i="2"/>
  <c r="D274" i="2"/>
  <c r="E274" i="2"/>
  <c r="F274" i="2"/>
  <c r="G274" i="2"/>
  <c r="H274" i="2"/>
  <c r="I274" i="2"/>
  <c r="J274" i="2"/>
  <c r="K274" i="2"/>
  <c r="L274" i="2"/>
  <c r="M274" i="2"/>
  <c r="N274" i="2"/>
  <c r="O274" i="2"/>
  <c r="P274" i="2"/>
  <c r="Q274" i="2"/>
  <c r="R274" i="2"/>
  <c r="S274" i="2"/>
  <c r="T274" i="2"/>
  <c r="C275" i="2"/>
  <c r="D275" i="2"/>
  <c r="E275" i="2"/>
  <c r="F275" i="2"/>
  <c r="G275" i="2"/>
  <c r="H275" i="2"/>
  <c r="I275" i="2"/>
  <c r="J275" i="2"/>
  <c r="K275" i="2"/>
  <c r="L275" i="2"/>
  <c r="M275" i="2"/>
  <c r="N275" i="2"/>
  <c r="O275" i="2"/>
  <c r="P275" i="2"/>
  <c r="Q275" i="2"/>
  <c r="R275" i="2"/>
  <c r="S275" i="2"/>
  <c r="T275" i="2"/>
  <c r="C276" i="2"/>
  <c r="D276" i="2"/>
  <c r="E276" i="2"/>
  <c r="F276" i="2"/>
  <c r="G276" i="2"/>
  <c r="H276" i="2"/>
  <c r="I276" i="2"/>
  <c r="J276" i="2"/>
  <c r="K276" i="2"/>
  <c r="L276" i="2"/>
  <c r="M276" i="2"/>
  <c r="N276" i="2"/>
  <c r="O276" i="2"/>
  <c r="P276" i="2"/>
  <c r="Q276" i="2"/>
  <c r="R276" i="2"/>
  <c r="S276" i="2"/>
  <c r="T276" i="2"/>
  <c r="C277" i="2"/>
  <c r="D277" i="2"/>
  <c r="E277" i="2"/>
  <c r="F277" i="2"/>
  <c r="G277" i="2"/>
  <c r="H277" i="2"/>
  <c r="I277" i="2"/>
  <c r="J277" i="2"/>
  <c r="K277" i="2"/>
  <c r="L277" i="2"/>
  <c r="M277" i="2"/>
  <c r="N277" i="2"/>
  <c r="O277" i="2"/>
  <c r="P277" i="2"/>
  <c r="Q277" i="2"/>
  <c r="R277" i="2"/>
  <c r="S277" i="2"/>
  <c r="T277" i="2"/>
  <c r="C278" i="2"/>
  <c r="D278" i="2"/>
  <c r="E278" i="2"/>
  <c r="F278" i="2"/>
  <c r="G278" i="2"/>
  <c r="H278" i="2"/>
  <c r="I278" i="2"/>
  <c r="J278" i="2"/>
  <c r="K278" i="2"/>
  <c r="L278" i="2"/>
  <c r="M278" i="2"/>
  <c r="N278" i="2"/>
  <c r="O278" i="2"/>
  <c r="P278" i="2"/>
  <c r="Q278" i="2"/>
  <c r="R278" i="2"/>
  <c r="S278" i="2"/>
  <c r="T278" i="2"/>
  <c r="C279" i="2"/>
  <c r="D279" i="2"/>
  <c r="E279" i="2"/>
  <c r="F279" i="2"/>
  <c r="G279" i="2"/>
  <c r="H279" i="2"/>
  <c r="I279" i="2"/>
  <c r="J279" i="2"/>
  <c r="K279" i="2"/>
  <c r="L279" i="2"/>
  <c r="M279" i="2"/>
  <c r="N279" i="2"/>
  <c r="O279" i="2"/>
  <c r="P279" i="2"/>
  <c r="Q279" i="2"/>
  <c r="R279" i="2"/>
  <c r="S279" i="2"/>
  <c r="T279" i="2"/>
  <c r="C280" i="2"/>
  <c r="D280" i="2"/>
  <c r="E280" i="2"/>
  <c r="F280" i="2"/>
  <c r="G280" i="2"/>
  <c r="H280" i="2"/>
  <c r="I280" i="2"/>
  <c r="J280" i="2"/>
  <c r="K280" i="2"/>
  <c r="L280" i="2"/>
  <c r="M280" i="2"/>
  <c r="N280" i="2"/>
  <c r="O280" i="2"/>
  <c r="P280" i="2"/>
  <c r="Q280" i="2"/>
  <c r="R280" i="2"/>
  <c r="S280" i="2"/>
  <c r="T280" i="2"/>
  <c r="C287" i="2"/>
  <c r="D287" i="2"/>
  <c r="F287" i="2"/>
  <c r="G287" i="2"/>
  <c r="P287" i="2"/>
  <c r="C288" i="2"/>
  <c r="D288" i="2"/>
  <c r="F288" i="2"/>
  <c r="G288" i="2"/>
  <c r="P288" i="2"/>
  <c r="C289" i="2"/>
  <c r="D289" i="2"/>
  <c r="F289" i="2"/>
  <c r="G289" i="2"/>
  <c r="P289" i="2"/>
  <c r="C290" i="2"/>
  <c r="D290" i="2"/>
  <c r="F290" i="2"/>
  <c r="G290" i="2"/>
  <c r="P290" i="2"/>
  <c r="C291" i="2"/>
  <c r="D291" i="2"/>
  <c r="F291" i="2"/>
  <c r="G291" i="2"/>
  <c r="P291" i="2"/>
  <c r="C292" i="2"/>
  <c r="D292" i="2"/>
  <c r="F292" i="2"/>
  <c r="G292" i="2"/>
  <c r="P292" i="2"/>
  <c r="C293" i="2"/>
  <c r="D293" i="2"/>
  <c r="F293" i="2"/>
  <c r="G293" i="2"/>
  <c r="P293" i="2"/>
  <c r="C294" i="2"/>
  <c r="D294" i="2"/>
  <c r="F294" i="2"/>
  <c r="G294" i="2"/>
  <c r="P294" i="2"/>
  <c r="H77" i="1"/>
  <c r="C995" i="2" s="1"/>
  <c r="I77" i="1"/>
  <c r="D995" i="2" s="1"/>
  <c r="J77" i="1"/>
  <c r="E995" i="2" s="1"/>
  <c r="K77" i="1"/>
  <c r="F995" i="2" s="1"/>
  <c r="L77" i="1"/>
  <c r="G995" i="2" s="1"/>
  <c r="M77" i="1"/>
  <c r="H995" i="2" s="1"/>
  <c r="N77" i="1"/>
  <c r="I995" i="2" s="1"/>
  <c r="O77" i="1"/>
  <c r="J995" i="2" s="1"/>
  <c r="P77" i="1"/>
  <c r="K995" i="2" s="1"/>
  <c r="Q77" i="1"/>
  <c r="L995" i="2" s="1"/>
  <c r="R77" i="1"/>
  <c r="M995" i="2" s="1"/>
  <c r="S77" i="1"/>
  <c r="N995" i="2" s="1"/>
  <c r="T77" i="1"/>
  <c r="O995" i="2" s="1"/>
  <c r="U77" i="1"/>
  <c r="P995" i="2" s="1"/>
  <c r="V77" i="1"/>
  <c r="Q995" i="2" s="1"/>
  <c r="W77" i="1"/>
  <c r="R995" i="2" s="1"/>
  <c r="X77" i="1"/>
  <c r="S995" i="2" s="1"/>
  <c r="Y77" i="1"/>
  <c r="T995" i="2" s="1"/>
  <c r="H78" i="1"/>
  <c r="C1009" i="2" s="1"/>
  <c r="I78" i="1"/>
  <c r="D1009" i="2" s="1"/>
  <c r="J78" i="1"/>
  <c r="E1009" i="2" s="1"/>
  <c r="K78" i="1"/>
  <c r="F1009" i="2" s="1"/>
  <c r="L78" i="1"/>
  <c r="G1009" i="2" s="1"/>
  <c r="M78" i="1"/>
  <c r="H1009" i="2" s="1"/>
  <c r="N78" i="1"/>
  <c r="I1009" i="2" s="1"/>
  <c r="O78" i="1"/>
  <c r="J1009" i="2" s="1"/>
  <c r="P78" i="1"/>
  <c r="K1009" i="2" s="1"/>
  <c r="Q78" i="1"/>
  <c r="L1009" i="2" s="1"/>
  <c r="R78" i="1"/>
  <c r="M1009" i="2" s="1"/>
  <c r="S78" i="1"/>
  <c r="N1009" i="2" s="1"/>
  <c r="T78" i="1"/>
  <c r="O1009" i="2" s="1"/>
  <c r="U78" i="1"/>
  <c r="P1009" i="2" s="1"/>
  <c r="V78" i="1"/>
  <c r="Q1009" i="2" s="1"/>
  <c r="W78" i="1"/>
  <c r="R1009" i="2" s="1"/>
  <c r="X78" i="1"/>
  <c r="S1009" i="2" s="1"/>
  <c r="Y78" i="1"/>
  <c r="T1009" i="2" s="1"/>
  <c r="H79" i="1"/>
  <c r="C1023" i="2" s="1"/>
  <c r="I79" i="1"/>
  <c r="D1023" i="2" s="1"/>
  <c r="J79" i="1"/>
  <c r="E1023" i="2" s="1"/>
  <c r="K79" i="1"/>
  <c r="F1023" i="2" s="1"/>
  <c r="L79" i="1"/>
  <c r="G1023" i="2" s="1"/>
  <c r="M79" i="1"/>
  <c r="H1023" i="2" s="1"/>
  <c r="N79" i="1"/>
  <c r="I1023" i="2" s="1"/>
  <c r="O79" i="1"/>
  <c r="J1023" i="2" s="1"/>
  <c r="P79" i="1"/>
  <c r="K1023" i="2" s="1"/>
  <c r="Q79" i="1"/>
  <c r="L1023" i="2" s="1"/>
  <c r="R79" i="1"/>
  <c r="M1023" i="2" s="1"/>
  <c r="S79" i="1"/>
  <c r="N1023" i="2" s="1"/>
  <c r="T79" i="1"/>
  <c r="O1023" i="2" s="1"/>
  <c r="U79" i="1"/>
  <c r="P1023" i="2" s="1"/>
  <c r="V79" i="1"/>
  <c r="Q1023" i="2" s="1"/>
  <c r="W79" i="1"/>
  <c r="R1023" i="2" s="1"/>
  <c r="X79" i="1"/>
  <c r="S1023" i="2" s="1"/>
  <c r="Y79" i="1"/>
  <c r="T1023" i="2" s="1"/>
  <c r="H80" i="1"/>
  <c r="C1037" i="2" s="1"/>
  <c r="I80" i="1"/>
  <c r="D1037" i="2" s="1"/>
  <c r="J80" i="1"/>
  <c r="E1037" i="2" s="1"/>
  <c r="K80" i="1"/>
  <c r="F1037" i="2" s="1"/>
  <c r="L80" i="1"/>
  <c r="G1037" i="2" s="1"/>
  <c r="M80" i="1"/>
  <c r="H1037" i="2" s="1"/>
  <c r="N80" i="1"/>
  <c r="I1037" i="2" s="1"/>
  <c r="O80" i="1"/>
  <c r="J1037" i="2" s="1"/>
  <c r="P80" i="1"/>
  <c r="K1037" i="2" s="1"/>
  <c r="Q80" i="1"/>
  <c r="L1037" i="2" s="1"/>
  <c r="R80" i="1"/>
  <c r="M1037" i="2" s="1"/>
  <c r="S80" i="1"/>
  <c r="N1037" i="2" s="1"/>
  <c r="T80" i="1"/>
  <c r="O1037" i="2" s="1"/>
  <c r="U80" i="1"/>
  <c r="P1037" i="2" s="1"/>
  <c r="V80" i="1"/>
  <c r="Q1037" i="2" s="1"/>
  <c r="W80" i="1"/>
  <c r="R1037" i="2" s="1"/>
  <c r="X80" i="1"/>
  <c r="S1037" i="2" s="1"/>
  <c r="Y80" i="1"/>
  <c r="T1037" i="2" s="1"/>
  <c r="H81" i="1"/>
  <c r="C1051" i="2" s="1"/>
  <c r="I81" i="1"/>
  <c r="D1051" i="2" s="1"/>
  <c r="J81" i="1"/>
  <c r="E1051" i="2" s="1"/>
  <c r="K81" i="1"/>
  <c r="F1051" i="2" s="1"/>
  <c r="L81" i="1"/>
  <c r="G1051" i="2" s="1"/>
  <c r="M81" i="1"/>
  <c r="H1051" i="2" s="1"/>
  <c r="N81" i="1"/>
  <c r="I1051" i="2" s="1"/>
  <c r="O81" i="1"/>
  <c r="J1051" i="2" s="1"/>
  <c r="P81" i="1"/>
  <c r="K1051" i="2" s="1"/>
  <c r="Q81" i="1"/>
  <c r="L1051" i="2" s="1"/>
  <c r="R81" i="1"/>
  <c r="M1051" i="2" s="1"/>
  <c r="S81" i="1"/>
  <c r="N1051" i="2" s="1"/>
  <c r="T81" i="1"/>
  <c r="O1051" i="2" s="1"/>
  <c r="U81" i="1"/>
  <c r="P1051" i="2" s="1"/>
  <c r="V81" i="1"/>
  <c r="Q1051" i="2" s="1"/>
  <c r="W81" i="1"/>
  <c r="R1051" i="2" s="1"/>
  <c r="X81" i="1"/>
  <c r="S1051" i="2" s="1"/>
  <c r="Y81" i="1"/>
  <c r="T1051" i="2" s="1"/>
  <c r="H82" i="1"/>
  <c r="C1065" i="2" s="1"/>
  <c r="I82" i="1"/>
  <c r="D1065" i="2" s="1"/>
  <c r="J82" i="1"/>
  <c r="E1065" i="2" s="1"/>
  <c r="K82" i="1"/>
  <c r="F1065" i="2" s="1"/>
  <c r="L82" i="1"/>
  <c r="G1065" i="2" s="1"/>
  <c r="M82" i="1"/>
  <c r="H1065" i="2" s="1"/>
  <c r="N82" i="1"/>
  <c r="I1065" i="2" s="1"/>
  <c r="O82" i="1"/>
  <c r="J1065" i="2" s="1"/>
  <c r="P82" i="1"/>
  <c r="K1065" i="2" s="1"/>
  <c r="Q82" i="1"/>
  <c r="L1065" i="2" s="1"/>
  <c r="R82" i="1"/>
  <c r="M1065" i="2" s="1"/>
  <c r="S82" i="1"/>
  <c r="N1065" i="2" s="1"/>
  <c r="T82" i="1"/>
  <c r="O1065" i="2" s="1"/>
  <c r="U82" i="1"/>
  <c r="P1065" i="2" s="1"/>
  <c r="V82" i="1"/>
  <c r="Q1065" i="2" s="1"/>
  <c r="W82" i="1"/>
  <c r="R1065" i="2" s="1"/>
  <c r="X82" i="1"/>
  <c r="S1065" i="2" s="1"/>
  <c r="Y82" i="1"/>
  <c r="T1065" i="2" s="1"/>
  <c r="H83" i="1"/>
  <c r="C1079" i="2" s="1"/>
  <c r="I83" i="1"/>
  <c r="D1079" i="2" s="1"/>
  <c r="J83" i="1"/>
  <c r="E1079" i="2" s="1"/>
  <c r="K83" i="1"/>
  <c r="F1079" i="2" s="1"/>
  <c r="L83" i="1"/>
  <c r="G1079" i="2" s="1"/>
  <c r="M83" i="1"/>
  <c r="H1079" i="2" s="1"/>
  <c r="N83" i="1"/>
  <c r="I1079" i="2" s="1"/>
  <c r="O83" i="1"/>
  <c r="J1079" i="2" s="1"/>
  <c r="P83" i="1"/>
  <c r="K1079" i="2" s="1"/>
  <c r="Q83" i="1"/>
  <c r="L1079" i="2" s="1"/>
  <c r="R83" i="1"/>
  <c r="M1079" i="2" s="1"/>
  <c r="S83" i="1"/>
  <c r="N1079" i="2" s="1"/>
  <c r="T83" i="1"/>
  <c r="O1079" i="2" s="1"/>
  <c r="U83" i="1"/>
  <c r="P1079" i="2" s="1"/>
  <c r="V83" i="1"/>
  <c r="Q1079" i="2" s="1"/>
  <c r="W83" i="1"/>
  <c r="R1079" i="2" s="1"/>
  <c r="X83" i="1"/>
  <c r="S1079" i="2" s="1"/>
  <c r="Y83" i="1"/>
  <c r="T1079" i="2" s="1"/>
  <c r="H84" i="1"/>
  <c r="C1093" i="2" s="1"/>
  <c r="I84" i="1"/>
  <c r="D1093" i="2" s="1"/>
  <c r="J84" i="1"/>
  <c r="E1093" i="2" s="1"/>
  <c r="K84" i="1"/>
  <c r="F1093" i="2" s="1"/>
  <c r="L84" i="1"/>
  <c r="G1093" i="2" s="1"/>
  <c r="M84" i="1"/>
  <c r="H1093" i="2" s="1"/>
  <c r="N84" i="1"/>
  <c r="I1093" i="2" s="1"/>
  <c r="O84" i="1"/>
  <c r="J1093" i="2" s="1"/>
  <c r="P84" i="1"/>
  <c r="K1093" i="2" s="1"/>
  <c r="Q84" i="1"/>
  <c r="L1093" i="2" s="1"/>
  <c r="R84" i="1"/>
  <c r="M1093" i="2" s="1"/>
  <c r="S84" i="1"/>
  <c r="N1093" i="2" s="1"/>
  <c r="T84" i="1"/>
  <c r="O1093" i="2" s="1"/>
  <c r="U84" i="1"/>
  <c r="P1093" i="2" s="1"/>
  <c r="V84" i="1"/>
  <c r="Q1093" i="2" s="1"/>
  <c r="W84" i="1"/>
  <c r="R1093" i="2" s="1"/>
  <c r="X84" i="1"/>
  <c r="S1093" i="2" s="1"/>
  <c r="Y84" i="1"/>
  <c r="T1093" i="2" s="1"/>
  <c r="H85" i="1"/>
  <c r="C1107" i="2" s="1"/>
  <c r="I85" i="1"/>
  <c r="D1107" i="2" s="1"/>
  <c r="J85" i="1"/>
  <c r="E1107" i="2" s="1"/>
  <c r="K85" i="1"/>
  <c r="F1107" i="2" s="1"/>
  <c r="L85" i="1"/>
  <c r="G1107" i="2" s="1"/>
  <c r="M85" i="1"/>
  <c r="H1107" i="2" s="1"/>
  <c r="N85" i="1"/>
  <c r="I1107" i="2" s="1"/>
  <c r="O85" i="1"/>
  <c r="J1107" i="2" s="1"/>
  <c r="P85" i="1"/>
  <c r="K1107" i="2" s="1"/>
  <c r="Q85" i="1"/>
  <c r="L1107" i="2" s="1"/>
  <c r="R85" i="1"/>
  <c r="M1107" i="2" s="1"/>
  <c r="S85" i="1"/>
  <c r="N1107" i="2" s="1"/>
  <c r="T85" i="1"/>
  <c r="O1107" i="2" s="1"/>
  <c r="U85" i="1"/>
  <c r="P1107" i="2" s="1"/>
  <c r="V85" i="1"/>
  <c r="Q1107" i="2" s="1"/>
  <c r="W85" i="1"/>
  <c r="R1107" i="2" s="1"/>
  <c r="X85" i="1"/>
  <c r="S1107" i="2" s="1"/>
  <c r="Y85" i="1"/>
  <c r="T1107" i="2" s="1"/>
  <c r="H86" i="1"/>
  <c r="C1121" i="2" s="1"/>
  <c r="I86" i="1"/>
  <c r="D1121" i="2" s="1"/>
  <c r="J86" i="1"/>
  <c r="E1121" i="2" s="1"/>
  <c r="K86" i="1"/>
  <c r="F1121" i="2" s="1"/>
  <c r="L86" i="1"/>
  <c r="G1121" i="2" s="1"/>
  <c r="M86" i="1"/>
  <c r="H1121" i="2" s="1"/>
  <c r="N86" i="1"/>
  <c r="I1121" i="2" s="1"/>
  <c r="O86" i="1"/>
  <c r="J1121" i="2" s="1"/>
  <c r="P86" i="1"/>
  <c r="K1121" i="2" s="1"/>
  <c r="Q86" i="1"/>
  <c r="L1121" i="2" s="1"/>
  <c r="R86" i="1"/>
  <c r="M1121" i="2" s="1"/>
  <c r="S86" i="1"/>
  <c r="N1121" i="2" s="1"/>
  <c r="T86" i="1"/>
  <c r="O1121" i="2" s="1"/>
  <c r="U86" i="1"/>
  <c r="P1121" i="2" s="1"/>
  <c r="V86" i="1"/>
  <c r="Q1121" i="2" s="1"/>
  <c r="W86" i="1"/>
  <c r="R1121" i="2" s="1"/>
  <c r="X86" i="1"/>
  <c r="S1121" i="2" s="1"/>
  <c r="Y86" i="1"/>
  <c r="T1121" i="2" s="1"/>
  <c r="H87" i="1"/>
  <c r="C1135" i="2" s="1"/>
  <c r="I87" i="1"/>
  <c r="D1135" i="2" s="1"/>
  <c r="J87" i="1"/>
  <c r="E1135" i="2" s="1"/>
  <c r="K87" i="1"/>
  <c r="F1135" i="2" s="1"/>
  <c r="L87" i="1"/>
  <c r="G1135" i="2" s="1"/>
  <c r="M87" i="1"/>
  <c r="H1135" i="2" s="1"/>
  <c r="N87" i="1"/>
  <c r="I1135" i="2" s="1"/>
  <c r="O87" i="1"/>
  <c r="J1135" i="2" s="1"/>
  <c r="P87" i="1"/>
  <c r="K1135" i="2" s="1"/>
  <c r="Q87" i="1"/>
  <c r="L1135" i="2" s="1"/>
  <c r="R87" i="1"/>
  <c r="M1135" i="2" s="1"/>
  <c r="S87" i="1"/>
  <c r="N1135" i="2" s="1"/>
  <c r="T87" i="1"/>
  <c r="O1135" i="2" s="1"/>
  <c r="U87" i="1"/>
  <c r="P1135" i="2" s="1"/>
  <c r="V87" i="1"/>
  <c r="Q1135" i="2" s="1"/>
  <c r="W87" i="1"/>
  <c r="R1135" i="2" s="1"/>
  <c r="X87" i="1"/>
  <c r="S1135" i="2" s="1"/>
  <c r="Y87" i="1"/>
  <c r="T1135" i="2" s="1"/>
  <c r="H88" i="1"/>
  <c r="C1149" i="2" s="1"/>
  <c r="I88" i="1"/>
  <c r="D1149" i="2" s="1"/>
  <c r="J88" i="1"/>
  <c r="E1149" i="2" s="1"/>
  <c r="K88" i="1"/>
  <c r="F1149" i="2" s="1"/>
  <c r="L88" i="1"/>
  <c r="G1149" i="2" s="1"/>
  <c r="M88" i="1"/>
  <c r="H1149" i="2" s="1"/>
  <c r="N88" i="1"/>
  <c r="I1149" i="2" s="1"/>
  <c r="O88" i="1"/>
  <c r="J1149" i="2" s="1"/>
  <c r="P88" i="1"/>
  <c r="K1149" i="2" s="1"/>
  <c r="Q88" i="1"/>
  <c r="L1149" i="2" s="1"/>
  <c r="R88" i="1"/>
  <c r="M1149" i="2" s="1"/>
  <c r="S88" i="1"/>
  <c r="N1149" i="2" s="1"/>
  <c r="T88" i="1"/>
  <c r="O1149" i="2" s="1"/>
  <c r="U88" i="1"/>
  <c r="P1149" i="2" s="1"/>
  <c r="V88" i="1"/>
  <c r="Q1149" i="2" s="1"/>
  <c r="W88" i="1"/>
  <c r="R1149" i="2" s="1"/>
  <c r="X88" i="1"/>
  <c r="S1149" i="2" s="1"/>
  <c r="Y88" i="1"/>
  <c r="T1149" i="2" s="1"/>
  <c r="H89" i="1"/>
  <c r="C1163" i="2" s="1"/>
  <c r="I89" i="1"/>
  <c r="D1163" i="2" s="1"/>
  <c r="J89" i="1"/>
  <c r="E1163" i="2" s="1"/>
  <c r="K89" i="1"/>
  <c r="F1163" i="2" s="1"/>
  <c r="L89" i="1"/>
  <c r="G1163" i="2" s="1"/>
  <c r="M89" i="1"/>
  <c r="H1163" i="2" s="1"/>
  <c r="N89" i="1"/>
  <c r="I1163" i="2" s="1"/>
  <c r="O89" i="1"/>
  <c r="J1163" i="2" s="1"/>
  <c r="P89" i="1"/>
  <c r="K1163" i="2" s="1"/>
  <c r="Q89" i="1"/>
  <c r="L1163" i="2" s="1"/>
  <c r="R89" i="1"/>
  <c r="M1163" i="2" s="1"/>
  <c r="S89" i="1"/>
  <c r="N1163" i="2" s="1"/>
  <c r="T89" i="1"/>
  <c r="O1163" i="2" s="1"/>
  <c r="U89" i="1"/>
  <c r="P1163" i="2" s="1"/>
  <c r="V89" i="1"/>
  <c r="Q1163" i="2" s="1"/>
  <c r="W89" i="1"/>
  <c r="R1163" i="2" s="1"/>
  <c r="X89" i="1"/>
  <c r="S1163" i="2" s="1"/>
  <c r="Y89" i="1"/>
  <c r="T1163" i="2" s="1"/>
  <c r="H90" i="1"/>
  <c r="C1177" i="2" s="1"/>
  <c r="I90" i="1"/>
  <c r="D1177" i="2" s="1"/>
  <c r="J90" i="1"/>
  <c r="E1177" i="2" s="1"/>
  <c r="K90" i="1"/>
  <c r="F1177" i="2" s="1"/>
  <c r="L90" i="1"/>
  <c r="G1177" i="2" s="1"/>
  <c r="M90" i="1"/>
  <c r="H1177" i="2" s="1"/>
  <c r="N90" i="1"/>
  <c r="I1177" i="2" s="1"/>
  <c r="O90" i="1"/>
  <c r="J1177" i="2" s="1"/>
  <c r="P90" i="1"/>
  <c r="K1177" i="2" s="1"/>
  <c r="Q90" i="1"/>
  <c r="L1177" i="2" s="1"/>
  <c r="R90" i="1"/>
  <c r="M1177" i="2" s="1"/>
  <c r="S90" i="1"/>
  <c r="N1177" i="2" s="1"/>
  <c r="T90" i="1"/>
  <c r="O1177" i="2" s="1"/>
  <c r="U90" i="1"/>
  <c r="P1177" i="2" s="1"/>
  <c r="V90" i="1"/>
  <c r="Q1177" i="2" s="1"/>
  <c r="W90" i="1"/>
  <c r="R1177" i="2" s="1"/>
  <c r="X90" i="1"/>
  <c r="S1177" i="2" s="1"/>
  <c r="Y90" i="1"/>
  <c r="T1177" i="2" s="1"/>
  <c r="H91" i="1"/>
  <c r="C1191" i="2" s="1"/>
  <c r="I91" i="1"/>
  <c r="D1191" i="2" s="1"/>
  <c r="J91" i="1"/>
  <c r="E1191" i="2" s="1"/>
  <c r="K91" i="1"/>
  <c r="F1191" i="2" s="1"/>
  <c r="L91" i="1"/>
  <c r="G1191" i="2" s="1"/>
  <c r="M91" i="1"/>
  <c r="H1191" i="2" s="1"/>
  <c r="N91" i="1"/>
  <c r="I1191" i="2" s="1"/>
  <c r="O91" i="1"/>
  <c r="J1191" i="2" s="1"/>
  <c r="P91" i="1"/>
  <c r="K1191" i="2" s="1"/>
  <c r="Q91" i="1"/>
  <c r="L1191" i="2" s="1"/>
  <c r="R91" i="1"/>
  <c r="M1191" i="2" s="1"/>
  <c r="S91" i="1"/>
  <c r="N1191" i="2" s="1"/>
  <c r="T91" i="1"/>
  <c r="O1191" i="2" s="1"/>
  <c r="U91" i="1"/>
  <c r="P1191" i="2" s="1"/>
  <c r="V91" i="1"/>
  <c r="Q1191" i="2" s="1"/>
  <c r="W91" i="1"/>
  <c r="R1191" i="2" s="1"/>
  <c r="X91" i="1"/>
  <c r="S1191" i="2" s="1"/>
  <c r="Y91" i="1"/>
  <c r="T1191" i="2" s="1"/>
  <c r="H92" i="1"/>
  <c r="C1205" i="2" s="1"/>
  <c r="I92" i="1"/>
  <c r="D1205" i="2" s="1"/>
  <c r="J92" i="1"/>
  <c r="E1205" i="2" s="1"/>
  <c r="K92" i="1"/>
  <c r="F1205" i="2" s="1"/>
  <c r="L92" i="1"/>
  <c r="G1205" i="2" s="1"/>
  <c r="M92" i="1"/>
  <c r="H1205" i="2" s="1"/>
  <c r="N92" i="1"/>
  <c r="I1205" i="2" s="1"/>
  <c r="O92" i="1"/>
  <c r="J1205" i="2" s="1"/>
  <c r="P92" i="1"/>
  <c r="K1205" i="2" s="1"/>
  <c r="Q92" i="1"/>
  <c r="L1205" i="2" s="1"/>
  <c r="R92" i="1"/>
  <c r="M1205" i="2" s="1"/>
  <c r="S92" i="1"/>
  <c r="N1205" i="2" s="1"/>
  <c r="T92" i="1"/>
  <c r="O1205" i="2" s="1"/>
  <c r="U92" i="1"/>
  <c r="P1205" i="2" s="1"/>
  <c r="V92" i="1"/>
  <c r="Q1205" i="2" s="1"/>
  <c r="W92" i="1"/>
  <c r="R1205" i="2" s="1"/>
  <c r="X92" i="1"/>
  <c r="S1205" i="2" s="1"/>
  <c r="Y92" i="1"/>
  <c r="T1205" i="2" s="1"/>
  <c r="H93" i="1"/>
  <c r="C1219" i="2" s="1"/>
  <c r="I93" i="1"/>
  <c r="D1219" i="2" s="1"/>
  <c r="J93" i="1"/>
  <c r="E1219" i="2" s="1"/>
  <c r="K93" i="1"/>
  <c r="F1219" i="2" s="1"/>
  <c r="L93" i="1"/>
  <c r="G1219" i="2" s="1"/>
  <c r="M93" i="1"/>
  <c r="H1219" i="2" s="1"/>
  <c r="N93" i="1"/>
  <c r="I1219" i="2" s="1"/>
  <c r="O93" i="1"/>
  <c r="J1219" i="2" s="1"/>
  <c r="P93" i="1"/>
  <c r="K1219" i="2" s="1"/>
  <c r="Q93" i="1"/>
  <c r="L1219" i="2" s="1"/>
  <c r="R93" i="1"/>
  <c r="M1219" i="2" s="1"/>
  <c r="S93" i="1"/>
  <c r="N1219" i="2" s="1"/>
  <c r="T93" i="1"/>
  <c r="O1219" i="2" s="1"/>
  <c r="U93" i="1"/>
  <c r="P1219" i="2" s="1"/>
  <c r="V93" i="1"/>
  <c r="Q1219" i="2" s="1"/>
  <c r="W93" i="1"/>
  <c r="R1219" i="2" s="1"/>
  <c r="X93" i="1"/>
  <c r="S1219" i="2" s="1"/>
  <c r="Y93" i="1"/>
  <c r="T1219" i="2" s="1"/>
  <c r="H94" i="1"/>
  <c r="C1233" i="2" s="1"/>
  <c r="I94" i="1"/>
  <c r="D1233" i="2" s="1"/>
  <c r="J94" i="1"/>
  <c r="E1233" i="2" s="1"/>
  <c r="K94" i="1"/>
  <c r="F1233" i="2" s="1"/>
  <c r="L94" i="1"/>
  <c r="G1233" i="2" s="1"/>
  <c r="M94" i="1"/>
  <c r="H1233" i="2" s="1"/>
  <c r="N94" i="1"/>
  <c r="I1233" i="2" s="1"/>
  <c r="O94" i="1"/>
  <c r="J1233" i="2" s="1"/>
  <c r="P94" i="1"/>
  <c r="K1233" i="2" s="1"/>
  <c r="Q94" i="1"/>
  <c r="L1233" i="2" s="1"/>
  <c r="R94" i="1"/>
  <c r="M1233" i="2" s="1"/>
  <c r="S94" i="1"/>
  <c r="N1233" i="2" s="1"/>
  <c r="T94" i="1"/>
  <c r="O1233" i="2" s="1"/>
  <c r="U94" i="1"/>
  <c r="P1233" i="2" s="1"/>
  <c r="V94" i="1"/>
  <c r="Q1233" i="2" s="1"/>
  <c r="W94" i="1"/>
  <c r="R1233" i="2" s="1"/>
  <c r="X94" i="1"/>
  <c r="S1233" i="2" s="1"/>
  <c r="Y94" i="1"/>
  <c r="T1233" i="2" s="1"/>
  <c r="H95" i="1"/>
  <c r="C1247" i="2" s="1"/>
  <c r="I95" i="1"/>
  <c r="D1247" i="2" s="1"/>
  <c r="J95" i="1"/>
  <c r="E1247" i="2" s="1"/>
  <c r="K95" i="1"/>
  <c r="F1247" i="2" s="1"/>
  <c r="L95" i="1"/>
  <c r="G1247" i="2" s="1"/>
  <c r="M95" i="1"/>
  <c r="H1247" i="2" s="1"/>
  <c r="N95" i="1"/>
  <c r="I1247" i="2" s="1"/>
  <c r="O95" i="1"/>
  <c r="J1247" i="2" s="1"/>
  <c r="P95" i="1"/>
  <c r="K1247" i="2" s="1"/>
  <c r="Q95" i="1"/>
  <c r="L1247" i="2" s="1"/>
  <c r="R95" i="1"/>
  <c r="M1247" i="2" s="1"/>
  <c r="S95" i="1"/>
  <c r="N1247" i="2" s="1"/>
  <c r="T95" i="1"/>
  <c r="O1247" i="2" s="1"/>
  <c r="U95" i="1"/>
  <c r="P1247" i="2" s="1"/>
  <c r="V95" i="1"/>
  <c r="Q1247" i="2" s="1"/>
  <c r="W95" i="1"/>
  <c r="R1247" i="2" s="1"/>
  <c r="X95" i="1"/>
  <c r="S1247" i="2" s="1"/>
  <c r="Y95" i="1"/>
  <c r="T1247" i="2" s="1"/>
  <c r="H96" i="1"/>
  <c r="C1261" i="2" s="1"/>
  <c r="I96" i="1"/>
  <c r="D1261" i="2" s="1"/>
  <c r="J96" i="1"/>
  <c r="E1261" i="2" s="1"/>
  <c r="K96" i="1"/>
  <c r="F1261" i="2" s="1"/>
  <c r="L96" i="1"/>
  <c r="G1261" i="2" s="1"/>
  <c r="M96" i="1"/>
  <c r="H1261" i="2" s="1"/>
  <c r="N96" i="1"/>
  <c r="I1261" i="2" s="1"/>
  <c r="O96" i="1"/>
  <c r="J1261" i="2" s="1"/>
  <c r="P96" i="1"/>
  <c r="K1261" i="2" s="1"/>
  <c r="Q96" i="1"/>
  <c r="L1261" i="2" s="1"/>
  <c r="R96" i="1"/>
  <c r="M1261" i="2" s="1"/>
  <c r="S96" i="1"/>
  <c r="N1261" i="2" s="1"/>
  <c r="T96" i="1"/>
  <c r="O1261" i="2" s="1"/>
  <c r="U96" i="1"/>
  <c r="P1261" i="2" s="1"/>
  <c r="V96" i="1"/>
  <c r="Q1261" i="2" s="1"/>
  <c r="W96" i="1"/>
  <c r="R1261" i="2" s="1"/>
  <c r="X96" i="1"/>
  <c r="S1261" i="2" s="1"/>
  <c r="Y96" i="1"/>
  <c r="T1261" i="2" s="1"/>
  <c r="H97" i="1"/>
  <c r="C1289" i="2" s="1"/>
  <c r="I97" i="1"/>
  <c r="J97" i="1"/>
  <c r="E1275" i="2" s="1"/>
  <c r="K97" i="1"/>
  <c r="F1275" i="2" s="1"/>
  <c r="L97" i="1"/>
  <c r="G1275" i="2" s="1"/>
  <c r="M97" i="1"/>
  <c r="H1275" i="2" s="1"/>
  <c r="N97" i="1"/>
  <c r="I1275" i="2" s="1"/>
  <c r="O97" i="1"/>
  <c r="J1275" i="2" s="1"/>
  <c r="P97" i="1"/>
  <c r="K1275" i="2" s="1"/>
  <c r="Q97" i="1"/>
  <c r="L1275" i="2" s="1"/>
  <c r="R97" i="1"/>
  <c r="M1275" i="2" s="1"/>
  <c r="S97" i="1"/>
  <c r="N1275" i="2" s="1"/>
  <c r="T97" i="1"/>
  <c r="O1275" i="2" s="1"/>
  <c r="U97" i="1"/>
  <c r="P1275" i="2" s="1"/>
  <c r="V97" i="1"/>
  <c r="Q1275" i="2" s="1"/>
  <c r="W97" i="1"/>
  <c r="R1275" i="2" s="1"/>
  <c r="X97" i="1"/>
  <c r="S1275" i="2" s="1"/>
  <c r="Y97" i="1"/>
  <c r="T1275" i="2" s="1"/>
  <c r="H98" i="1"/>
  <c r="I98" i="1"/>
  <c r="J98" i="1"/>
  <c r="E1289" i="2" s="1"/>
  <c r="K98" i="1"/>
  <c r="F1289" i="2" s="1"/>
  <c r="L98" i="1"/>
  <c r="G1289" i="2" s="1"/>
  <c r="M98" i="1"/>
  <c r="H1289" i="2" s="1"/>
  <c r="N98" i="1"/>
  <c r="I1289" i="2" s="1"/>
  <c r="O98" i="1"/>
  <c r="J1289" i="2" s="1"/>
  <c r="P98" i="1"/>
  <c r="K1289" i="2" s="1"/>
  <c r="Q98" i="1"/>
  <c r="L1289" i="2" s="1"/>
  <c r="R98" i="1"/>
  <c r="M1289" i="2" s="1"/>
  <c r="S98" i="1"/>
  <c r="N1289" i="2" s="1"/>
  <c r="T98" i="1"/>
  <c r="O1289" i="2" s="1"/>
  <c r="U98" i="1"/>
  <c r="P1289" i="2" s="1"/>
  <c r="V98" i="1"/>
  <c r="Q1289" i="2" s="1"/>
  <c r="W98" i="1"/>
  <c r="R1289" i="2" s="1"/>
  <c r="X98" i="1"/>
  <c r="S1289" i="2" s="1"/>
  <c r="Y98" i="1"/>
  <c r="T1289" i="2" s="1"/>
  <c r="H99" i="1"/>
  <c r="C1303" i="2" s="1"/>
  <c r="I99" i="1"/>
  <c r="D1303" i="2" s="1"/>
  <c r="J99" i="1"/>
  <c r="E1303" i="2" s="1"/>
  <c r="K99" i="1"/>
  <c r="F1303" i="2" s="1"/>
  <c r="L99" i="1"/>
  <c r="G1303" i="2" s="1"/>
  <c r="M99" i="1"/>
  <c r="H1303" i="2" s="1"/>
  <c r="N99" i="1"/>
  <c r="I1303" i="2" s="1"/>
  <c r="O99" i="1"/>
  <c r="J1303" i="2" s="1"/>
  <c r="P99" i="1"/>
  <c r="K1303" i="2" s="1"/>
  <c r="Q99" i="1"/>
  <c r="L1303" i="2" s="1"/>
  <c r="R99" i="1"/>
  <c r="M1303" i="2" s="1"/>
  <c r="S99" i="1"/>
  <c r="N1303" i="2" s="1"/>
  <c r="T99" i="1"/>
  <c r="O1303" i="2" s="1"/>
  <c r="U99" i="1"/>
  <c r="P1303" i="2" s="1"/>
  <c r="V99" i="1"/>
  <c r="Q1303" i="2" s="1"/>
  <c r="W99" i="1"/>
  <c r="R1303" i="2" s="1"/>
  <c r="X99" i="1"/>
  <c r="S1303" i="2" s="1"/>
  <c r="Y99" i="1"/>
  <c r="T1303" i="2" s="1"/>
  <c r="H100" i="1"/>
  <c r="C1317" i="2" s="1"/>
  <c r="I100" i="1"/>
  <c r="D1317" i="2" s="1"/>
  <c r="J100" i="1"/>
  <c r="E1317" i="2" s="1"/>
  <c r="K100" i="1"/>
  <c r="F1317" i="2" s="1"/>
  <c r="L100" i="1"/>
  <c r="G1317" i="2" s="1"/>
  <c r="M100" i="1"/>
  <c r="H1317" i="2" s="1"/>
  <c r="N100" i="1"/>
  <c r="I1317" i="2" s="1"/>
  <c r="O100" i="1"/>
  <c r="J1317" i="2" s="1"/>
  <c r="P100" i="1"/>
  <c r="K1317" i="2" s="1"/>
  <c r="Q100" i="1"/>
  <c r="L1317" i="2" s="1"/>
  <c r="R100" i="1"/>
  <c r="M1317" i="2" s="1"/>
  <c r="S100" i="1"/>
  <c r="N1317" i="2" s="1"/>
  <c r="T100" i="1"/>
  <c r="O1317" i="2" s="1"/>
  <c r="U100" i="1"/>
  <c r="P1317" i="2" s="1"/>
  <c r="V100" i="1"/>
  <c r="Q1317" i="2" s="1"/>
  <c r="W100" i="1"/>
  <c r="R1317" i="2" s="1"/>
  <c r="X100" i="1"/>
  <c r="S1317" i="2" s="1"/>
  <c r="Y100" i="1"/>
  <c r="T1317" i="2" s="1"/>
  <c r="H101" i="1"/>
  <c r="C1331" i="2" s="1"/>
  <c r="I101" i="1"/>
  <c r="D1331" i="2" s="1"/>
  <c r="J101" i="1"/>
  <c r="E1331" i="2" s="1"/>
  <c r="K101" i="1"/>
  <c r="F1331" i="2" s="1"/>
  <c r="L101" i="1"/>
  <c r="G1331" i="2" s="1"/>
  <c r="M101" i="1"/>
  <c r="H1331" i="2" s="1"/>
  <c r="N101" i="1"/>
  <c r="I1331" i="2" s="1"/>
  <c r="O101" i="1"/>
  <c r="J1331" i="2" s="1"/>
  <c r="P101" i="1"/>
  <c r="K1331" i="2" s="1"/>
  <c r="Q101" i="1"/>
  <c r="L1331" i="2" s="1"/>
  <c r="R101" i="1"/>
  <c r="M1331" i="2" s="1"/>
  <c r="S101" i="1"/>
  <c r="N1331" i="2" s="1"/>
  <c r="T101" i="1"/>
  <c r="O1331" i="2" s="1"/>
  <c r="U101" i="1"/>
  <c r="P1331" i="2" s="1"/>
  <c r="V101" i="1"/>
  <c r="Q1331" i="2" s="1"/>
  <c r="W101" i="1"/>
  <c r="R1331" i="2" s="1"/>
  <c r="X101" i="1"/>
  <c r="S1331" i="2" s="1"/>
  <c r="Y101" i="1"/>
  <c r="T1331" i="2" s="1"/>
  <c r="H102" i="1"/>
  <c r="C1345" i="2" s="1"/>
  <c r="I102" i="1"/>
  <c r="D1345" i="2" s="1"/>
  <c r="J102" i="1"/>
  <c r="E1345" i="2" s="1"/>
  <c r="K102" i="1"/>
  <c r="F1345" i="2" s="1"/>
  <c r="L102" i="1"/>
  <c r="G1345" i="2" s="1"/>
  <c r="M102" i="1"/>
  <c r="H1345" i="2" s="1"/>
  <c r="N102" i="1"/>
  <c r="I1345" i="2" s="1"/>
  <c r="O102" i="1"/>
  <c r="J1345" i="2" s="1"/>
  <c r="P102" i="1"/>
  <c r="K1345" i="2" s="1"/>
  <c r="Q102" i="1"/>
  <c r="L1345" i="2" s="1"/>
  <c r="R102" i="1"/>
  <c r="M1345" i="2" s="1"/>
  <c r="S102" i="1"/>
  <c r="N1345" i="2" s="1"/>
  <c r="T102" i="1"/>
  <c r="O1345" i="2" s="1"/>
  <c r="U102" i="1"/>
  <c r="P1345" i="2" s="1"/>
  <c r="V102" i="1"/>
  <c r="Q1345" i="2" s="1"/>
  <c r="W102" i="1"/>
  <c r="R1345" i="2" s="1"/>
  <c r="X102" i="1"/>
  <c r="S1345" i="2" s="1"/>
  <c r="Y102" i="1"/>
  <c r="T1345" i="2" s="1"/>
  <c r="H103" i="1"/>
  <c r="C1359" i="2" s="1"/>
  <c r="I103" i="1"/>
  <c r="D1359" i="2" s="1"/>
  <c r="J103" i="1"/>
  <c r="E1359" i="2" s="1"/>
  <c r="K103" i="1"/>
  <c r="F1359" i="2" s="1"/>
  <c r="L103" i="1"/>
  <c r="G1359" i="2" s="1"/>
  <c r="M103" i="1"/>
  <c r="H1359" i="2" s="1"/>
  <c r="N103" i="1"/>
  <c r="I1359" i="2" s="1"/>
  <c r="O103" i="1"/>
  <c r="J1359" i="2" s="1"/>
  <c r="P103" i="1"/>
  <c r="K1359" i="2" s="1"/>
  <c r="Q103" i="1"/>
  <c r="L1359" i="2" s="1"/>
  <c r="R103" i="1"/>
  <c r="M1359" i="2" s="1"/>
  <c r="S103" i="1"/>
  <c r="N1359" i="2" s="1"/>
  <c r="T103" i="1"/>
  <c r="O1359" i="2" s="1"/>
  <c r="U103" i="1"/>
  <c r="P1359" i="2" s="1"/>
  <c r="V103" i="1"/>
  <c r="Q1359" i="2" s="1"/>
  <c r="W103" i="1"/>
  <c r="R1359" i="2" s="1"/>
  <c r="X103" i="1"/>
  <c r="S1359" i="2" s="1"/>
  <c r="Y103" i="1"/>
  <c r="T1359" i="2" s="1"/>
  <c r="H104" i="1"/>
  <c r="C1373" i="2" s="1"/>
  <c r="I104" i="1"/>
  <c r="D1373" i="2" s="1"/>
  <c r="J104" i="1"/>
  <c r="E1373" i="2" s="1"/>
  <c r="K104" i="1"/>
  <c r="F1373" i="2" s="1"/>
  <c r="L104" i="1"/>
  <c r="G1373" i="2" s="1"/>
  <c r="M104" i="1"/>
  <c r="H1373" i="2" s="1"/>
  <c r="N104" i="1"/>
  <c r="I1373" i="2" s="1"/>
  <c r="O104" i="1"/>
  <c r="J1373" i="2" s="1"/>
  <c r="P104" i="1"/>
  <c r="K1373" i="2" s="1"/>
  <c r="Q104" i="1"/>
  <c r="L1373" i="2" s="1"/>
  <c r="R104" i="1"/>
  <c r="M1373" i="2" s="1"/>
  <c r="S104" i="1"/>
  <c r="N1373" i="2" s="1"/>
  <c r="T104" i="1"/>
  <c r="O1373" i="2" s="1"/>
  <c r="U104" i="1"/>
  <c r="P1373" i="2" s="1"/>
  <c r="V104" i="1"/>
  <c r="Q1373" i="2" s="1"/>
  <c r="W104" i="1"/>
  <c r="R1373" i="2" s="1"/>
  <c r="X104" i="1"/>
  <c r="S1373" i="2" s="1"/>
  <c r="Y104" i="1"/>
  <c r="T1373" i="2" s="1"/>
  <c r="H105" i="1"/>
  <c r="C1387" i="2" s="1"/>
  <c r="I105" i="1"/>
  <c r="D1387" i="2" s="1"/>
  <c r="J105" i="1"/>
  <c r="E1387" i="2" s="1"/>
  <c r="K105" i="1"/>
  <c r="F1387" i="2" s="1"/>
  <c r="L105" i="1"/>
  <c r="G1387" i="2" s="1"/>
  <c r="M105" i="1"/>
  <c r="H1387" i="2" s="1"/>
  <c r="N105" i="1"/>
  <c r="I1387" i="2" s="1"/>
  <c r="O105" i="1"/>
  <c r="J1387" i="2" s="1"/>
  <c r="P105" i="1"/>
  <c r="K1387" i="2" s="1"/>
  <c r="Q105" i="1"/>
  <c r="L1387" i="2" s="1"/>
  <c r="R105" i="1"/>
  <c r="M1387" i="2" s="1"/>
  <c r="S105" i="1"/>
  <c r="N1387" i="2" s="1"/>
  <c r="T105" i="1"/>
  <c r="O1387" i="2" s="1"/>
  <c r="U105" i="1"/>
  <c r="P1387" i="2" s="1"/>
  <c r="V105" i="1"/>
  <c r="Q1387" i="2" s="1"/>
  <c r="W105" i="1"/>
  <c r="R1387" i="2" s="1"/>
  <c r="X105" i="1"/>
  <c r="S1387" i="2" s="1"/>
  <c r="Y105" i="1"/>
  <c r="T1387" i="2" s="1"/>
  <c r="H106" i="1"/>
  <c r="C1401" i="2" s="1"/>
  <c r="I106" i="1"/>
  <c r="D1401" i="2" s="1"/>
  <c r="J106" i="1"/>
  <c r="E1401" i="2" s="1"/>
  <c r="K106" i="1"/>
  <c r="F1401" i="2" s="1"/>
  <c r="L106" i="1"/>
  <c r="G1401" i="2" s="1"/>
  <c r="M106" i="1"/>
  <c r="H1401" i="2" s="1"/>
  <c r="N106" i="1"/>
  <c r="I1401" i="2" s="1"/>
  <c r="O106" i="1"/>
  <c r="J1401" i="2" s="1"/>
  <c r="P106" i="1"/>
  <c r="K1401" i="2" s="1"/>
  <c r="Q106" i="1"/>
  <c r="L1401" i="2" s="1"/>
  <c r="R106" i="1"/>
  <c r="M1401" i="2" s="1"/>
  <c r="S106" i="1"/>
  <c r="N1401" i="2" s="1"/>
  <c r="T106" i="1"/>
  <c r="O1401" i="2" s="1"/>
  <c r="U106" i="1"/>
  <c r="P1401" i="2" s="1"/>
  <c r="V106" i="1"/>
  <c r="Q1401" i="2" s="1"/>
  <c r="W106" i="1"/>
  <c r="R1401" i="2" s="1"/>
  <c r="X106" i="1"/>
  <c r="S1401" i="2" s="1"/>
  <c r="Y106" i="1"/>
  <c r="T1401" i="2" s="1"/>
  <c r="H107" i="1"/>
  <c r="C1415" i="2" s="1"/>
  <c r="I107" i="1"/>
  <c r="D1415" i="2" s="1"/>
  <c r="J107" i="1"/>
  <c r="E1415" i="2" s="1"/>
  <c r="K107" i="1"/>
  <c r="F1415" i="2" s="1"/>
  <c r="L107" i="1"/>
  <c r="G1415" i="2" s="1"/>
  <c r="M107" i="1"/>
  <c r="H1415" i="2" s="1"/>
  <c r="N107" i="1"/>
  <c r="I1415" i="2" s="1"/>
  <c r="O107" i="1"/>
  <c r="J1415" i="2" s="1"/>
  <c r="P107" i="1"/>
  <c r="K1415" i="2" s="1"/>
  <c r="Q107" i="1"/>
  <c r="L1415" i="2" s="1"/>
  <c r="R107" i="1"/>
  <c r="M1415" i="2" s="1"/>
  <c r="S107" i="1"/>
  <c r="N1415" i="2" s="1"/>
  <c r="T107" i="1"/>
  <c r="O1415" i="2" s="1"/>
  <c r="U107" i="1"/>
  <c r="P1415" i="2" s="1"/>
  <c r="V107" i="1"/>
  <c r="Q1415" i="2" s="1"/>
  <c r="W107" i="1"/>
  <c r="R1415" i="2" s="1"/>
  <c r="X107" i="1"/>
  <c r="S1415" i="2" s="1"/>
  <c r="Y107" i="1"/>
  <c r="T1415" i="2" s="1"/>
  <c r="H108" i="1"/>
  <c r="C1429" i="2" s="1"/>
  <c r="I108" i="1"/>
  <c r="D1429" i="2" s="1"/>
  <c r="J108" i="1"/>
  <c r="E1429" i="2" s="1"/>
  <c r="K108" i="1"/>
  <c r="F1429" i="2" s="1"/>
  <c r="L108" i="1"/>
  <c r="G1429" i="2" s="1"/>
  <c r="M108" i="1"/>
  <c r="H1429" i="2" s="1"/>
  <c r="N108" i="1"/>
  <c r="I1429" i="2" s="1"/>
  <c r="O108" i="1"/>
  <c r="J1429" i="2" s="1"/>
  <c r="P108" i="1"/>
  <c r="K1429" i="2" s="1"/>
  <c r="Q108" i="1"/>
  <c r="L1429" i="2" s="1"/>
  <c r="R108" i="1"/>
  <c r="M1429" i="2" s="1"/>
  <c r="S108" i="1"/>
  <c r="N1429" i="2" s="1"/>
  <c r="T108" i="1"/>
  <c r="O1429" i="2" s="1"/>
  <c r="U108" i="1"/>
  <c r="P1429" i="2" s="1"/>
  <c r="V108" i="1"/>
  <c r="Q1429" i="2" s="1"/>
  <c r="W108" i="1"/>
  <c r="R1429" i="2" s="1"/>
  <c r="X108" i="1"/>
  <c r="S1429" i="2" s="1"/>
  <c r="Y108" i="1"/>
  <c r="T1429" i="2" s="1"/>
  <c r="H109" i="1"/>
  <c r="C1443" i="2" s="1"/>
  <c r="I109" i="1"/>
  <c r="D1443" i="2" s="1"/>
  <c r="J109" i="1"/>
  <c r="E1443" i="2" s="1"/>
  <c r="K109" i="1"/>
  <c r="F1443" i="2" s="1"/>
  <c r="L109" i="1"/>
  <c r="G1443" i="2" s="1"/>
  <c r="M109" i="1"/>
  <c r="H1443" i="2" s="1"/>
  <c r="N109" i="1"/>
  <c r="I1443" i="2" s="1"/>
  <c r="O109" i="1"/>
  <c r="J1443" i="2" s="1"/>
  <c r="P109" i="1"/>
  <c r="K1443" i="2" s="1"/>
  <c r="Q109" i="1"/>
  <c r="L1443" i="2" s="1"/>
  <c r="R109" i="1"/>
  <c r="M1443" i="2" s="1"/>
  <c r="S109" i="1"/>
  <c r="N1443" i="2" s="1"/>
  <c r="T109" i="1"/>
  <c r="O1443" i="2" s="1"/>
  <c r="U109" i="1"/>
  <c r="P1443" i="2" s="1"/>
  <c r="V109" i="1"/>
  <c r="Q1443" i="2" s="1"/>
  <c r="W109" i="1"/>
  <c r="R1443" i="2" s="1"/>
  <c r="X109" i="1"/>
  <c r="S1443" i="2" s="1"/>
  <c r="Y109" i="1"/>
  <c r="T1443" i="2" s="1"/>
  <c r="H110" i="1"/>
  <c r="C1457" i="2" s="1"/>
  <c r="I110" i="1"/>
  <c r="D1457" i="2" s="1"/>
  <c r="J110" i="1"/>
  <c r="E1457" i="2" s="1"/>
  <c r="K110" i="1"/>
  <c r="F1457" i="2" s="1"/>
  <c r="L110" i="1"/>
  <c r="G1457" i="2" s="1"/>
  <c r="M110" i="1"/>
  <c r="H1457" i="2" s="1"/>
  <c r="N110" i="1"/>
  <c r="I1457" i="2" s="1"/>
  <c r="O110" i="1"/>
  <c r="J1457" i="2" s="1"/>
  <c r="P110" i="1"/>
  <c r="K1457" i="2" s="1"/>
  <c r="Q110" i="1"/>
  <c r="L1457" i="2" s="1"/>
  <c r="R110" i="1"/>
  <c r="M1457" i="2" s="1"/>
  <c r="S110" i="1"/>
  <c r="N1457" i="2" s="1"/>
  <c r="T110" i="1"/>
  <c r="O1457" i="2" s="1"/>
  <c r="U110" i="1"/>
  <c r="P1457" i="2" s="1"/>
  <c r="V110" i="1"/>
  <c r="Q1457" i="2" s="1"/>
  <c r="W110" i="1"/>
  <c r="R1457" i="2" s="1"/>
  <c r="X110" i="1"/>
  <c r="S1457" i="2" s="1"/>
  <c r="Y110" i="1"/>
  <c r="T1457" i="2" s="1"/>
  <c r="H111" i="1"/>
  <c r="C1471" i="2" s="1"/>
  <c r="I111" i="1"/>
  <c r="D1471" i="2" s="1"/>
  <c r="J111" i="1"/>
  <c r="E1471" i="2" s="1"/>
  <c r="K111" i="1"/>
  <c r="F1471" i="2" s="1"/>
  <c r="L111" i="1"/>
  <c r="G1471" i="2" s="1"/>
  <c r="M111" i="1"/>
  <c r="H1471" i="2" s="1"/>
  <c r="N111" i="1"/>
  <c r="I1471" i="2" s="1"/>
  <c r="O111" i="1"/>
  <c r="J1471" i="2" s="1"/>
  <c r="P111" i="1"/>
  <c r="K1471" i="2" s="1"/>
  <c r="Q111" i="1"/>
  <c r="L1471" i="2" s="1"/>
  <c r="R111" i="1"/>
  <c r="M1471" i="2" s="1"/>
  <c r="S111" i="1"/>
  <c r="N1471" i="2" s="1"/>
  <c r="T111" i="1"/>
  <c r="O1471" i="2" s="1"/>
  <c r="U111" i="1"/>
  <c r="P1471" i="2" s="1"/>
  <c r="V111" i="1"/>
  <c r="Q1471" i="2" s="1"/>
  <c r="W111" i="1"/>
  <c r="R1471" i="2" s="1"/>
  <c r="X111" i="1"/>
  <c r="S1471" i="2" s="1"/>
  <c r="Y111" i="1"/>
  <c r="T1471" i="2" s="1"/>
  <c r="H112" i="1"/>
  <c r="C1485" i="2" s="1"/>
  <c r="I112" i="1"/>
  <c r="D1485" i="2" s="1"/>
  <c r="J112" i="1"/>
  <c r="E1485" i="2" s="1"/>
  <c r="K112" i="1"/>
  <c r="F1485" i="2" s="1"/>
  <c r="L112" i="1"/>
  <c r="G1485" i="2" s="1"/>
  <c r="M112" i="1"/>
  <c r="H1485" i="2" s="1"/>
  <c r="N112" i="1"/>
  <c r="I1485" i="2" s="1"/>
  <c r="O112" i="1"/>
  <c r="J1485" i="2" s="1"/>
  <c r="P112" i="1"/>
  <c r="K1485" i="2" s="1"/>
  <c r="Q112" i="1"/>
  <c r="L1485" i="2" s="1"/>
  <c r="R112" i="1"/>
  <c r="M1485" i="2" s="1"/>
  <c r="S112" i="1"/>
  <c r="N1485" i="2" s="1"/>
  <c r="T112" i="1"/>
  <c r="O1485" i="2" s="1"/>
  <c r="U112" i="1"/>
  <c r="P1485" i="2" s="1"/>
  <c r="V112" i="1"/>
  <c r="Q1485" i="2" s="1"/>
  <c r="W112" i="1"/>
  <c r="R1485" i="2" s="1"/>
  <c r="X112" i="1"/>
  <c r="S1485" i="2" s="1"/>
  <c r="Y112" i="1"/>
  <c r="T1485" i="2" s="1"/>
  <c r="H113" i="1"/>
  <c r="C1499" i="2" s="1"/>
  <c r="I113" i="1"/>
  <c r="D1499" i="2" s="1"/>
  <c r="J113" i="1"/>
  <c r="E1499" i="2" s="1"/>
  <c r="K113" i="1"/>
  <c r="F1499" i="2" s="1"/>
  <c r="L113" i="1"/>
  <c r="G1499" i="2" s="1"/>
  <c r="M113" i="1"/>
  <c r="H1499" i="2" s="1"/>
  <c r="N113" i="1"/>
  <c r="I1499" i="2" s="1"/>
  <c r="O113" i="1"/>
  <c r="J1499" i="2" s="1"/>
  <c r="P113" i="1"/>
  <c r="K1499" i="2" s="1"/>
  <c r="Q113" i="1"/>
  <c r="L1499" i="2" s="1"/>
  <c r="R113" i="1"/>
  <c r="M1499" i="2" s="1"/>
  <c r="S113" i="1"/>
  <c r="N1499" i="2" s="1"/>
  <c r="T113" i="1"/>
  <c r="O1499" i="2" s="1"/>
  <c r="U113" i="1"/>
  <c r="P1499" i="2" s="1"/>
  <c r="V113" i="1"/>
  <c r="Q1499" i="2" s="1"/>
  <c r="W113" i="1"/>
  <c r="R1499" i="2" s="1"/>
  <c r="X113" i="1"/>
  <c r="S1499" i="2" s="1"/>
  <c r="Y113" i="1"/>
  <c r="T1499" i="2" s="1"/>
  <c r="H114" i="1"/>
  <c r="C1513" i="2" s="1"/>
  <c r="I114" i="1"/>
  <c r="D1513" i="2" s="1"/>
  <c r="J114" i="1"/>
  <c r="E1513" i="2" s="1"/>
  <c r="K114" i="1"/>
  <c r="F1513" i="2" s="1"/>
  <c r="L114" i="1"/>
  <c r="G1513" i="2" s="1"/>
  <c r="M114" i="1"/>
  <c r="H1513" i="2" s="1"/>
  <c r="N114" i="1"/>
  <c r="I1513" i="2" s="1"/>
  <c r="O114" i="1"/>
  <c r="J1513" i="2" s="1"/>
  <c r="P114" i="1"/>
  <c r="K1513" i="2" s="1"/>
  <c r="Q114" i="1"/>
  <c r="L1513" i="2" s="1"/>
  <c r="R114" i="1"/>
  <c r="M1513" i="2" s="1"/>
  <c r="S114" i="1"/>
  <c r="N1513" i="2" s="1"/>
  <c r="T114" i="1"/>
  <c r="O1513" i="2" s="1"/>
  <c r="U114" i="1"/>
  <c r="P1513" i="2" s="1"/>
  <c r="V114" i="1"/>
  <c r="Q1513" i="2" s="1"/>
  <c r="W114" i="1"/>
  <c r="R1513" i="2" s="1"/>
  <c r="X114" i="1"/>
  <c r="S1513" i="2" s="1"/>
  <c r="Y114" i="1"/>
  <c r="T1513" i="2" s="1"/>
  <c r="H115" i="1"/>
  <c r="C1527" i="2" s="1"/>
  <c r="I115" i="1"/>
  <c r="D1527" i="2" s="1"/>
  <c r="J115" i="1"/>
  <c r="E1527" i="2" s="1"/>
  <c r="K115" i="1"/>
  <c r="F1527" i="2" s="1"/>
  <c r="L115" i="1"/>
  <c r="G1527" i="2" s="1"/>
  <c r="M115" i="1"/>
  <c r="H1527" i="2" s="1"/>
  <c r="N115" i="1"/>
  <c r="I1527" i="2" s="1"/>
  <c r="O115" i="1"/>
  <c r="J1527" i="2" s="1"/>
  <c r="P115" i="1"/>
  <c r="K1527" i="2" s="1"/>
  <c r="Q115" i="1"/>
  <c r="L1527" i="2" s="1"/>
  <c r="R115" i="1"/>
  <c r="M1527" i="2" s="1"/>
  <c r="S115" i="1"/>
  <c r="N1527" i="2" s="1"/>
  <c r="T115" i="1"/>
  <c r="O1527" i="2" s="1"/>
  <c r="U115" i="1"/>
  <c r="P1527" i="2" s="1"/>
  <c r="V115" i="1"/>
  <c r="Q1527" i="2" s="1"/>
  <c r="W115" i="1"/>
  <c r="R1527" i="2" s="1"/>
  <c r="X115" i="1"/>
  <c r="S1527" i="2" s="1"/>
  <c r="Y115" i="1"/>
  <c r="T1527" i="2" s="1"/>
  <c r="H116" i="1"/>
  <c r="C1541" i="2" s="1"/>
  <c r="I116" i="1"/>
  <c r="D1541" i="2" s="1"/>
  <c r="J116" i="1"/>
  <c r="E1541" i="2" s="1"/>
  <c r="K116" i="1"/>
  <c r="F1541" i="2" s="1"/>
  <c r="L116" i="1"/>
  <c r="G1541" i="2" s="1"/>
  <c r="M116" i="1"/>
  <c r="H1541" i="2" s="1"/>
  <c r="N116" i="1"/>
  <c r="I1541" i="2" s="1"/>
  <c r="O116" i="1"/>
  <c r="J1541" i="2" s="1"/>
  <c r="P116" i="1"/>
  <c r="K1541" i="2" s="1"/>
  <c r="Q116" i="1"/>
  <c r="L1541" i="2" s="1"/>
  <c r="R116" i="1"/>
  <c r="M1541" i="2" s="1"/>
  <c r="S116" i="1"/>
  <c r="N1541" i="2" s="1"/>
  <c r="T116" i="1"/>
  <c r="O1541" i="2" s="1"/>
  <c r="U116" i="1"/>
  <c r="P1541" i="2" s="1"/>
  <c r="V116" i="1"/>
  <c r="Q1541" i="2" s="1"/>
  <c r="W116" i="1"/>
  <c r="R1541" i="2" s="1"/>
  <c r="X116" i="1"/>
  <c r="S1541" i="2" s="1"/>
  <c r="Y116" i="1"/>
  <c r="T1541" i="2" s="1"/>
  <c r="H117" i="1"/>
  <c r="C1570" i="2" s="1"/>
  <c r="I117" i="1"/>
  <c r="J117" i="1"/>
  <c r="E1555" i="2" s="1"/>
  <c r="K117" i="1"/>
  <c r="L117" i="1"/>
  <c r="G1570" i="2" s="1"/>
  <c r="M117" i="1"/>
  <c r="H1570" i="2" s="1"/>
  <c r="N117" i="1"/>
  <c r="O117" i="1"/>
  <c r="P117" i="1"/>
  <c r="K1555" i="2" s="1"/>
  <c r="Q117" i="1"/>
  <c r="L1570" i="2" s="1"/>
  <c r="R117" i="1"/>
  <c r="M1555" i="2" s="1"/>
  <c r="S117" i="1"/>
  <c r="T117" i="1"/>
  <c r="O1570" i="2" s="1"/>
  <c r="U117" i="1"/>
  <c r="V117" i="1"/>
  <c r="W117" i="1"/>
  <c r="R1570" i="2" s="1"/>
  <c r="X117" i="1"/>
  <c r="S1555" i="2" s="1"/>
  <c r="Y117" i="1"/>
  <c r="H118" i="1"/>
  <c r="I118" i="1"/>
  <c r="J118" i="1"/>
  <c r="K118" i="1"/>
  <c r="L118" i="1"/>
  <c r="M118" i="1"/>
  <c r="N118" i="1"/>
  <c r="O118" i="1"/>
  <c r="P118" i="1"/>
  <c r="Q118" i="1"/>
  <c r="R118" i="1"/>
  <c r="S118" i="1"/>
  <c r="T118" i="1"/>
  <c r="U118" i="1"/>
  <c r="V118" i="1"/>
  <c r="W118" i="1"/>
  <c r="X118" i="1"/>
  <c r="Y118" i="1"/>
  <c r="H119" i="1"/>
  <c r="I119" i="1"/>
  <c r="J119" i="1"/>
  <c r="K119" i="1"/>
  <c r="L119" i="1"/>
  <c r="M119" i="1"/>
  <c r="N119" i="1"/>
  <c r="O119" i="1"/>
  <c r="P119" i="1"/>
  <c r="Q119" i="1"/>
  <c r="R119" i="1"/>
  <c r="S119" i="1"/>
  <c r="T119" i="1"/>
  <c r="U119" i="1"/>
  <c r="V119" i="1"/>
  <c r="W119" i="1"/>
  <c r="X119" i="1"/>
  <c r="Y119" i="1"/>
  <c r="H120" i="1"/>
  <c r="I120" i="1"/>
  <c r="J120" i="1"/>
  <c r="K120" i="1"/>
  <c r="L120" i="1"/>
  <c r="M120" i="1"/>
  <c r="N120" i="1"/>
  <c r="O120" i="1"/>
  <c r="P120" i="1"/>
  <c r="Q120" i="1"/>
  <c r="R120" i="1"/>
  <c r="S120" i="1"/>
  <c r="T120" i="1"/>
  <c r="U120" i="1"/>
  <c r="V120" i="1"/>
  <c r="W120" i="1"/>
  <c r="X120" i="1"/>
  <c r="Y120" i="1"/>
  <c r="H121" i="1"/>
  <c r="I121" i="1"/>
  <c r="J121" i="1"/>
  <c r="K121" i="1"/>
  <c r="L121" i="1"/>
  <c r="M121" i="1"/>
  <c r="N121" i="1"/>
  <c r="O121" i="1"/>
  <c r="P121" i="1"/>
  <c r="Q121" i="1"/>
  <c r="R121" i="1"/>
  <c r="S121" i="1"/>
  <c r="T121" i="1"/>
  <c r="U121" i="1"/>
  <c r="V121" i="1"/>
  <c r="W121" i="1"/>
  <c r="X121" i="1"/>
  <c r="Y121" i="1"/>
  <c r="H122" i="1"/>
  <c r="I122" i="1"/>
  <c r="J122" i="1"/>
  <c r="K122" i="1"/>
  <c r="L122" i="1"/>
  <c r="M122" i="1"/>
  <c r="N122" i="1"/>
  <c r="O122" i="1"/>
  <c r="P122" i="1"/>
  <c r="Q122" i="1"/>
  <c r="R122" i="1"/>
  <c r="S122" i="1"/>
  <c r="T122" i="1"/>
  <c r="U122" i="1"/>
  <c r="V122" i="1"/>
  <c r="W122" i="1"/>
  <c r="X122" i="1"/>
  <c r="Y122" i="1"/>
  <c r="H123" i="1"/>
  <c r="I123" i="1"/>
  <c r="J123" i="1"/>
  <c r="K123" i="1"/>
  <c r="L123" i="1"/>
  <c r="M123" i="1"/>
  <c r="N123" i="1"/>
  <c r="O123" i="1"/>
  <c r="P123" i="1"/>
  <c r="Q123" i="1"/>
  <c r="R123" i="1"/>
  <c r="S123" i="1"/>
  <c r="T123" i="1"/>
  <c r="U123" i="1"/>
  <c r="V123" i="1"/>
  <c r="W123" i="1"/>
  <c r="X123" i="1"/>
  <c r="Y123" i="1"/>
  <c r="H124" i="1"/>
  <c r="I124" i="1"/>
  <c r="J124" i="1"/>
  <c r="K124" i="1"/>
  <c r="L124" i="1"/>
  <c r="M124" i="1"/>
  <c r="N124" i="1"/>
  <c r="O124" i="1"/>
  <c r="P124" i="1"/>
  <c r="Q124" i="1"/>
  <c r="R124" i="1"/>
  <c r="S124" i="1"/>
  <c r="T124" i="1"/>
  <c r="U124" i="1"/>
  <c r="V124" i="1"/>
  <c r="W124" i="1"/>
  <c r="X124" i="1"/>
  <c r="Y124" i="1"/>
  <c r="H125" i="1"/>
  <c r="I125" i="1"/>
  <c r="J125" i="1"/>
  <c r="K125" i="1"/>
  <c r="L125" i="1"/>
  <c r="M125" i="1"/>
  <c r="N125" i="1"/>
  <c r="O125" i="1"/>
  <c r="P125" i="1"/>
  <c r="Q125" i="1"/>
  <c r="R125" i="1"/>
  <c r="S125" i="1"/>
  <c r="T125" i="1"/>
  <c r="U125" i="1"/>
  <c r="V125" i="1"/>
  <c r="W125" i="1"/>
  <c r="X125" i="1"/>
  <c r="Y125" i="1"/>
  <c r="H126" i="1"/>
  <c r="I126" i="1"/>
  <c r="J126" i="1"/>
  <c r="K126" i="1"/>
  <c r="L126" i="1"/>
  <c r="M126" i="1"/>
  <c r="N126" i="1"/>
  <c r="O126" i="1"/>
  <c r="P126" i="1"/>
  <c r="Q126" i="1"/>
  <c r="R126" i="1"/>
  <c r="S126" i="1"/>
  <c r="T126" i="1"/>
  <c r="U126" i="1"/>
  <c r="V126" i="1"/>
  <c r="W126" i="1"/>
  <c r="X126" i="1"/>
  <c r="Y126" i="1"/>
  <c r="U125" i="12"/>
  <c r="U124" i="12"/>
  <c r="U123" i="12"/>
  <c r="U122" i="12"/>
  <c r="U121" i="12"/>
  <c r="X121" i="12" s="1"/>
  <c r="U120" i="12"/>
  <c r="U119" i="12"/>
  <c r="U118" i="12"/>
  <c r="U117" i="12"/>
  <c r="X117" i="12" s="1"/>
  <c r="U116" i="12"/>
  <c r="U115" i="12"/>
  <c r="U114" i="12"/>
  <c r="U113" i="12"/>
  <c r="U112" i="12"/>
  <c r="U111" i="12"/>
  <c r="U110" i="12"/>
  <c r="X110" i="12" s="1"/>
  <c r="U109" i="12"/>
  <c r="X109" i="12" s="1"/>
  <c r="U108" i="12"/>
  <c r="X108" i="12" s="1"/>
  <c r="U107" i="12"/>
  <c r="X107" i="12" s="1"/>
  <c r="U106" i="12"/>
  <c r="U105" i="12"/>
  <c r="U104" i="12"/>
  <c r="U103" i="12"/>
  <c r="U102" i="12"/>
  <c r="U101" i="12"/>
  <c r="U100" i="12"/>
  <c r="U99" i="12"/>
  <c r="U98" i="12"/>
  <c r="U97" i="12"/>
  <c r="X97" i="12" s="1"/>
  <c r="U96" i="12"/>
  <c r="U95" i="12"/>
  <c r="U94" i="12"/>
  <c r="U93" i="12"/>
  <c r="U92" i="12"/>
  <c r="X92" i="12" s="1"/>
  <c r="U91" i="12"/>
  <c r="U90" i="12"/>
  <c r="U89" i="12"/>
  <c r="X89" i="12" s="1"/>
  <c r="U88" i="12"/>
  <c r="U87" i="12"/>
  <c r="U86" i="12"/>
  <c r="X86" i="12" s="1"/>
  <c r="U85" i="12"/>
  <c r="U84" i="12"/>
  <c r="X84" i="12" s="1"/>
  <c r="U83" i="12"/>
  <c r="X83" i="12" s="1"/>
  <c r="U82" i="12"/>
  <c r="U81" i="12"/>
  <c r="U80" i="12"/>
  <c r="X80" i="12" s="1"/>
  <c r="U79" i="12"/>
  <c r="U78" i="12"/>
  <c r="U77" i="12"/>
  <c r="X77" i="12" s="1"/>
  <c r="U125" i="11"/>
  <c r="X125" i="11" s="1"/>
  <c r="U124" i="11"/>
  <c r="X124" i="11" s="1"/>
  <c r="U123" i="11"/>
  <c r="X123" i="11" s="1"/>
  <c r="U122" i="11"/>
  <c r="X122" i="11" s="1"/>
  <c r="U121" i="11"/>
  <c r="X121" i="11" s="1"/>
  <c r="U120" i="11"/>
  <c r="X120" i="11" s="1"/>
  <c r="U119" i="11"/>
  <c r="X119" i="11" s="1"/>
  <c r="U118" i="11"/>
  <c r="U117" i="11"/>
  <c r="U116" i="11"/>
  <c r="U115" i="11"/>
  <c r="U114" i="11"/>
  <c r="U113" i="11"/>
  <c r="U112" i="11"/>
  <c r="U111" i="11"/>
  <c r="U110" i="11"/>
  <c r="U109" i="11"/>
  <c r="U108" i="11"/>
  <c r="U107" i="11"/>
  <c r="U106" i="11"/>
  <c r="U105" i="11"/>
  <c r="U104" i="11"/>
  <c r="U103" i="11"/>
  <c r="U102" i="11"/>
  <c r="X102" i="11" s="1"/>
  <c r="U101" i="11"/>
  <c r="U100" i="11"/>
  <c r="U99" i="11"/>
  <c r="U98" i="11"/>
  <c r="U97" i="11"/>
  <c r="U96" i="11"/>
  <c r="U95" i="11"/>
  <c r="U94" i="11"/>
  <c r="U93" i="11"/>
  <c r="X93" i="11" s="1"/>
  <c r="U92" i="11"/>
  <c r="U91" i="11"/>
  <c r="U90" i="11"/>
  <c r="U89" i="11"/>
  <c r="U88" i="11"/>
  <c r="X88" i="11" s="1"/>
  <c r="U87" i="11"/>
  <c r="U86" i="11"/>
  <c r="U85" i="11"/>
  <c r="U84" i="11"/>
  <c r="X84" i="11" s="1"/>
  <c r="U83" i="11"/>
  <c r="U82" i="11"/>
  <c r="X82" i="11" s="1"/>
  <c r="U81" i="11"/>
  <c r="U80" i="11"/>
  <c r="U79" i="11"/>
  <c r="X79" i="11" s="1"/>
  <c r="U78" i="11"/>
  <c r="U77" i="11"/>
  <c r="X77" i="11" s="1"/>
  <c r="U125" i="10"/>
  <c r="X125" i="10" s="1"/>
  <c r="U124" i="10"/>
  <c r="X124" i="10" s="1"/>
  <c r="U123" i="10"/>
  <c r="X123" i="10" s="1"/>
  <c r="U122" i="10"/>
  <c r="X122" i="10" s="1"/>
  <c r="U121" i="10"/>
  <c r="X121" i="10" s="1"/>
  <c r="U120" i="10"/>
  <c r="X120" i="10" s="1"/>
  <c r="U119" i="10"/>
  <c r="X119" i="10" s="1"/>
  <c r="U118" i="10"/>
  <c r="X118" i="10" s="1"/>
  <c r="U117" i="10"/>
  <c r="X117" i="10" s="1"/>
  <c r="U116" i="10"/>
  <c r="X116" i="10" s="1"/>
  <c r="U115" i="10"/>
  <c r="X115" i="10" s="1"/>
  <c r="U114" i="10"/>
  <c r="X114" i="10" s="1"/>
  <c r="U113" i="10"/>
  <c r="X113" i="10" s="1"/>
  <c r="U112" i="10"/>
  <c r="X112" i="10" s="1"/>
  <c r="U111" i="10"/>
  <c r="X111" i="10" s="1"/>
  <c r="U110" i="10"/>
  <c r="X110" i="10" s="1"/>
  <c r="U109" i="10"/>
  <c r="X109" i="10" s="1"/>
  <c r="U108" i="10"/>
  <c r="X108" i="10" s="1"/>
  <c r="U107" i="10"/>
  <c r="X107" i="10" s="1"/>
  <c r="U106" i="10"/>
  <c r="X106" i="10" s="1"/>
  <c r="U105" i="10"/>
  <c r="X105" i="10" s="1"/>
  <c r="U104" i="10"/>
  <c r="X104" i="10" s="1"/>
  <c r="U103" i="10"/>
  <c r="X103" i="10" s="1"/>
  <c r="U102" i="10"/>
  <c r="X102" i="10" s="1"/>
  <c r="U101" i="10"/>
  <c r="U100" i="10"/>
  <c r="U99" i="10"/>
  <c r="U98" i="10"/>
  <c r="U97" i="10"/>
  <c r="U96" i="10"/>
  <c r="U95" i="10"/>
  <c r="X95" i="10" s="1"/>
  <c r="U94" i="10"/>
  <c r="U93" i="10"/>
  <c r="U92" i="10"/>
  <c r="U91" i="10"/>
  <c r="U90" i="10"/>
  <c r="U89" i="10"/>
  <c r="U88" i="10"/>
  <c r="U87" i="10"/>
  <c r="U86" i="10"/>
  <c r="X86" i="10" s="1"/>
  <c r="U85" i="10"/>
  <c r="U84" i="10"/>
  <c r="U83" i="10"/>
  <c r="U82" i="10"/>
  <c r="U81" i="10"/>
  <c r="U80" i="10"/>
  <c r="X80" i="10" s="1"/>
  <c r="U79" i="10"/>
  <c r="U78" i="10"/>
  <c r="U77" i="10"/>
  <c r="U125" i="9"/>
  <c r="X125" i="9" s="1"/>
  <c r="U124" i="9"/>
  <c r="X124" i="9" s="1"/>
  <c r="U123" i="9"/>
  <c r="X123" i="9" s="1"/>
  <c r="U122" i="9"/>
  <c r="X122" i="9" s="1"/>
  <c r="U121" i="9"/>
  <c r="X121" i="9" s="1"/>
  <c r="U120" i="9"/>
  <c r="X120" i="9" s="1"/>
  <c r="U119" i="9"/>
  <c r="X119" i="9" s="1"/>
  <c r="U118" i="9"/>
  <c r="X118" i="9" s="1"/>
  <c r="U117" i="9"/>
  <c r="X117" i="9" s="1"/>
  <c r="U116" i="9"/>
  <c r="X116" i="9" s="1"/>
  <c r="U115" i="9"/>
  <c r="X115" i="9" s="1"/>
  <c r="U114" i="9"/>
  <c r="X114" i="9" s="1"/>
  <c r="U113" i="9"/>
  <c r="X113" i="9" s="1"/>
  <c r="U112" i="9"/>
  <c r="X112" i="9" s="1"/>
  <c r="U111" i="9"/>
  <c r="X111" i="9" s="1"/>
  <c r="U110" i="9"/>
  <c r="X110" i="9"/>
  <c r="U109" i="9"/>
  <c r="X109" i="9" s="1"/>
  <c r="U108" i="9"/>
  <c r="X108" i="9" s="1"/>
  <c r="U107" i="9"/>
  <c r="X107" i="9" s="1"/>
  <c r="U106" i="9"/>
  <c r="X106" i="9" s="1"/>
  <c r="U105" i="9"/>
  <c r="X105" i="9" s="1"/>
  <c r="U104" i="9"/>
  <c r="X104" i="9" s="1"/>
  <c r="U103" i="9"/>
  <c r="X103" i="9" s="1"/>
  <c r="U102" i="9"/>
  <c r="X102" i="9" s="1"/>
  <c r="U101" i="9"/>
  <c r="U100" i="9"/>
  <c r="U99" i="9"/>
  <c r="U98" i="9"/>
  <c r="X98" i="9" s="1"/>
  <c r="U97" i="9"/>
  <c r="X97" i="9" s="1"/>
  <c r="U96" i="9"/>
  <c r="U95" i="9"/>
  <c r="X95" i="9" s="1"/>
  <c r="U94" i="9"/>
  <c r="U93" i="9"/>
  <c r="X93" i="9" s="1"/>
  <c r="U92" i="9"/>
  <c r="U91" i="9"/>
  <c r="X91" i="9" s="1"/>
  <c r="U90" i="9"/>
  <c r="U89" i="9"/>
  <c r="X89" i="9" s="1"/>
  <c r="U88" i="9"/>
  <c r="X88" i="9" s="1"/>
  <c r="U87" i="9"/>
  <c r="U86" i="9"/>
  <c r="X86" i="9" s="1"/>
  <c r="U85" i="9"/>
  <c r="U84" i="9"/>
  <c r="U83" i="9"/>
  <c r="X83" i="9" s="1"/>
  <c r="U82" i="9"/>
  <c r="X82" i="9" s="1"/>
  <c r="U81" i="9"/>
  <c r="X81" i="9" s="1"/>
  <c r="U80" i="9"/>
  <c r="X80" i="9" s="1"/>
  <c r="U79" i="9"/>
  <c r="X79" i="9" s="1"/>
  <c r="U78" i="9"/>
  <c r="X78" i="9" s="1"/>
  <c r="U77" i="9"/>
  <c r="U125" i="8"/>
  <c r="X125" i="8" s="1"/>
  <c r="U124" i="8"/>
  <c r="X124" i="8" s="1"/>
  <c r="U123" i="8"/>
  <c r="X123" i="8" s="1"/>
  <c r="U122" i="8"/>
  <c r="X122" i="8" s="1"/>
  <c r="U121" i="8"/>
  <c r="X121" i="8" s="1"/>
  <c r="U120" i="8"/>
  <c r="X120" i="8" s="1"/>
  <c r="U119" i="8"/>
  <c r="X119" i="8" s="1"/>
  <c r="U118" i="8"/>
  <c r="X118" i="8" s="1"/>
  <c r="U117" i="8"/>
  <c r="X117" i="8" s="1"/>
  <c r="U116" i="8"/>
  <c r="X116" i="8" s="1"/>
  <c r="U115" i="8"/>
  <c r="X115" i="8" s="1"/>
  <c r="U114" i="8"/>
  <c r="X114" i="8" s="1"/>
  <c r="U113" i="8"/>
  <c r="X113" i="8" s="1"/>
  <c r="U112" i="8"/>
  <c r="X112" i="8" s="1"/>
  <c r="U111" i="8"/>
  <c r="X111" i="8" s="1"/>
  <c r="U110" i="8"/>
  <c r="X110" i="8" s="1"/>
  <c r="U109" i="8"/>
  <c r="X109" i="8" s="1"/>
  <c r="U108" i="8"/>
  <c r="X108" i="8" s="1"/>
  <c r="U107" i="8"/>
  <c r="X107" i="8" s="1"/>
  <c r="U106" i="8"/>
  <c r="X106" i="8" s="1"/>
  <c r="U105" i="8"/>
  <c r="X105" i="8" s="1"/>
  <c r="U104" i="8"/>
  <c r="X104" i="8" s="1"/>
  <c r="U103" i="8"/>
  <c r="X103" i="8" s="1"/>
  <c r="U102" i="8"/>
  <c r="X102" i="8" s="1"/>
  <c r="U101" i="8"/>
  <c r="X101" i="8" s="1"/>
  <c r="U100" i="8"/>
  <c r="X100" i="8" s="1"/>
  <c r="U99" i="8"/>
  <c r="X99" i="8" s="1"/>
  <c r="U98" i="8"/>
  <c r="X98" i="8" s="1"/>
  <c r="U97" i="8"/>
  <c r="U96" i="8"/>
  <c r="U95" i="8"/>
  <c r="U94" i="8"/>
  <c r="X94" i="8" s="1"/>
  <c r="U93" i="8"/>
  <c r="U92" i="8"/>
  <c r="U91" i="8"/>
  <c r="X85" i="8" s="1"/>
  <c r="U90" i="8"/>
  <c r="U89" i="8"/>
  <c r="U88" i="8"/>
  <c r="U87" i="8"/>
  <c r="U86" i="8"/>
  <c r="X86" i="8" s="1"/>
  <c r="U85" i="8"/>
  <c r="U84" i="8"/>
  <c r="U83" i="8"/>
  <c r="U82" i="8"/>
  <c r="X82" i="8" s="1"/>
  <c r="U81" i="8"/>
  <c r="U80" i="8"/>
  <c r="U79" i="8"/>
  <c r="U78" i="8"/>
  <c r="U77" i="8"/>
  <c r="U125" i="7"/>
  <c r="X125" i="7" s="1"/>
  <c r="U124" i="7"/>
  <c r="X124" i="7" s="1"/>
  <c r="U123" i="7"/>
  <c r="X123" i="7" s="1"/>
  <c r="U122" i="7"/>
  <c r="X122" i="7" s="1"/>
  <c r="U121" i="7"/>
  <c r="X121" i="7" s="1"/>
  <c r="U120" i="7"/>
  <c r="X120" i="7" s="1"/>
  <c r="U119" i="7"/>
  <c r="X119" i="7" s="1"/>
  <c r="U118" i="7"/>
  <c r="X118" i="7" s="1"/>
  <c r="U117" i="7"/>
  <c r="X117" i="7" s="1"/>
  <c r="U116" i="7"/>
  <c r="X116" i="7" s="1"/>
  <c r="U115" i="7"/>
  <c r="X115" i="7" s="1"/>
  <c r="U114" i="7"/>
  <c r="X114" i="7" s="1"/>
  <c r="U113" i="7"/>
  <c r="X113" i="7" s="1"/>
  <c r="U112" i="7"/>
  <c r="X112" i="7" s="1"/>
  <c r="U111" i="7"/>
  <c r="X111" i="7" s="1"/>
  <c r="U110" i="7"/>
  <c r="X110" i="7" s="1"/>
  <c r="U109" i="7"/>
  <c r="X109" i="7" s="1"/>
  <c r="U108" i="7"/>
  <c r="X108" i="7" s="1"/>
  <c r="U107" i="7"/>
  <c r="X107" i="7" s="1"/>
  <c r="U106" i="7"/>
  <c r="X106" i="7" s="1"/>
  <c r="U105" i="7"/>
  <c r="X105" i="7" s="1"/>
  <c r="U104" i="7"/>
  <c r="X104" i="7" s="1"/>
  <c r="U103" i="7"/>
  <c r="X103" i="7" s="1"/>
  <c r="U102" i="7"/>
  <c r="X102" i="7" s="1"/>
  <c r="U101" i="7"/>
  <c r="X101" i="7" s="1"/>
  <c r="U100" i="7"/>
  <c r="X100" i="7" s="1"/>
  <c r="U99" i="7"/>
  <c r="X99" i="7" s="1"/>
  <c r="U98" i="7"/>
  <c r="X98" i="7" s="1"/>
  <c r="U97" i="7"/>
  <c r="X97" i="7" s="1"/>
  <c r="U96" i="7"/>
  <c r="X96" i="7" s="1"/>
  <c r="U95" i="7"/>
  <c r="X95" i="7" s="1"/>
  <c r="U94" i="7"/>
  <c r="X94" i="7" s="1"/>
  <c r="U93" i="7"/>
  <c r="X93" i="7" s="1"/>
  <c r="U92" i="7"/>
  <c r="X92" i="7" s="1"/>
  <c r="U91" i="7"/>
  <c r="X91" i="7" s="1"/>
  <c r="U90" i="7"/>
  <c r="U89" i="7"/>
  <c r="X89" i="7" s="1"/>
  <c r="U88" i="7"/>
  <c r="U87" i="7"/>
  <c r="X87" i="7" s="1"/>
  <c r="U86" i="7"/>
  <c r="U85" i="7"/>
  <c r="X85" i="7" s="1"/>
  <c r="U84" i="7"/>
  <c r="X84" i="7" s="1"/>
  <c r="U83" i="7"/>
  <c r="X83" i="7" s="1"/>
  <c r="U82" i="7"/>
  <c r="U81" i="7"/>
  <c r="X81" i="7" s="1"/>
  <c r="U80" i="7"/>
  <c r="X80" i="7" s="1"/>
  <c r="U79" i="7"/>
  <c r="X79" i="7" s="1"/>
  <c r="U78" i="7"/>
  <c r="U77" i="7"/>
  <c r="V125" i="6"/>
  <c r="V125" i="7" s="1"/>
  <c r="V125" i="8" s="1"/>
  <c r="V125" i="9" s="1"/>
  <c r="V125" i="10" s="1"/>
  <c r="V125" i="11" s="1"/>
  <c r="V125" i="12" s="1"/>
  <c r="U125" i="6"/>
  <c r="X125" i="6" s="1"/>
  <c r="B125" i="6"/>
  <c r="V124" i="6"/>
  <c r="V124" i="7" s="1"/>
  <c r="V124" i="8" s="1"/>
  <c r="V124" i="9" s="1"/>
  <c r="V124" i="10" s="1"/>
  <c r="V124" i="11" s="1"/>
  <c r="V124" i="12" s="1"/>
  <c r="U124" i="6"/>
  <c r="X124" i="6" s="1"/>
  <c r="B124" i="6"/>
  <c r="V123" i="6"/>
  <c r="V123" i="7" s="1"/>
  <c r="V123" i="8" s="1"/>
  <c r="V123" i="9" s="1"/>
  <c r="V123" i="10" s="1"/>
  <c r="V123" i="11" s="1"/>
  <c r="V123" i="12" s="1"/>
  <c r="U123" i="6"/>
  <c r="X123" i="6" s="1"/>
  <c r="B123" i="6"/>
  <c r="V122" i="6"/>
  <c r="V122" i="7" s="1"/>
  <c r="V122" i="8" s="1"/>
  <c r="V122" i="9" s="1"/>
  <c r="V122" i="10" s="1"/>
  <c r="V122" i="11" s="1"/>
  <c r="V122" i="12" s="1"/>
  <c r="U122" i="6"/>
  <c r="X122" i="6" s="1"/>
  <c r="B122" i="6"/>
  <c r="V121" i="6"/>
  <c r="V121" i="7" s="1"/>
  <c r="V121" i="8" s="1"/>
  <c r="V121" i="9" s="1"/>
  <c r="V121" i="10" s="1"/>
  <c r="U121" i="6"/>
  <c r="X121" i="6" s="1"/>
  <c r="B121" i="6"/>
  <c r="V120" i="6"/>
  <c r="V120" i="7" s="1"/>
  <c r="V120" i="8" s="1"/>
  <c r="V120" i="9" s="1"/>
  <c r="V120" i="10" s="1"/>
  <c r="V120" i="11" s="1"/>
  <c r="V120" i="12" s="1"/>
  <c r="U120" i="6"/>
  <c r="X120" i="6"/>
  <c r="B120" i="6"/>
  <c r="V119" i="6"/>
  <c r="V119" i="7" s="1"/>
  <c r="V119" i="8" s="1"/>
  <c r="V119" i="9" s="1"/>
  <c r="V119" i="10" s="1"/>
  <c r="V119" i="11" s="1"/>
  <c r="V119" i="12" s="1"/>
  <c r="U119" i="6"/>
  <c r="X119" i="6" s="1"/>
  <c r="B119" i="6"/>
  <c r="V118" i="6"/>
  <c r="V118" i="7" s="1"/>
  <c r="V118" i="8" s="1"/>
  <c r="V118" i="9" s="1"/>
  <c r="V118" i="10" s="1"/>
  <c r="V118" i="11" s="1"/>
  <c r="V118" i="12" s="1"/>
  <c r="U118" i="6"/>
  <c r="X118" i="6" s="1"/>
  <c r="B118" i="6"/>
  <c r="V117" i="6"/>
  <c r="U117" i="6"/>
  <c r="X117" i="6" s="1"/>
  <c r="B117" i="6"/>
  <c r="V116" i="6"/>
  <c r="U116" i="6"/>
  <c r="X116" i="6" s="1"/>
  <c r="W116" i="6" s="1"/>
  <c r="B116" i="6"/>
  <c r="B116" i="7" s="1"/>
  <c r="V115" i="6"/>
  <c r="U115" i="6"/>
  <c r="X115" i="6" s="1"/>
  <c r="B115" i="6"/>
  <c r="W115" i="6" s="1"/>
  <c r="V114" i="6"/>
  <c r="U114" i="6"/>
  <c r="X114" i="6" s="1"/>
  <c r="B114" i="6"/>
  <c r="W114" i="6" s="1"/>
  <c r="V113" i="6"/>
  <c r="U113" i="6"/>
  <c r="X113" i="6" s="1"/>
  <c r="B113" i="6"/>
  <c r="V112" i="6"/>
  <c r="U112" i="6"/>
  <c r="X112" i="6" s="1"/>
  <c r="B112" i="6"/>
  <c r="V111" i="6"/>
  <c r="U111" i="6"/>
  <c r="X111" i="6" s="1"/>
  <c r="B111" i="6"/>
  <c r="B111" i="7" s="1"/>
  <c r="V110" i="6"/>
  <c r="U110" i="6"/>
  <c r="X110" i="6" s="1"/>
  <c r="B110" i="6"/>
  <c r="B110" i="7" s="1"/>
  <c r="W110" i="7" s="1"/>
  <c r="V109" i="6"/>
  <c r="U109" i="6"/>
  <c r="X109" i="6" s="1"/>
  <c r="B109" i="6"/>
  <c r="V108" i="6"/>
  <c r="U108" i="6"/>
  <c r="X108" i="6" s="1"/>
  <c r="W108" i="6" s="1"/>
  <c r="B108" i="6"/>
  <c r="B108" i="7" s="1"/>
  <c r="V107" i="6"/>
  <c r="U107" i="6"/>
  <c r="X107" i="6" s="1"/>
  <c r="B107" i="6"/>
  <c r="B107" i="7" s="1"/>
  <c r="V106" i="6"/>
  <c r="U106" i="6"/>
  <c r="X106" i="6" s="1"/>
  <c r="B106" i="6"/>
  <c r="B106" i="7" s="1"/>
  <c r="V105" i="6"/>
  <c r="U105" i="6"/>
  <c r="X105" i="6" s="1"/>
  <c r="B105" i="6"/>
  <c r="B63" i="7" s="1"/>
  <c r="V104" i="6"/>
  <c r="U104" i="6"/>
  <c r="X104" i="6" s="1"/>
  <c r="B104" i="6"/>
  <c r="B104" i="7" s="1"/>
  <c r="V103" i="6"/>
  <c r="U103" i="6"/>
  <c r="X103" i="6" s="1"/>
  <c r="B103" i="6"/>
  <c r="B61" i="7" s="1"/>
  <c r="V102" i="6"/>
  <c r="U102" i="6"/>
  <c r="X102" i="6" s="1"/>
  <c r="B102" i="6"/>
  <c r="B102" i="7" s="1"/>
  <c r="B102" i="8" s="1"/>
  <c r="B102" i="9" s="1"/>
  <c r="B102" i="10" s="1"/>
  <c r="B102" i="11" s="1"/>
  <c r="V101" i="6"/>
  <c r="V59" i="7" s="1"/>
  <c r="U101" i="6"/>
  <c r="X101" i="6" s="1"/>
  <c r="B101" i="6"/>
  <c r="B101" i="7" s="1"/>
  <c r="W101" i="7" s="1"/>
  <c r="V100" i="6"/>
  <c r="U100" i="6"/>
  <c r="X100" i="6" s="1"/>
  <c r="B100" i="6"/>
  <c r="B100" i="7" s="1"/>
  <c r="B100" i="8" s="1"/>
  <c r="V99" i="6"/>
  <c r="U99" i="6"/>
  <c r="X99" i="6" s="1"/>
  <c r="B99" i="6"/>
  <c r="B99" i="7" s="1"/>
  <c r="V98" i="6"/>
  <c r="U98" i="6"/>
  <c r="X98" i="6" s="1"/>
  <c r="B98" i="6"/>
  <c r="B98" i="7" s="1"/>
  <c r="B98" i="8" s="1"/>
  <c r="B98" i="9" s="1"/>
  <c r="B98" i="10" s="1"/>
  <c r="B98" i="11" s="1"/>
  <c r="V97" i="6"/>
  <c r="U97" i="6"/>
  <c r="X97" i="6" s="1"/>
  <c r="B97" i="6"/>
  <c r="B55" i="7" s="1"/>
  <c r="V96" i="6"/>
  <c r="U96" i="6"/>
  <c r="X96" i="6" s="1"/>
  <c r="B96" i="6"/>
  <c r="B96" i="7" s="1"/>
  <c r="B96" i="8" s="1"/>
  <c r="V95" i="6"/>
  <c r="U95" i="6"/>
  <c r="X95" i="6" s="1"/>
  <c r="B95" i="6"/>
  <c r="B95" i="7" s="1"/>
  <c r="V94" i="6"/>
  <c r="U94" i="6"/>
  <c r="X94" i="6" s="1"/>
  <c r="B94" i="6"/>
  <c r="B94" i="7" s="1"/>
  <c r="B94" i="8" s="1"/>
  <c r="B94" i="9" s="1"/>
  <c r="B94" i="10" s="1"/>
  <c r="B94" i="11" s="1"/>
  <c r="V93" i="6"/>
  <c r="U93" i="6"/>
  <c r="X93" i="6" s="1"/>
  <c r="B93" i="6"/>
  <c r="B93" i="7" s="1"/>
  <c r="B93" i="8" s="1"/>
  <c r="B93" i="9" s="1"/>
  <c r="V92" i="6"/>
  <c r="U92" i="6"/>
  <c r="X92" i="6" s="1"/>
  <c r="B92" i="6"/>
  <c r="B92" i="7" s="1"/>
  <c r="V91" i="6"/>
  <c r="U91" i="6"/>
  <c r="X91" i="6" s="1"/>
  <c r="B91" i="6"/>
  <c r="B91" i="7" s="1"/>
  <c r="V90" i="6"/>
  <c r="U90" i="6"/>
  <c r="X90" i="6" s="1"/>
  <c r="B90" i="6"/>
  <c r="B90" i="7" s="1"/>
  <c r="V89" i="6"/>
  <c r="U89" i="6"/>
  <c r="X89" i="6" s="1"/>
  <c r="B89" i="6"/>
  <c r="B89" i="7" s="1"/>
  <c r="V88" i="6"/>
  <c r="U88" i="6"/>
  <c r="X88" i="6" s="1"/>
  <c r="B88" i="6"/>
  <c r="B88" i="7" s="1"/>
  <c r="V87" i="6"/>
  <c r="U87" i="6"/>
  <c r="X87" i="6" s="1"/>
  <c r="B87" i="6"/>
  <c r="B87" i="7" s="1"/>
  <c r="V86" i="6"/>
  <c r="U86" i="6"/>
  <c r="X86" i="6" s="1"/>
  <c r="B86" i="6"/>
  <c r="B86" i="7" s="1"/>
  <c r="B86" i="9" s="1"/>
  <c r="B86" i="10" s="1"/>
  <c r="B86" i="11" s="1"/>
  <c r="V85" i="6"/>
  <c r="U85" i="6"/>
  <c r="X85" i="6" s="1"/>
  <c r="B85" i="6"/>
  <c r="B85" i="7" s="1"/>
  <c r="V84" i="6"/>
  <c r="U84" i="6"/>
  <c r="X84" i="6" s="1"/>
  <c r="B84" i="6"/>
  <c r="V83" i="6"/>
  <c r="U83" i="6"/>
  <c r="X83" i="6" s="1"/>
  <c r="B83" i="6"/>
  <c r="B83" i="7" s="1"/>
  <c r="V82" i="6"/>
  <c r="U82" i="6"/>
  <c r="X82" i="6" s="1"/>
  <c r="B82" i="6"/>
  <c r="B82" i="7" s="1"/>
  <c r="V81" i="6"/>
  <c r="U81" i="6"/>
  <c r="X81" i="6" s="1"/>
  <c r="B81" i="6"/>
  <c r="B81" i="7" s="1"/>
  <c r="V80" i="6"/>
  <c r="U80" i="6"/>
  <c r="X80" i="6" s="1"/>
  <c r="B80" i="6"/>
  <c r="B80" i="7" s="1"/>
  <c r="V79" i="6"/>
  <c r="U79" i="6"/>
  <c r="X79" i="6" s="1"/>
  <c r="B79" i="6"/>
  <c r="B79" i="7" s="1"/>
  <c r="V78" i="6"/>
  <c r="U78" i="6"/>
  <c r="X78" i="6" s="1"/>
  <c r="B78" i="6"/>
  <c r="B78" i="7" s="1"/>
  <c r="B78" i="9" s="1"/>
  <c r="B78" i="10" s="1"/>
  <c r="B78" i="11" s="1"/>
  <c r="V77" i="6"/>
  <c r="U77" i="6"/>
  <c r="X77" i="6" s="1"/>
  <c r="B77" i="6"/>
  <c r="B77" i="7" s="1"/>
  <c r="W125" i="5"/>
  <c r="U125" i="5"/>
  <c r="W124" i="5"/>
  <c r="U124" i="5"/>
  <c r="W123" i="5"/>
  <c r="U123" i="5"/>
  <c r="W122" i="5"/>
  <c r="U122" i="5"/>
  <c r="W121" i="5"/>
  <c r="U121" i="5"/>
  <c r="W120" i="5"/>
  <c r="U120" i="5"/>
  <c r="W119" i="5"/>
  <c r="U119" i="5"/>
  <c r="W118" i="5"/>
  <c r="U118" i="5"/>
  <c r="W117" i="5"/>
  <c r="W117" i="6" s="1"/>
  <c r="U117" i="5"/>
  <c r="W116" i="5"/>
  <c r="U116" i="5"/>
  <c r="W115" i="5"/>
  <c r="U115" i="5"/>
  <c r="W114" i="5"/>
  <c r="U114" i="5"/>
  <c r="W113" i="5"/>
  <c r="U113" i="5"/>
  <c r="W112" i="5"/>
  <c r="U112" i="5"/>
  <c r="W111" i="5"/>
  <c r="U111" i="5"/>
  <c r="W110" i="5"/>
  <c r="U110" i="5"/>
  <c r="W109" i="5"/>
  <c r="U109" i="5"/>
  <c r="W108" i="5"/>
  <c r="U108" i="5"/>
  <c r="W107" i="5"/>
  <c r="U107" i="5"/>
  <c r="W106" i="5"/>
  <c r="U106" i="5"/>
  <c r="W105" i="5"/>
  <c r="U105" i="5"/>
  <c r="W104" i="5"/>
  <c r="U104" i="5"/>
  <c r="W103" i="5"/>
  <c r="U103" i="5"/>
  <c r="W102" i="5"/>
  <c r="U102" i="5"/>
  <c r="W101" i="5"/>
  <c r="U101" i="5"/>
  <c r="W100" i="5"/>
  <c r="U100" i="5"/>
  <c r="W99" i="5"/>
  <c r="W99" i="6" s="1"/>
  <c r="U99" i="5"/>
  <c r="W98" i="5"/>
  <c r="U98" i="5"/>
  <c r="W97" i="5"/>
  <c r="U97" i="5"/>
  <c r="W96" i="5"/>
  <c r="U96" i="5"/>
  <c r="W95" i="5"/>
  <c r="W95" i="6" s="1"/>
  <c r="U95" i="5"/>
  <c r="W94" i="5"/>
  <c r="U94" i="5"/>
  <c r="W93" i="5"/>
  <c r="U93" i="5"/>
  <c r="W92" i="5"/>
  <c r="U92" i="5"/>
  <c r="W91" i="5"/>
  <c r="U91" i="5"/>
  <c r="W90" i="5"/>
  <c r="U90" i="5"/>
  <c r="W89" i="5"/>
  <c r="U89" i="5"/>
  <c r="W88" i="5"/>
  <c r="U88" i="5"/>
  <c r="W87" i="5"/>
  <c r="U87" i="5"/>
  <c r="W86" i="5"/>
  <c r="U86" i="5"/>
  <c r="W85" i="5"/>
  <c r="U85" i="5"/>
  <c r="W84" i="5"/>
  <c r="U84" i="5"/>
  <c r="W83" i="5"/>
  <c r="W83" i="6" s="1"/>
  <c r="U83" i="5"/>
  <c r="W82" i="5"/>
  <c r="U82" i="5"/>
  <c r="W81" i="5"/>
  <c r="U81" i="5"/>
  <c r="W80" i="5"/>
  <c r="U80" i="5"/>
  <c r="W79" i="5"/>
  <c r="U79" i="5"/>
  <c r="W78" i="5"/>
  <c r="U78" i="5"/>
  <c r="W77" i="5"/>
  <c r="U77" i="5"/>
  <c r="F147" i="14"/>
  <c r="E147" i="13"/>
  <c r="W147" i="14"/>
  <c r="V147" i="14"/>
  <c r="U147" i="14"/>
  <c r="T147" i="14"/>
  <c r="S147" i="14"/>
  <c r="R147" i="14"/>
  <c r="Q147" i="14"/>
  <c r="P147" i="14"/>
  <c r="O147" i="14"/>
  <c r="N147" i="14"/>
  <c r="M147" i="14"/>
  <c r="L147" i="14"/>
  <c r="K147" i="14"/>
  <c r="J147" i="14"/>
  <c r="I147" i="14"/>
  <c r="H147" i="14"/>
  <c r="G147" i="14"/>
  <c r="V147" i="13"/>
  <c r="U147" i="13"/>
  <c r="T147" i="13"/>
  <c r="S147" i="13"/>
  <c r="R147" i="13"/>
  <c r="Q147" i="13"/>
  <c r="P147" i="13"/>
  <c r="O147" i="13"/>
  <c r="N147" i="13"/>
  <c r="M147" i="13"/>
  <c r="L147" i="13"/>
  <c r="K147" i="13"/>
  <c r="J147" i="13"/>
  <c r="I147" i="13"/>
  <c r="H147" i="13"/>
  <c r="G147" i="13"/>
  <c r="W147" i="13" s="1"/>
  <c r="F147" i="13"/>
  <c r="C42" i="2"/>
  <c r="C41" i="2"/>
  <c r="C40" i="2"/>
  <c r="C39" i="2"/>
  <c r="C38" i="2"/>
  <c r="C37" i="2"/>
  <c r="C36" i="2"/>
  <c r="C35" i="2"/>
  <c r="C28" i="2"/>
  <c r="C27" i="2"/>
  <c r="C26" i="2"/>
  <c r="C25" i="2"/>
  <c r="C24" i="2"/>
  <c r="C23" i="2"/>
  <c r="C22" i="2"/>
  <c r="C21" i="2"/>
  <c r="D21" i="2"/>
  <c r="E21" i="2"/>
  <c r="F21" i="2"/>
  <c r="G21" i="2"/>
  <c r="H21" i="2"/>
  <c r="I21" i="2"/>
  <c r="J21" i="2"/>
  <c r="K21" i="2"/>
  <c r="L21" i="2"/>
  <c r="M21" i="2"/>
  <c r="N21" i="2"/>
  <c r="O21" i="2"/>
  <c r="P21" i="2"/>
  <c r="Q21" i="2"/>
  <c r="R21" i="2"/>
  <c r="S21" i="2"/>
  <c r="T21" i="2"/>
  <c r="D22" i="2"/>
  <c r="E22" i="2"/>
  <c r="F22" i="2"/>
  <c r="G22" i="2"/>
  <c r="H22" i="2"/>
  <c r="I22" i="2"/>
  <c r="J22" i="2"/>
  <c r="K22" i="2"/>
  <c r="L22" i="2"/>
  <c r="M22" i="2"/>
  <c r="N22" i="2"/>
  <c r="O22" i="2"/>
  <c r="P22" i="2"/>
  <c r="Q22" i="2"/>
  <c r="R22" i="2"/>
  <c r="S22" i="2"/>
  <c r="T22" i="2"/>
  <c r="D23" i="2"/>
  <c r="E23" i="2"/>
  <c r="F23" i="2"/>
  <c r="G23" i="2"/>
  <c r="H23" i="2"/>
  <c r="I23" i="2"/>
  <c r="J23" i="2"/>
  <c r="K23" i="2"/>
  <c r="L23" i="2"/>
  <c r="M23" i="2"/>
  <c r="N23" i="2"/>
  <c r="O23" i="2"/>
  <c r="P23" i="2"/>
  <c r="Q23" i="2"/>
  <c r="R23" i="2"/>
  <c r="S23" i="2"/>
  <c r="T23" i="2"/>
  <c r="D24" i="2"/>
  <c r="E24" i="2"/>
  <c r="F24" i="2"/>
  <c r="G24" i="2"/>
  <c r="H24" i="2"/>
  <c r="I24" i="2"/>
  <c r="J24" i="2"/>
  <c r="K24" i="2"/>
  <c r="L24" i="2"/>
  <c r="M24" i="2"/>
  <c r="N24" i="2"/>
  <c r="O24" i="2"/>
  <c r="P24" i="2"/>
  <c r="Q24" i="2"/>
  <c r="R24" i="2"/>
  <c r="S24" i="2"/>
  <c r="T24" i="2"/>
  <c r="D25" i="2"/>
  <c r="E25" i="2"/>
  <c r="F25" i="2"/>
  <c r="G25" i="2"/>
  <c r="H25" i="2"/>
  <c r="I25" i="2"/>
  <c r="J25" i="2"/>
  <c r="K25" i="2"/>
  <c r="L25" i="2"/>
  <c r="M25" i="2"/>
  <c r="N25" i="2"/>
  <c r="O25" i="2"/>
  <c r="P25" i="2"/>
  <c r="Q25" i="2"/>
  <c r="R25" i="2"/>
  <c r="S25" i="2"/>
  <c r="T25" i="2"/>
  <c r="D26" i="2"/>
  <c r="E26" i="2"/>
  <c r="F26" i="2"/>
  <c r="G26" i="2"/>
  <c r="H26" i="2"/>
  <c r="I26" i="2"/>
  <c r="J26" i="2"/>
  <c r="K26" i="2"/>
  <c r="L26" i="2"/>
  <c r="M26" i="2"/>
  <c r="N26" i="2"/>
  <c r="O26" i="2"/>
  <c r="P26" i="2"/>
  <c r="Q26" i="2"/>
  <c r="R26" i="2"/>
  <c r="S26" i="2"/>
  <c r="T26" i="2"/>
  <c r="D27" i="2"/>
  <c r="E27" i="2"/>
  <c r="F27" i="2"/>
  <c r="G27" i="2"/>
  <c r="H27" i="2"/>
  <c r="I27" i="2"/>
  <c r="J27" i="2"/>
  <c r="K27" i="2"/>
  <c r="L27" i="2"/>
  <c r="M27" i="2"/>
  <c r="N27" i="2"/>
  <c r="O27" i="2"/>
  <c r="P27" i="2"/>
  <c r="Q27" i="2"/>
  <c r="R27" i="2"/>
  <c r="S27" i="2"/>
  <c r="T27" i="2"/>
  <c r="D28" i="2"/>
  <c r="E28" i="2"/>
  <c r="F28" i="2"/>
  <c r="G28" i="2"/>
  <c r="H28" i="2"/>
  <c r="I28" i="2"/>
  <c r="J28" i="2"/>
  <c r="K28" i="2"/>
  <c r="L28" i="2"/>
  <c r="M28" i="2"/>
  <c r="N28" i="2"/>
  <c r="O28" i="2"/>
  <c r="P28" i="2"/>
  <c r="Q28" i="2"/>
  <c r="R28" i="2"/>
  <c r="S28" i="2"/>
  <c r="T28" i="2"/>
  <c r="P14" i="2"/>
  <c r="P13" i="2"/>
  <c r="P12" i="2"/>
  <c r="P11" i="2"/>
  <c r="P10" i="2"/>
  <c r="P9" i="2"/>
  <c r="P8" i="2"/>
  <c r="P7" i="2"/>
  <c r="N14" i="2"/>
  <c r="N13" i="2"/>
  <c r="N12" i="2"/>
  <c r="N11" i="2"/>
  <c r="N10" i="2"/>
  <c r="N9" i="2"/>
  <c r="N8" i="2"/>
  <c r="N7" i="2"/>
  <c r="T14" i="2"/>
  <c r="T13" i="2"/>
  <c r="T12" i="2"/>
  <c r="T11" i="2"/>
  <c r="T10" i="2"/>
  <c r="T9" i="2"/>
  <c r="T8" i="2"/>
  <c r="T7" i="2"/>
  <c r="S14" i="2"/>
  <c r="S13" i="2"/>
  <c r="S12" i="2"/>
  <c r="S11" i="2"/>
  <c r="S10" i="2"/>
  <c r="S9" i="2"/>
  <c r="S8" i="2"/>
  <c r="S7" i="2"/>
  <c r="O14" i="2"/>
  <c r="O13" i="2"/>
  <c r="O12" i="2"/>
  <c r="O11" i="2"/>
  <c r="O10" i="2"/>
  <c r="O9" i="2"/>
  <c r="O8" i="2"/>
  <c r="O7" i="2"/>
  <c r="M14" i="2"/>
  <c r="M13" i="2"/>
  <c r="M12" i="2"/>
  <c r="M11" i="2"/>
  <c r="M10" i="2"/>
  <c r="M9" i="2"/>
  <c r="M8" i="2"/>
  <c r="M7" i="2"/>
  <c r="K14" i="2"/>
  <c r="K13" i="2"/>
  <c r="K12" i="2"/>
  <c r="K11" i="2"/>
  <c r="K10" i="2"/>
  <c r="K9" i="2"/>
  <c r="K8" i="2"/>
  <c r="K7" i="2"/>
  <c r="H14" i="2"/>
  <c r="H13" i="2"/>
  <c r="H12" i="2"/>
  <c r="H11" i="2"/>
  <c r="H10" i="2"/>
  <c r="H9" i="2"/>
  <c r="H8" i="2"/>
  <c r="H7" i="2"/>
  <c r="J14" i="2"/>
  <c r="J13" i="2"/>
  <c r="J12" i="2"/>
  <c r="J11" i="2"/>
  <c r="J10" i="2"/>
  <c r="J9" i="2"/>
  <c r="J8" i="2"/>
  <c r="J7" i="2"/>
  <c r="G14" i="2"/>
  <c r="G13" i="2"/>
  <c r="G12" i="2"/>
  <c r="G11" i="2"/>
  <c r="G10" i="2"/>
  <c r="G9" i="2"/>
  <c r="G8" i="2"/>
  <c r="G7" i="2"/>
  <c r="Q14" i="2"/>
  <c r="Q13" i="2"/>
  <c r="Q12" i="2"/>
  <c r="Q11" i="2"/>
  <c r="Q10" i="2"/>
  <c r="Q9" i="2"/>
  <c r="Q8" i="2"/>
  <c r="Q7" i="2"/>
  <c r="F14" i="2"/>
  <c r="F13" i="2"/>
  <c r="F12" i="2"/>
  <c r="F11" i="2"/>
  <c r="F10" i="2"/>
  <c r="F9" i="2"/>
  <c r="F8" i="2"/>
  <c r="F7" i="2"/>
  <c r="C2" i="2"/>
  <c r="C2" i="12"/>
  <c r="C2" i="11"/>
  <c r="C2" i="10"/>
  <c r="C2" i="9"/>
  <c r="C2" i="8"/>
  <c r="C2" i="7"/>
  <c r="C2" i="6"/>
  <c r="C2" i="5"/>
  <c r="E2" i="13"/>
  <c r="T147" i="12"/>
  <c r="S147" i="12"/>
  <c r="R147" i="12"/>
  <c r="Q147" i="12"/>
  <c r="P147" i="12"/>
  <c r="O147" i="12"/>
  <c r="N147" i="12"/>
  <c r="M147" i="12"/>
  <c r="L147" i="12"/>
  <c r="K147" i="12"/>
  <c r="J147" i="12"/>
  <c r="I147" i="12"/>
  <c r="H147" i="12"/>
  <c r="G147" i="12"/>
  <c r="F147" i="12"/>
  <c r="E147" i="12"/>
  <c r="D147" i="12"/>
  <c r="U147" i="12" s="1"/>
  <c r="C147" i="12"/>
  <c r="T147" i="11"/>
  <c r="S147" i="11"/>
  <c r="R147" i="11"/>
  <c r="Q147" i="11"/>
  <c r="P147" i="11"/>
  <c r="O147" i="11"/>
  <c r="N147" i="11"/>
  <c r="M147" i="11"/>
  <c r="L147" i="11"/>
  <c r="K147" i="11"/>
  <c r="J147" i="11"/>
  <c r="I147" i="11"/>
  <c r="H147" i="11"/>
  <c r="G147" i="11"/>
  <c r="F147" i="11"/>
  <c r="E147" i="11"/>
  <c r="D147" i="11"/>
  <c r="C147" i="11"/>
  <c r="T147" i="8"/>
  <c r="S147" i="8"/>
  <c r="R147" i="8"/>
  <c r="Q147" i="8"/>
  <c r="P147" i="8"/>
  <c r="O147" i="8"/>
  <c r="N147" i="8"/>
  <c r="M147" i="8"/>
  <c r="L147" i="8"/>
  <c r="K147" i="8"/>
  <c r="J147" i="8"/>
  <c r="I147" i="8"/>
  <c r="H147" i="8"/>
  <c r="G147" i="8"/>
  <c r="F147" i="8"/>
  <c r="E147" i="8"/>
  <c r="D147" i="8"/>
  <c r="C147" i="8"/>
  <c r="T147" i="7"/>
  <c r="S147" i="7"/>
  <c r="R147" i="7"/>
  <c r="Q147" i="7"/>
  <c r="P147" i="7"/>
  <c r="O147" i="7"/>
  <c r="N147" i="7"/>
  <c r="M147" i="7"/>
  <c r="L147" i="7"/>
  <c r="K147" i="7"/>
  <c r="J147" i="7"/>
  <c r="I147" i="7"/>
  <c r="H147" i="7"/>
  <c r="G147" i="7"/>
  <c r="F147" i="7"/>
  <c r="E147" i="7"/>
  <c r="D147" i="7"/>
  <c r="C147" i="7"/>
  <c r="T147" i="6"/>
  <c r="T232" i="2" s="1"/>
  <c r="S147" i="6"/>
  <c r="S232" i="2" s="1"/>
  <c r="R147" i="6"/>
  <c r="R232" i="2" s="1"/>
  <c r="Q147" i="6"/>
  <c r="Q232" i="2" s="1"/>
  <c r="P147" i="6"/>
  <c r="P232" i="2" s="1"/>
  <c r="O147" i="6"/>
  <c r="O232" i="2" s="1"/>
  <c r="N147" i="6"/>
  <c r="N232" i="2" s="1"/>
  <c r="M147" i="6"/>
  <c r="M232" i="2" s="1"/>
  <c r="L147" i="6"/>
  <c r="L232" i="2" s="1"/>
  <c r="K147" i="6"/>
  <c r="K232" i="2" s="1"/>
  <c r="J147" i="6"/>
  <c r="J232" i="2" s="1"/>
  <c r="I147" i="6"/>
  <c r="I232" i="2" s="1"/>
  <c r="H147" i="6"/>
  <c r="H232" i="2" s="1"/>
  <c r="G147" i="6"/>
  <c r="G232" i="2" s="1"/>
  <c r="F147" i="6"/>
  <c r="F232" i="2" s="1"/>
  <c r="E147" i="6"/>
  <c r="E232" i="2" s="1"/>
  <c r="D147" i="6"/>
  <c r="D232" i="2" s="1"/>
  <c r="C147" i="6"/>
  <c r="C232" i="2" s="1"/>
  <c r="T147" i="5"/>
  <c r="T357" i="2" s="1"/>
  <c r="S147" i="5"/>
  <c r="S357" i="2" s="1"/>
  <c r="R147" i="5"/>
  <c r="R357" i="2" s="1"/>
  <c r="Q147" i="5"/>
  <c r="Q357" i="2" s="1"/>
  <c r="P147" i="5"/>
  <c r="P357" i="2" s="1"/>
  <c r="O147" i="5"/>
  <c r="O357" i="2" s="1"/>
  <c r="N147" i="5"/>
  <c r="N357" i="2" s="1"/>
  <c r="M147" i="5"/>
  <c r="M357" i="2" s="1"/>
  <c r="L147" i="5"/>
  <c r="L357" i="2" s="1"/>
  <c r="K147" i="5"/>
  <c r="K357" i="2" s="1"/>
  <c r="J147" i="5"/>
  <c r="J357" i="2" s="1"/>
  <c r="I147" i="5"/>
  <c r="I357" i="2" s="1"/>
  <c r="H147" i="5"/>
  <c r="H357" i="2" s="1"/>
  <c r="G147" i="5"/>
  <c r="G357" i="2" s="1"/>
  <c r="F147" i="5"/>
  <c r="F357" i="2" s="1"/>
  <c r="E147" i="5"/>
  <c r="E357" i="2" s="1"/>
  <c r="D147" i="5"/>
  <c r="D357" i="2" s="1"/>
  <c r="C147" i="5"/>
  <c r="C357" i="2" s="1"/>
  <c r="T982" i="2"/>
  <c r="S982" i="2"/>
  <c r="R982" i="2"/>
  <c r="Q982" i="2"/>
  <c r="P982" i="2"/>
  <c r="O982" i="2"/>
  <c r="N982" i="2"/>
  <c r="M982" i="2"/>
  <c r="L982" i="2"/>
  <c r="K982" i="2"/>
  <c r="J982" i="2"/>
  <c r="I982" i="2"/>
  <c r="H982" i="2"/>
  <c r="G982" i="2"/>
  <c r="F982" i="2"/>
  <c r="E982" i="2"/>
  <c r="D982" i="2"/>
  <c r="C982" i="2"/>
  <c r="T968" i="2"/>
  <c r="S968" i="2"/>
  <c r="R968" i="2"/>
  <c r="Q968" i="2"/>
  <c r="P968" i="2"/>
  <c r="O968" i="2"/>
  <c r="N968" i="2"/>
  <c r="M968" i="2"/>
  <c r="L968" i="2"/>
  <c r="K968" i="2"/>
  <c r="J968" i="2"/>
  <c r="I968" i="2"/>
  <c r="H968" i="2"/>
  <c r="G968" i="2"/>
  <c r="F968" i="2"/>
  <c r="E968" i="2"/>
  <c r="D968" i="2"/>
  <c r="C968" i="2"/>
  <c r="T954" i="2"/>
  <c r="S954" i="2"/>
  <c r="R954" i="2"/>
  <c r="Q954" i="2"/>
  <c r="P954" i="2"/>
  <c r="O954" i="2"/>
  <c r="N954" i="2"/>
  <c r="M954" i="2"/>
  <c r="L954" i="2"/>
  <c r="K954" i="2"/>
  <c r="J954" i="2"/>
  <c r="I954" i="2"/>
  <c r="H954" i="2"/>
  <c r="G954" i="2"/>
  <c r="F954" i="2"/>
  <c r="E954" i="2"/>
  <c r="D954" i="2"/>
  <c r="C954" i="2"/>
  <c r="T940" i="2"/>
  <c r="S940" i="2"/>
  <c r="R940" i="2"/>
  <c r="Q940" i="2"/>
  <c r="P940" i="2"/>
  <c r="O940" i="2"/>
  <c r="N940" i="2"/>
  <c r="M940" i="2"/>
  <c r="L940" i="2"/>
  <c r="K940" i="2"/>
  <c r="J940" i="2"/>
  <c r="I940" i="2"/>
  <c r="H940" i="2"/>
  <c r="G940" i="2"/>
  <c r="F940" i="2"/>
  <c r="E940" i="2"/>
  <c r="D940" i="2"/>
  <c r="C940" i="2"/>
  <c r="T926" i="2"/>
  <c r="S926" i="2"/>
  <c r="R926" i="2"/>
  <c r="Q926" i="2"/>
  <c r="P926" i="2"/>
  <c r="O926" i="2"/>
  <c r="N926" i="2"/>
  <c r="M926" i="2"/>
  <c r="L926" i="2"/>
  <c r="K926" i="2"/>
  <c r="J926" i="2"/>
  <c r="I926" i="2"/>
  <c r="H926" i="2"/>
  <c r="G926" i="2"/>
  <c r="F926" i="2"/>
  <c r="E926" i="2"/>
  <c r="D926" i="2"/>
  <c r="C926" i="2"/>
  <c r="T912" i="2"/>
  <c r="S912" i="2"/>
  <c r="R912" i="2"/>
  <c r="Q912" i="2"/>
  <c r="P912" i="2"/>
  <c r="O912" i="2"/>
  <c r="N912" i="2"/>
  <c r="M912" i="2"/>
  <c r="L912" i="2"/>
  <c r="K912" i="2"/>
  <c r="J912" i="2"/>
  <c r="I912" i="2"/>
  <c r="H912" i="2"/>
  <c r="G912" i="2"/>
  <c r="F912" i="2"/>
  <c r="E912" i="2"/>
  <c r="D912" i="2"/>
  <c r="C912" i="2"/>
  <c r="T898" i="2"/>
  <c r="S898" i="2"/>
  <c r="R898" i="2"/>
  <c r="Q898" i="2"/>
  <c r="P898" i="2"/>
  <c r="O898" i="2"/>
  <c r="N898" i="2"/>
  <c r="M898" i="2"/>
  <c r="L898" i="2"/>
  <c r="K898" i="2"/>
  <c r="J898" i="2"/>
  <c r="I898" i="2"/>
  <c r="H898" i="2"/>
  <c r="G898" i="2"/>
  <c r="F898" i="2"/>
  <c r="E898" i="2"/>
  <c r="D898" i="2"/>
  <c r="C898" i="2"/>
  <c r="T884" i="2"/>
  <c r="S884" i="2"/>
  <c r="R884" i="2"/>
  <c r="Q884" i="2"/>
  <c r="P884" i="2"/>
  <c r="O884" i="2"/>
  <c r="N884" i="2"/>
  <c r="M884" i="2"/>
  <c r="L884" i="2"/>
  <c r="K884" i="2"/>
  <c r="J884" i="2"/>
  <c r="I884" i="2"/>
  <c r="H884" i="2"/>
  <c r="G884" i="2"/>
  <c r="F884" i="2"/>
  <c r="E884" i="2"/>
  <c r="D884" i="2"/>
  <c r="C884" i="2"/>
  <c r="T870" i="2"/>
  <c r="S870" i="2"/>
  <c r="R870" i="2"/>
  <c r="Q870" i="2"/>
  <c r="P870" i="2"/>
  <c r="O870" i="2"/>
  <c r="N870" i="2"/>
  <c r="M870" i="2"/>
  <c r="L870" i="2"/>
  <c r="K870" i="2"/>
  <c r="J870" i="2"/>
  <c r="I870" i="2"/>
  <c r="H870" i="2"/>
  <c r="G870" i="2"/>
  <c r="F870" i="2"/>
  <c r="E870" i="2"/>
  <c r="D870" i="2"/>
  <c r="C870" i="2"/>
  <c r="T856" i="2"/>
  <c r="S856" i="2"/>
  <c r="R856" i="2"/>
  <c r="Q856" i="2"/>
  <c r="P856" i="2"/>
  <c r="O856" i="2"/>
  <c r="N856" i="2"/>
  <c r="M856" i="2"/>
  <c r="L856" i="2"/>
  <c r="K856" i="2"/>
  <c r="J856" i="2"/>
  <c r="I856" i="2"/>
  <c r="H856" i="2"/>
  <c r="G856" i="2"/>
  <c r="F856" i="2"/>
  <c r="E856" i="2"/>
  <c r="D856" i="2"/>
  <c r="C856" i="2"/>
  <c r="T842" i="2"/>
  <c r="S842" i="2"/>
  <c r="R842" i="2"/>
  <c r="Q842" i="2"/>
  <c r="P842" i="2"/>
  <c r="O842" i="2"/>
  <c r="N842" i="2"/>
  <c r="M842" i="2"/>
  <c r="L842" i="2"/>
  <c r="K842" i="2"/>
  <c r="J842" i="2"/>
  <c r="I842" i="2"/>
  <c r="H842" i="2"/>
  <c r="G842" i="2"/>
  <c r="F842" i="2"/>
  <c r="E842" i="2"/>
  <c r="D842" i="2"/>
  <c r="C842" i="2"/>
  <c r="T828" i="2"/>
  <c r="S828" i="2"/>
  <c r="R828" i="2"/>
  <c r="Q828" i="2"/>
  <c r="P828" i="2"/>
  <c r="O828" i="2"/>
  <c r="N828" i="2"/>
  <c r="M828" i="2"/>
  <c r="L828" i="2"/>
  <c r="K828" i="2"/>
  <c r="J828" i="2"/>
  <c r="I828" i="2"/>
  <c r="H828" i="2"/>
  <c r="G828" i="2"/>
  <c r="F828" i="2"/>
  <c r="E828" i="2"/>
  <c r="D828" i="2"/>
  <c r="C828" i="2"/>
  <c r="T814" i="2"/>
  <c r="S814" i="2"/>
  <c r="R814" i="2"/>
  <c r="Q814" i="2"/>
  <c r="P814" i="2"/>
  <c r="O814" i="2"/>
  <c r="N814" i="2"/>
  <c r="M814" i="2"/>
  <c r="L814" i="2"/>
  <c r="K814" i="2"/>
  <c r="J814" i="2"/>
  <c r="I814" i="2"/>
  <c r="H814" i="2"/>
  <c r="G814" i="2"/>
  <c r="F814" i="2"/>
  <c r="E814" i="2"/>
  <c r="D814" i="2"/>
  <c r="C814" i="2"/>
  <c r="T800" i="2"/>
  <c r="S800" i="2"/>
  <c r="R800" i="2"/>
  <c r="Q800" i="2"/>
  <c r="P800" i="2"/>
  <c r="O800" i="2"/>
  <c r="N800" i="2"/>
  <c r="M800" i="2"/>
  <c r="L800" i="2"/>
  <c r="K800" i="2"/>
  <c r="J800" i="2"/>
  <c r="I800" i="2"/>
  <c r="H800" i="2"/>
  <c r="G800" i="2"/>
  <c r="F800" i="2"/>
  <c r="E800" i="2"/>
  <c r="D800" i="2"/>
  <c r="C800" i="2"/>
  <c r="T786" i="2"/>
  <c r="S786" i="2"/>
  <c r="R786" i="2"/>
  <c r="Q786" i="2"/>
  <c r="P786" i="2"/>
  <c r="O786" i="2"/>
  <c r="N786" i="2"/>
  <c r="M786" i="2"/>
  <c r="L786" i="2"/>
  <c r="K786" i="2"/>
  <c r="J786" i="2"/>
  <c r="I786" i="2"/>
  <c r="H786" i="2"/>
  <c r="G786" i="2"/>
  <c r="F786" i="2"/>
  <c r="E786" i="2"/>
  <c r="D786" i="2"/>
  <c r="C786" i="2"/>
  <c r="T772" i="2"/>
  <c r="S772" i="2"/>
  <c r="R772" i="2"/>
  <c r="Q772" i="2"/>
  <c r="P772" i="2"/>
  <c r="O772" i="2"/>
  <c r="N772" i="2"/>
  <c r="M772" i="2"/>
  <c r="L772" i="2"/>
  <c r="K772" i="2"/>
  <c r="J772" i="2"/>
  <c r="I772" i="2"/>
  <c r="H772" i="2"/>
  <c r="G772" i="2"/>
  <c r="F772" i="2"/>
  <c r="E772" i="2"/>
  <c r="D772" i="2"/>
  <c r="C772" i="2"/>
  <c r="T758" i="2"/>
  <c r="S758" i="2"/>
  <c r="R758" i="2"/>
  <c r="Q758" i="2"/>
  <c r="P758" i="2"/>
  <c r="O758" i="2"/>
  <c r="N758" i="2"/>
  <c r="M758" i="2"/>
  <c r="L758" i="2"/>
  <c r="K758" i="2"/>
  <c r="J758" i="2"/>
  <c r="I758" i="2"/>
  <c r="H758" i="2"/>
  <c r="G758" i="2"/>
  <c r="F758" i="2"/>
  <c r="E758" i="2"/>
  <c r="D758" i="2"/>
  <c r="C758" i="2"/>
  <c r="T744" i="2"/>
  <c r="S744" i="2"/>
  <c r="R744" i="2"/>
  <c r="Q744" i="2"/>
  <c r="P744" i="2"/>
  <c r="O744" i="2"/>
  <c r="N744" i="2"/>
  <c r="M744" i="2"/>
  <c r="L744" i="2"/>
  <c r="K744" i="2"/>
  <c r="J744" i="2"/>
  <c r="I744" i="2"/>
  <c r="H744" i="2"/>
  <c r="G744" i="2"/>
  <c r="F744" i="2"/>
  <c r="E744" i="2"/>
  <c r="D744" i="2"/>
  <c r="C744" i="2"/>
  <c r="T730" i="2"/>
  <c r="S730" i="2"/>
  <c r="R730" i="2"/>
  <c r="Q730" i="2"/>
  <c r="P730" i="2"/>
  <c r="O730" i="2"/>
  <c r="N730" i="2"/>
  <c r="M730" i="2"/>
  <c r="L730" i="2"/>
  <c r="K730" i="2"/>
  <c r="J730" i="2"/>
  <c r="I730" i="2"/>
  <c r="H730" i="2"/>
  <c r="G730" i="2"/>
  <c r="F730" i="2"/>
  <c r="E730" i="2"/>
  <c r="D730" i="2"/>
  <c r="C730" i="2"/>
  <c r="T716" i="2"/>
  <c r="S716" i="2"/>
  <c r="R716" i="2"/>
  <c r="Q716" i="2"/>
  <c r="P716" i="2"/>
  <c r="O716" i="2"/>
  <c r="N716" i="2"/>
  <c r="M716" i="2"/>
  <c r="L716" i="2"/>
  <c r="K716" i="2"/>
  <c r="J716" i="2"/>
  <c r="I716" i="2"/>
  <c r="H716" i="2"/>
  <c r="G716" i="2"/>
  <c r="F716" i="2"/>
  <c r="E716" i="2"/>
  <c r="D716" i="2"/>
  <c r="C716" i="2"/>
  <c r="T702" i="2"/>
  <c r="S702" i="2"/>
  <c r="R702" i="2"/>
  <c r="Q702" i="2"/>
  <c r="P702" i="2"/>
  <c r="O702" i="2"/>
  <c r="N702" i="2"/>
  <c r="M702" i="2"/>
  <c r="L702" i="2"/>
  <c r="K702" i="2"/>
  <c r="J702" i="2"/>
  <c r="I702" i="2"/>
  <c r="H702" i="2"/>
  <c r="G702" i="2"/>
  <c r="F702" i="2"/>
  <c r="E702" i="2"/>
  <c r="D702" i="2"/>
  <c r="U702" i="2" s="1"/>
  <c r="C702" i="2"/>
  <c r="T688" i="2"/>
  <c r="S688" i="2"/>
  <c r="R688" i="2"/>
  <c r="Q688" i="2"/>
  <c r="P688" i="2"/>
  <c r="O688" i="2"/>
  <c r="N688" i="2"/>
  <c r="M688" i="2"/>
  <c r="L688" i="2"/>
  <c r="K688" i="2"/>
  <c r="J688" i="2"/>
  <c r="I688" i="2"/>
  <c r="H688" i="2"/>
  <c r="G688" i="2"/>
  <c r="F688" i="2"/>
  <c r="E688" i="2"/>
  <c r="D688" i="2"/>
  <c r="C688" i="2"/>
  <c r="U688" i="2" s="1"/>
  <c r="T674" i="2"/>
  <c r="S674" i="2"/>
  <c r="R674" i="2"/>
  <c r="Q674" i="2"/>
  <c r="P674" i="2"/>
  <c r="O674" i="2"/>
  <c r="N674" i="2"/>
  <c r="M674" i="2"/>
  <c r="L674" i="2"/>
  <c r="K674" i="2"/>
  <c r="J674" i="2"/>
  <c r="I674" i="2"/>
  <c r="H674" i="2"/>
  <c r="G674" i="2"/>
  <c r="F674" i="2"/>
  <c r="E674" i="2"/>
  <c r="D674" i="2"/>
  <c r="C674" i="2"/>
  <c r="T660" i="2"/>
  <c r="S660" i="2"/>
  <c r="R660" i="2"/>
  <c r="Q660" i="2"/>
  <c r="P660" i="2"/>
  <c r="O660" i="2"/>
  <c r="N660" i="2"/>
  <c r="M660" i="2"/>
  <c r="L660" i="2"/>
  <c r="K660" i="2"/>
  <c r="J660" i="2"/>
  <c r="I660" i="2"/>
  <c r="H660" i="2"/>
  <c r="G660" i="2"/>
  <c r="F660" i="2"/>
  <c r="E660" i="2"/>
  <c r="D660" i="2"/>
  <c r="C660" i="2"/>
  <c r="T646" i="2"/>
  <c r="S646" i="2"/>
  <c r="R646" i="2"/>
  <c r="Q646" i="2"/>
  <c r="P646" i="2"/>
  <c r="O646" i="2"/>
  <c r="N646" i="2"/>
  <c r="M646" i="2"/>
  <c r="L646" i="2"/>
  <c r="K646" i="2"/>
  <c r="J646" i="2"/>
  <c r="I646" i="2"/>
  <c r="H646" i="2"/>
  <c r="G646" i="2"/>
  <c r="F646" i="2"/>
  <c r="E646" i="2"/>
  <c r="D646" i="2"/>
  <c r="C646" i="2"/>
  <c r="T632" i="2"/>
  <c r="S632" i="2"/>
  <c r="R632" i="2"/>
  <c r="Q632" i="2"/>
  <c r="P632" i="2"/>
  <c r="O632" i="2"/>
  <c r="N632" i="2"/>
  <c r="M632" i="2"/>
  <c r="L632" i="2"/>
  <c r="K632" i="2"/>
  <c r="J632" i="2"/>
  <c r="I632" i="2"/>
  <c r="H632" i="2"/>
  <c r="G632" i="2"/>
  <c r="F632" i="2"/>
  <c r="E632" i="2"/>
  <c r="D632" i="2"/>
  <c r="C632" i="2"/>
  <c r="T618" i="2"/>
  <c r="S618" i="2"/>
  <c r="R618" i="2"/>
  <c r="Q618" i="2"/>
  <c r="P618" i="2"/>
  <c r="O618" i="2"/>
  <c r="N618" i="2"/>
  <c r="M618" i="2"/>
  <c r="L618" i="2"/>
  <c r="K618" i="2"/>
  <c r="J618" i="2"/>
  <c r="I618" i="2"/>
  <c r="H618" i="2"/>
  <c r="G618" i="2"/>
  <c r="F618" i="2"/>
  <c r="E618" i="2"/>
  <c r="D618" i="2"/>
  <c r="C618" i="2"/>
  <c r="T604" i="2"/>
  <c r="S604" i="2"/>
  <c r="R604" i="2"/>
  <c r="Q604" i="2"/>
  <c r="P604" i="2"/>
  <c r="O604" i="2"/>
  <c r="N604" i="2"/>
  <c r="M604" i="2"/>
  <c r="L604" i="2"/>
  <c r="K604" i="2"/>
  <c r="J604" i="2"/>
  <c r="I604" i="2"/>
  <c r="H604" i="2"/>
  <c r="G604" i="2"/>
  <c r="F604" i="2"/>
  <c r="E604" i="2"/>
  <c r="D604" i="2"/>
  <c r="C604" i="2"/>
  <c r="T590" i="2"/>
  <c r="S590" i="2"/>
  <c r="R590" i="2"/>
  <c r="Q590" i="2"/>
  <c r="P590" i="2"/>
  <c r="O590" i="2"/>
  <c r="N590" i="2"/>
  <c r="M590" i="2"/>
  <c r="L590" i="2"/>
  <c r="K590" i="2"/>
  <c r="J590" i="2"/>
  <c r="I590" i="2"/>
  <c r="H590" i="2"/>
  <c r="G590" i="2"/>
  <c r="F590" i="2"/>
  <c r="E590" i="2"/>
  <c r="D590" i="2"/>
  <c r="C590" i="2"/>
  <c r="T576" i="2"/>
  <c r="S576" i="2"/>
  <c r="R576" i="2"/>
  <c r="Q576" i="2"/>
  <c r="P576" i="2"/>
  <c r="O576" i="2"/>
  <c r="N576" i="2"/>
  <c r="M576" i="2"/>
  <c r="L576" i="2"/>
  <c r="K576" i="2"/>
  <c r="J576" i="2"/>
  <c r="I576" i="2"/>
  <c r="H576" i="2"/>
  <c r="G576" i="2"/>
  <c r="F576" i="2"/>
  <c r="E576" i="2"/>
  <c r="D576" i="2"/>
  <c r="C576" i="2"/>
  <c r="T562" i="2"/>
  <c r="S562" i="2"/>
  <c r="R562" i="2"/>
  <c r="Q562" i="2"/>
  <c r="P562" i="2"/>
  <c r="O562" i="2"/>
  <c r="N562" i="2"/>
  <c r="M562" i="2"/>
  <c r="L562" i="2"/>
  <c r="K562" i="2"/>
  <c r="J562" i="2"/>
  <c r="I562" i="2"/>
  <c r="H562" i="2"/>
  <c r="G562" i="2"/>
  <c r="F562" i="2"/>
  <c r="E562" i="2"/>
  <c r="D562" i="2"/>
  <c r="C562" i="2"/>
  <c r="T548" i="2"/>
  <c r="S548" i="2"/>
  <c r="R548" i="2"/>
  <c r="Q548" i="2"/>
  <c r="P548" i="2"/>
  <c r="O548" i="2"/>
  <c r="N548" i="2"/>
  <c r="M548" i="2"/>
  <c r="L548" i="2"/>
  <c r="K548" i="2"/>
  <c r="J548" i="2"/>
  <c r="I548" i="2"/>
  <c r="H548" i="2"/>
  <c r="G548" i="2"/>
  <c r="F548" i="2"/>
  <c r="E548" i="2"/>
  <c r="D548" i="2"/>
  <c r="C548" i="2"/>
  <c r="T534" i="2"/>
  <c r="S534" i="2"/>
  <c r="R534" i="2"/>
  <c r="Q534" i="2"/>
  <c r="P534" i="2"/>
  <c r="O534" i="2"/>
  <c r="N534" i="2"/>
  <c r="M534" i="2"/>
  <c r="L534" i="2"/>
  <c r="K534" i="2"/>
  <c r="J534" i="2"/>
  <c r="I534" i="2"/>
  <c r="H534" i="2"/>
  <c r="G534" i="2"/>
  <c r="F534" i="2"/>
  <c r="E534" i="2"/>
  <c r="D534" i="2"/>
  <c r="C534" i="2"/>
  <c r="T520" i="2"/>
  <c r="S520" i="2"/>
  <c r="R520" i="2"/>
  <c r="Q520" i="2"/>
  <c r="P520" i="2"/>
  <c r="O520" i="2"/>
  <c r="N520" i="2"/>
  <c r="M520" i="2"/>
  <c r="L520" i="2"/>
  <c r="K520" i="2"/>
  <c r="J520" i="2"/>
  <c r="I520" i="2"/>
  <c r="H520" i="2"/>
  <c r="G520" i="2"/>
  <c r="F520" i="2"/>
  <c r="E520" i="2"/>
  <c r="D520" i="2"/>
  <c r="C520" i="2"/>
  <c r="T506" i="2"/>
  <c r="S506" i="2"/>
  <c r="R506" i="2"/>
  <c r="Q506" i="2"/>
  <c r="P506" i="2"/>
  <c r="O506" i="2"/>
  <c r="N506" i="2"/>
  <c r="M506" i="2"/>
  <c r="L506" i="2"/>
  <c r="K506" i="2"/>
  <c r="J506" i="2"/>
  <c r="I506" i="2"/>
  <c r="H506" i="2"/>
  <c r="G506" i="2"/>
  <c r="F506" i="2"/>
  <c r="E506" i="2"/>
  <c r="D506" i="2"/>
  <c r="C506" i="2"/>
  <c r="T492" i="2"/>
  <c r="S492" i="2"/>
  <c r="R492" i="2"/>
  <c r="Q492" i="2"/>
  <c r="P492" i="2"/>
  <c r="O492" i="2"/>
  <c r="N492" i="2"/>
  <c r="M492" i="2"/>
  <c r="L492" i="2"/>
  <c r="K492" i="2"/>
  <c r="J492" i="2"/>
  <c r="I492" i="2"/>
  <c r="H492" i="2"/>
  <c r="G492" i="2"/>
  <c r="F492" i="2"/>
  <c r="E492" i="2"/>
  <c r="D492" i="2"/>
  <c r="C492" i="2"/>
  <c r="T478" i="2"/>
  <c r="S478" i="2"/>
  <c r="R478" i="2"/>
  <c r="Q478" i="2"/>
  <c r="P478" i="2"/>
  <c r="O478" i="2"/>
  <c r="N478" i="2"/>
  <c r="M478" i="2"/>
  <c r="L478" i="2"/>
  <c r="K478" i="2"/>
  <c r="J478" i="2"/>
  <c r="I478" i="2"/>
  <c r="H478" i="2"/>
  <c r="G478" i="2"/>
  <c r="F478" i="2"/>
  <c r="E478" i="2"/>
  <c r="D478" i="2"/>
  <c r="C478" i="2"/>
  <c r="T464" i="2"/>
  <c r="S464" i="2"/>
  <c r="R464" i="2"/>
  <c r="Q464" i="2"/>
  <c r="P464" i="2"/>
  <c r="O464" i="2"/>
  <c r="N464" i="2"/>
  <c r="M464" i="2"/>
  <c r="L464" i="2"/>
  <c r="K464" i="2"/>
  <c r="J464" i="2"/>
  <c r="I464" i="2"/>
  <c r="H464" i="2"/>
  <c r="G464" i="2"/>
  <c r="F464" i="2"/>
  <c r="E464" i="2"/>
  <c r="D464" i="2"/>
  <c r="C464" i="2"/>
  <c r="T450" i="2"/>
  <c r="S450" i="2"/>
  <c r="R450" i="2"/>
  <c r="Q450" i="2"/>
  <c r="P450" i="2"/>
  <c r="O450" i="2"/>
  <c r="N450" i="2"/>
  <c r="M450" i="2"/>
  <c r="L450" i="2"/>
  <c r="K450" i="2"/>
  <c r="J450" i="2"/>
  <c r="I450" i="2"/>
  <c r="H450" i="2"/>
  <c r="G450" i="2"/>
  <c r="F450" i="2"/>
  <c r="E450" i="2"/>
  <c r="D450" i="2"/>
  <c r="C450" i="2"/>
  <c r="T436" i="2"/>
  <c r="S436" i="2"/>
  <c r="R436" i="2"/>
  <c r="Q436" i="2"/>
  <c r="P436" i="2"/>
  <c r="O436" i="2"/>
  <c r="N436" i="2"/>
  <c r="M436" i="2"/>
  <c r="L436" i="2"/>
  <c r="K436" i="2"/>
  <c r="J436" i="2"/>
  <c r="I436" i="2"/>
  <c r="H436" i="2"/>
  <c r="G436" i="2"/>
  <c r="F436" i="2"/>
  <c r="E436" i="2"/>
  <c r="D436" i="2"/>
  <c r="C436" i="2"/>
  <c r="T422" i="2"/>
  <c r="S422" i="2"/>
  <c r="R422" i="2"/>
  <c r="Q422" i="2"/>
  <c r="P422" i="2"/>
  <c r="O422" i="2"/>
  <c r="N422" i="2"/>
  <c r="M422" i="2"/>
  <c r="L422" i="2"/>
  <c r="K422" i="2"/>
  <c r="J422" i="2"/>
  <c r="I422" i="2"/>
  <c r="H422" i="2"/>
  <c r="G422" i="2"/>
  <c r="F422" i="2"/>
  <c r="E422" i="2"/>
  <c r="D422" i="2"/>
  <c r="C422" i="2"/>
  <c r="T408" i="2"/>
  <c r="S408" i="2"/>
  <c r="R408" i="2"/>
  <c r="Q408" i="2"/>
  <c r="P408" i="2"/>
  <c r="O408" i="2"/>
  <c r="N408" i="2"/>
  <c r="M408" i="2"/>
  <c r="L408" i="2"/>
  <c r="K408" i="2"/>
  <c r="J408" i="2"/>
  <c r="I408" i="2"/>
  <c r="H408" i="2"/>
  <c r="G408" i="2"/>
  <c r="F408" i="2"/>
  <c r="E408" i="2"/>
  <c r="D408" i="2"/>
  <c r="C408" i="2"/>
  <c r="T394" i="2"/>
  <c r="S394" i="2"/>
  <c r="R394" i="2"/>
  <c r="Q394" i="2"/>
  <c r="P394" i="2"/>
  <c r="O394" i="2"/>
  <c r="N394" i="2"/>
  <c r="M394" i="2"/>
  <c r="L394" i="2"/>
  <c r="K394" i="2"/>
  <c r="J394" i="2"/>
  <c r="I394" i="2"/>
  <c r="H394" i="2"/>
  <c r="G394" i="2"/>
  <c r="F394" i="2"/>
  <c r="E394" i="2"/>
  <c r="D394" i="2"/>
  <c r="C394" i="2"/>
  <c r="T380" i="2"/>
  <c r="S380" i="2"/>
  <c r="R380" i="2"/>
  <c r="Q380" i="2"/>
  <c r="P380" i="2"/>
  <c r="O380" i="2"/>
  <c r="N380" i="2"/>
  <c r="M380" i="2"/>
  <c r="L380" i="2"/>
  <c r="K380" i="2"/>
  <c r="J380" i="2"/>
  <c r="I380" i="2"/>
  <c r="H380" i="2"/>
  <c r="G380" i="2"/>
  <c r="F380" i="2"/>
  <c r="E380" i="2"/>
  <c r="D380" i="2"/>
  <c r="C380" i="2"/>
  <c r="T366" i="2"/>
  <c r="S366" i="2"/>
  <c r="R366" i="2"/>
  <c r="Q366" i="2"/>
  <c r="P366" i="2"/>
  <c r="O366" i="2"/>
  <c r="N366" i="2"/>
  <c r="M366" i="2"/>
  <c r="L366" i="2"/>
  <c r="K366" i="2"/>
  <c r="J366" i="2"/>
  <c r="I366" i="2"/>
  <c r="H366" i="2"/>
  <c r="G366" i="2"/>
  <c r="F366" i="2"/>
  <c r="E366" i="2"/>
  <c r="D366" i="2"/>
  <c r="C366" i="2"/>
  <c r="T352" i="2"/>
  <c r="S352" i="2"/>
  <c r="R352" i="2"/>
  <c r="Q352" i="2"/>
  <c r="P352" i="2"/>
  <c r="O352" i="2"/>
  <c r="N352" i="2"/>
  <c r="M352" i="2"/>
  <c r="L352" i="2"/>
  <c r="K352" i="2"/>
  <c r="J352" i="2"/>
  <c r="I352" i="2"/>
  <c r="H352" i="2"/>
  <c r="G352" i="2"/>
  <c r="F352" i="2"/>
  <c r="E352" i="2"/>
  <c r="D352" i="2"/>
  <c r="C352" i="2"/>
  <c r="T338" i="2"/>
  <c r="S338" i="2"/>
  <c r="R338" i="2"/>
  <c r="Q338" i="2"/>
  <c r="P338" i="2"/>
  <c r="O338" i="2"/>
  <c r="N338" i="2"/>
  <c r="M338" i="2"/>
  <c r="L338" i="2"/>
  <c r="K338" i="2"/>
  <c r="J338" i="2"/>
  <c r="I338" i="2"/>
  <c r="H338" i="2"/>
  <c r="G338" i="2"/>
  <c r="F338" i="2"/>
  <c r="E338" i="2"/>
  <c r="D338" i="2"/>
  <c r="C338" i="2"/>
  <c r="T324" i="2"/>
  <c r="S324" i="2"/>
  <c r="R324" i="2"/>
  <c r="Q324" i="2"/>
  <c r="P324" i="2"/>
  <c r="O324" i="2"/>
  <c r="N324" i="2"/>
  <c r="M324" i="2"/>
  <c r="L324" i="2"/>
  <c r="K324" i="2"/>
  <c r="J324" i="2"/>
  <c r="I324" i="2"/>
  <c r="H324" i="2"/>
  <c r="G324" i="2"/>
  <c r="F324" i="2"/>
  <c r="E324" i="2"/>
  <c r="D324" i="2"/>
  <c r="C324" i="2"/>
  <c r="T310" i="2"/>
  <c r="S310" i="2"/>
  <c r="R310" i="2"/>
  <c r="Q310" i="2"/>
  <c r="P310" i="2"/>
  <c r="O310" i="2"/>
  <c r="N310" i="2"/>
  <c r="M310" i="2"/>
  <c r="L310" i="2"/>
  <c r="K310" i="2"/>
  <c r="J310" i="2"/>
  <c r="I310" i="2"/>
  <c r="H310" i="2"/>
  <c r="G310" i="2"/>
  <c r="F310" i="2"/>
  <c r="E310" i="2"/>
  <c r="D310" i="2"/>
  <c r="C310" i="2"/>
  <c r="T296" i="2"/>
  <c r="S296" i="2"/>
  <c r="R296" i="2"/>
  <c r="Q296" i="2"/>
  <c r="P296" i="2"/>
  <c r="O296" i="2"/>
  <c r="N296" i="2"/>
  <c r="M296" i="2"/>
  <c r="L296" i="2"/>
  <c r="K296" i="2"/>
  <c r="J296" i="2"/>
  <c r="I296" i="2"/>
  <c r="H296" i="2"/>
  <c r="G296" i="2"/>
  <c r="F296" i="2"/>
  <c r="E296" i="2"/>
  <c r="D296" i="2"/>
  <c r="C296" i="2"/>
  <c r="T282" i="2"/>
  <c r="S282" i="2"/>
  <c r="R282" i="2"/>
  <c r="Q282" i="2"/>
  <c r="P282" i="2"/>
  <c r="O282" i="2"/>
  <c r="N282" i="2"/>
  <c r="M282" i="2"/>
  <c r="L282" i="2"/>
  <c r="K282" i="2"/>
  <c r="J282" i="2"/>
  <c r="I282" i="2"/>
  <c r="H282" i="2"/>
  <c r="G282" i="2"/>
  <c r="F282" i="2"/>
  <c r="E282" i="2"/>
  <c r="D282" i="2"/>
  <c r="C282" i="2"/>
  <c r="T268" i="2"/>
  <c r="S268" i="2"/>
  <c r="R268" i="2"/>
  <c r="Q268" i="2"/>
  <c r="P268" i="2"/>
  <c r="O268" i="2"/>
  <c r="N268" i="2"/>
  <c r="M268" i="2"/>
  <c r="L268" i="2"/>
  <c r="K268" i="2"/>
  <c r="J268" i="2"/>
  <c r="I268" i="2"/>
  <c r="H268" i="2"/>
  <c r="G268" i="2"/>
  <c r="F268" i="2"/>
  <c r="E268" i="2"/>
  <c r="D268" i="2"/>
  <c r="C268" i="2"/>
  <c r="T254" i="2"/>
  <c r="S254" i="2"/>
  <c r="R254" i="2"/>
  <c r="Q254" i="2"/>
  <c r="P254" i="2"/>
  <c r="O254" i="2"/>
  <c r="N254" i="2"/>
  <c r="M254" i="2"/>
  <c r="L254" i="2"/>
  <c r="K254" i="2"/>
  <c r="J254" i="2"/>
  <c r="I254" i="2"/>
  <c r="H254" i="2"/>
  <c r="G254" i="2"/>
  <c r="F254" i="2"/>
  <c r="E254" i="2"/>
  <c r="D254" i="2"/>
  <c r="C254" i="2"/>
  <c r="T240" i="2"/>
  <c r="S240" i="2"/>
  <c r="R240" i="2"/>
  <c r="Q240" i="2"/>
  <c r="P240" i="2"/>
  <c r="O240" i="2"/>
  <c r="N240" i="2"/>
  <c r="M240" i="2"/>
  <c r="L240" i="2"/>
  <c r="K240" i="2"/>
  <c r="J240" i="2"/>
  <c r="I240" i="2"/>
  <c r="H240" i="2"/>
  <c r="G240" i="2"/>
  <c r="F240" i="2"/>
  <c r="E240" i="2"/>
  <c r="D240" i="2"/>
  <c r="C240" i="2"/>
  <c r="T226" i="2"/>
  <c r="S226" i="2"/>
  <c r="R226" i="2"/>
  <c r="Q226" i="2"/>
  <c r="P226" i="2"/>
  <c r="O226" i="2"/>
  <c r="N226" i="2"/>
  <c r="M226" i="2"/>
  <c r="L226" i="2"/>
  <c r="K226" i="2"/>
  <c r="J226" i="2"/>
  <c r="I226" i="2"/>
  <c r="H226" i="2"/>
  <c r="G226" i="2"/>
  <c r="F226" i="2"/>
  <c r="E226" i="2"/>
  <c r="D226" i="2"/>
  <c r="C226" i="2"/>
  <c r="T212" i="2"/>
  <c r="S212" i="2"/>
  <c r="R212" i="2"/>
  <c r="Q212" i="2"/>
  <c r="P212" i="2"/>
  <c r="O212" i="2"/>
  <c r="N212" i="2"/>
  <c r="M212" i="2"/>
  <c r="L212" i="2"/>
  <c r="K212" i="2"/>
  <c r="J212" i="2"/>
  <c r="I212" i="2"/>
  <c r="H212" i="2"/>
  <c r="G212" i="2"/>
  <c r="F212" i="2"/>
  <c r="E212" i="2"/>
  <c r="D212" i="2"/>
  <c r="C212" i="2"/>
  <c r="T198" i="2"/>
  <c r="S198" i="2"/>
  <c r="R198" i="2"/>
  <c r="Q198" i="2"/>
  <c r="P198" i="2"/>
  <c r="O198" i="2"/>
  <c r="N198" i="2"/>
  <c r="M198" i="2"/>
  <c r="L198" i="2"/>
  <c r="K198" i="2"/>
  <c r="J198" i="2"/>
  <c r="I198" i="2"/>
  <c r="H198" i="2"/>
  <c r="G198" i="2"/>
  <c r="F198" i="2"/>
  <c r="E198" i="2"/>
  <c r="D198" i="2"/>
  <c r="C198" i="2"/>
  <c r="T184" i="2"/>
  <c r="S184" i="2"/>
  <c r="R184" i="2"/>
  <c r="Q184" i="2"/>
  <c r="P184" i="2"/>
  <c r="O184" i="2"/>
  <c r="N184" i="2"/>
  <c r="M184" i="2"/>
  <c r="L184" i="2"/>
  <c r="K184" i="2"/>
  <c r="J184" i="2"/>
  <c r="I184" i="2"/>
  <c r="H184" i="2"/>
  <c r="G184" i="2"/>
  <c r="F184" i="2"/>
  <c r="E184" i="2"/>
  <c r="D184" i="2"/>
  <c r="C184" i="2"/>
  <c r="T170" i="2"/>
  <c r="S170" i="2"/>
  <c r="R170" i="2"/>
  <c r="Q170" i="2"/>
  <c r="P170" i="2"/>
  <c r="O170" i="2"/>
  <c r="N170" i="2"/>
  <c r="M170" i="2"/>
  <c r="L170" i="2"/>
  <c r="K170" i="2"/>
  <c r="J170" i="2"/>
  <c r="I170" i="2"/>
  <c r="H170" i="2"/>
  <c r="G170" i="2"/>
  <c r="F170" i="2"/>
  <c r="E170" i="2"/>
  <c r="D170" i="2"/>
  <c r="C170" i="2"/>
  <c r="T156" i="2"/>
  <c r="S156" i="2"/>
  <c r="R156" i="2"/>
  <c r="Q156" i="2"/>
  <c r="P156" i="2"/>
  <c r="O156" i="2"/>
  <c r="N156" i="2"/>
  <c r="M156" i="2"/>
  <c r="L156" i="2"/>
  <c r="K156" i="2"/>
  <c r="J156" i="2"/>
  <c r="I156" i="2"/>
  <c r="H156" i="2"/>
  <c r="G156" i="2"/>
  <c r="F156" i="2"/>
  <c r="E156" i="2"/>
  <c r="D156" i="2"/>
  <c r="C156" i="2"/>
  <c r="T142" i="2"/>
  <c r="S142" i="2"/>
  <c r="R142" i="2"/>
  <c r="Q142" i="2"/>
  <c r="P142" i="2"/>
  <c r="O142" i="2"/>
  <c r="N142" i="2"/>
  <c r="M142" i="2"/>
  <c r="L142" i="2"/>
  <c r="K142" i="2"/>
  <c r="J142" i="2"/>
  <c r="I142" i="2"/>
  <c r="H142" i="2"/>
  <c r="G142" i="2"/>
  <c r="F142" i="2"/>
  <c r="E142" i="2"/>
  <c r="D142" i="2"/>
  <c r="C142" i="2"/>
  <c r="T128" i="2"/>
  <c r="S128" i="2"/>
  <c r="R128" i="2"/>
  <c r="Q128" i="2"/>
  <c r="P128" i="2"/>
  <c r="O128" i="2"/>
  <c r="N128" i="2"/>
  <c r="M128" i="2"/>
  <c r="L128" i="2"/>
  <c r="K128" i="2"/>
  <c r="J128" i="2"/>
  <c r="I128" i="2"/>
  <c r="H128" i="2"/>
  <c r="G128" i="2"/>
  <c r="F128" i="2"/>
  <c r="E128" i="2"/>
  <c r="D128" i="2"/>
  <c r="C128" i="2"/>
  <c r="T114" i="2"/>
  <c r="S114" i="2"/>
  <c r="R114" i="2"/>
  <c r="Q114" i="2"/>
  <c r="P114" i="2"/>
  <c r="O114" i="2"/>
  <c r="N114" i="2"/>
  <c r="M114" i="2"/>
  <c r="L114" i="2"/>
  <c r="K114" i="2"/>
  <c r="J114" i="2"/>
  <c r="I114" i="2"/>
  <c r="H114" i="2"/>
  <c r="G114" i="2"/>
  <c r="F114" i="2"/>
  <c r="E114" i="2"/>
  <c r="D114" i="2"/>
  <c r="C114" i="2"/>
  <c r="T100" i="2"/>
  <c r="S100" i="2"/>
  <c r="R100" i="2"/>
  <c r="Q100" i="2"/>
  <c r="P100" i="2"/>
  <c r="O100" i="2"/>
  <c r="N100" i="2"/>
  <c r="M100" i="2"/>
  <c r="L100" i="2"/>
  <c r="K100" i="2"/>
  <c r="J100" i="2"/>
  <c r="I100" i="2"/>
  <c r="H100" i="2"/>
  <c r="G100" i="2"/>
  <c r="F100" i="2"/>
  <c r="E100" i="2"/>
  <c r="D100" i="2"/>
  <c r="C100" i="2"/>
  <c r="T86" i="2"/>
  <c r="S86" i="2"/>
  <c r="R86" i="2"/>
  <c r="Q86" i="2"/>
  <c r="P86" i="2"/>
  <c r="O86" i="2"/>
  <c r="N86" i="2"/>
  <c r="M86" i="2"/>
  <c r="L86" i="2"/>
  <c r="K86" i="2"/>
  <c r="J86" i="2"/>
  <c r="I86" i="2"/>
  <c r="H86" i="2"/>
  <c r="G86" i="2"/>
  <c r="F86" i="2"/>
  <c r="E86" i="2"/>
  <c r="D86" i="2"/>
  <c r="C86" i="2"/>
  <c r="T72" i="2"/>
  <c r="S72" i="2"/>
  <c r="R72" i="2"/>
  <c r="Q72" i="2"/>
  <c r="P72" i="2"/>
  <c r="O72" i="2"/>
  <c r="N72" i="2"/>
  <c r="M72" i="2"/>
  <c r="L72" i="2"/>
  <c r="K72" i="2"/>
  <c r="J72" i="2"/>
  <c r="I72" i="2"/>
  <c r="H72" i="2"/>
  <c r="G72" i="2"/>
  <c r="F72" i="2"/>
  <c r="E72" i="2"/>
  <c r="D72" i="2"/>
  <c r="C72" i="2"/>
  <c r="T58" i="2"/>
  <c r="S58" i="2"/>
  <c r="R58" i="2"/>
  <c r="Q58" i="2"/>
  <c r="P58" i="2"/>
  <c r="O58" i="2"/>
  <c r="N58" i="2"/>
  <c r="M58" i="2"/>
  <c r="L58" i="2"/>
  <c r="K58" i="2"/>
  <c r="J58" i="2"/>
  <c r="I58" i="2"/>
  <c r="H58" i="2"/>
  <c r="G58" i="2"/>
  <c r="F58" i="2"/>
  <c r="E58" i="2"/>
  <c r="D58" i="2"/>
  <c r="C58" i="2"/>
  <c r="T44" i="2"/>
  <c r="S44" i="2"/>
  <c r="R44" i="2"/>
  <c r="Q44" i="2"/>
  <c r="P44" i="2"/>
  <c r="O44" i="2"/>
  <c r="N44" i="2"/>
  <c r="M44" i="2"/>
  <c r="L44" i="2"/>
  <c r="K44" i="2"/>
  <c r="J44" i="2"/>
  <c r="I44" i="2"/>
  <c r="H44" i="2"/>
  <c r="G44" i="2"/>
  <c r="F44" i="2"/>
  <c r="E44" i="2"/>
  <c r="D44" i="2"/>
  <c r="C44" i="2"/>
  <c r="T30" i="2"/>
  <c r="S30" i="2"/>
  <c r="R30" i="2"/>
  <c r="Q30" i="2"/>
  <c r="P30" i="2"/>
  <c r="O30" i="2"/>
  <c r="N30" i="2"/>
  <c r="M30" i="2"/>
  <c r="L30" i="2"/>
  <c r="K30" i="2"/>
  <c r="J30" i="2"/>
  <c r="I30" i="2"/>
  <c r="H30" i="2"/>
  <c r="G30" i="2"/>
  <c r="F30" i="2"/>
  <c r="E30" i="2"/>
  <c r="D30" i="2"/>
  <c r="C30" i="2"/>
  <c r="A971" i="2"/>
  <c r="A957" i="2"/>
  <c r="A943" i="2"/>
  <c r="A929" i="2"/>
  <c r="A915" i="2"/>
  <c r="A901" i="2"/>
  <c r="A887" i="2"/>
  <c r="A873" i="2"/>
  <c r="A859" i="2"/>
  <c r="A845" i="2"/>
  <c r="A831" i="2"/>
  <c r="A817" i="2"/>
  <c r="A803" i="2"/>
  <c r="A789" i="2"/>
  <c r="A775" i="2"/>
  <c r="A761" i="2"/>
  <c r="A747" i="2"/>
  <c r="A733" i="2"/>
  <c r="A719" i="2"/>
  <c r="A705" i="2"/>
  <c r="A691" i="2"/>
  <c r="A677" i="2"/>
  <c r="A663" i="2"/>
  <c r="A649" i="2"/>
  <c r="A635" i="2"/>
  <c r="A621" i="2"/>
  <c r="A607" i="2"/>
  <c r="A593" i="2"/>
  <c r="A579" i="2"/>
  <c r="A565" i="2"/>
  <c r="A551" i="2"/>
  <c r="A537" i="2"/>
  <c r="A523" i="2"/>
  <c r="A509" i="2"/>
  <c r="A495" i="2"/>
  <c r="A481" i="2"/>
  <c r="A467" i="2"/>
  <c r="A453" i="2"/>
  <c r="A439" i="2"/>
  <c r="A425" i="2"/>
  <c r="A411" i="2"/>
  <c r="A397" i="2"/>
  <c r="A383" i="2"/>
  <c r="A369" i="2"/>
  <c r="A355" i="2"/>
  <c r="A341" i="2"/>
  <c r="A327" i="2"/>
  <c r="A313" i="2"/>
  <c r="A299" i="2"/>
  <c r="A285" i="2"/>
  <c r="D133" i="2"/>
  <c r="E133" i="2"/>
  <c r="F133" i="2"/>
  <c r="G133" i="2"/>
  <c r="H133" i="2"/>
  <c r="I133" i="2"/>
  <c r="J133" i="2"/>
  <c r="K133" i="2"/>
  <c r="L133" i="2"/>
  <c r="M133" i="2"/>
  <c r="N133" i="2"/>
  <c r="O133" i="2"/>
  <c r="P133" i="2"/>
  <c r="Q133" i="2"/>
  <c r="R133" i="2"/>
  <c r="S133" i="2"/>
  <c r="T133" i="2"/>
  <c r="D134" i="2"/>
  <c r="E134" i="2"/>
  <c r="F134" i="2"/>
  <c r="G134" i="2"/>
  <c r="H134" i="2"/>
  <c r="I134" i="2"/>
  <c r="J134" i="2"/>
  <c r="K134" i="2"/>
  <c r="L134" i="2"/>
  <c r="M134" i="2"/>
  <c r="N134" i="2"/>
  <c r="O134" i="2"/>
  <c r="P134" i="2"/>
  <c r="Q134" i="2"/>
  <c r="R134" i="2"/>
  <c r="S134" i="2"/>
  <c r="T134" i="2"/>
  <c r="D135" i="2"/>
  <c r="E135" i="2"/>
  <c r="F135" i="2"/>
  <c r="G135" i="2"/>
  <c r="H135" i="2"/>
  <c r="I135" i="2"/>
  <c r="J135" i="2"/>
  <c r="K135" i="2"/>
  <c r="L135" i="2"/>
  <c r="M135" i="2"/>
  <c r="N135" i="2"/>
  <c r="O135" i="2"/>
  <c r="P135" i="2"/>
  <c r="Q135" i="2"/>
  <c r="R135" i="2"/>
  <c r="S135" i="2"/>
  <c r="T135" i="2"/>
  <c r="D136" i="2"/>
  <c r="E136" i="2"/>
  <c r="F136" i="2"/>
  <c r="G136" i="2"/>
  <c r="H136" i="2"/>
  <c r="I136" i="2"/>
  <c r="J136" i="2"/>
  <c r="K136" i="2"/>
  <c r="L136" i="2"/>
  <c r="M136" i="2"/>
  <c r="N136" i="2"/>
  <c r="O136" i="2"/>
  <c r="P136" i="2"/>
  <c r="Q136" i="2"/>
  <c r="R136" i="2"/>
  <c r="S136" i="2"/>
  <c r="T136" i="2"/>
  <c r="D137" i="2"/>
  <c r="E137" i="2"/>
  <c r="F137" i="2"/>
  <c r="G137" i="2"/>
  <c r="H137" i="2"/>
  <c r="I137" i="2"/>
  <c r="J137" i="2"/>
  <c r="K137" i="2"/>
  <c r="L137" i="2"/>
  <c r="M137" i="2"/>
  <c r="N137" i="2"/>
  <c r="O137" i="2"/>
  <c r="P137" i="2"/>
  <c r="Q137" i="2"/>
  <c r="R137" i="2"/>
  <c r="S137" i="2"/>
  <c r="T137" i="2"/>
  <c r="D138" i="2"/>
  <c r="E138" i="2"/>
  <c r="F138" i="2"/>
  <c r="G138" i="2"/>
  <c r="H138" i="2"/>
  <c r="I138" i="2"/>
  <c r="J138" i="2"/>
  <c r="K138" i="2"/>
  <c r="L138" i="2"/>
  <c r="M138" i="2"/>
  <c r="N138" i="2"/>
  <c r="O138" i="2"/>
  <c r="P138" i="2"/>
  <c r="Q138" i="2"/>
  <c r="R138" i="2"/>
  <c r="S138" i="2"/>
  <c r="T138" i="2"/>
  <c r="D139" i="2"/>
  <c r="E139" i="2"/>
  <c r="F139" i="2"/>
  <c r="G139" i="2"/>
  <c r="H139" i="2"/>
  <c r="I139" i="2"/>
  <c r="J139" i="2"/>
  <c r="K139" i="2"/>
  <c r="L139" i="2"/>
  <c r="M139" i="2"/>
  <c r="N139" i="2"/>
  <c r="O139" i="2"/>
  <c r="P139" i="2"/>
  <c r="Q139" i="2"/>
  <c r="R139" i="2"/>
  <c r="S139" i="2"/>
  <c r="T139" i="2"/>
  <c r="D140" i="2"/>
  <c r="E140" i="2"/>
  <c r="F140" i="2"/>
  <c r="G140" i="2"/>
  <c r="H140" i="2"/>
  <c r="I140" i="2"/>
  <c r="J140" i="2"/>
  <c r="K140" i="2"/>
  <c r="L140" i="2"/>
  <c r="M140" i="2"/>
  <c r="N140" i="2"/>
  <c r="O140" i="2"/>
  <c r="P140" i="2"/>
  <c r="Q140" i="2"/>
  <c r="R140" i="2"/>
  <c r="S140" i="2"/>
  <c r="T140" i="2"/>
  <c r="C140" i="2"/>
  <c r="C139" i="2"/>
  <c r="C138" i="2"/>
  <c r="C137" i="2"/>
  <c r="C136" i="2"/>
  <c r="C135" i="2"/>
  <c r="C134" i="2"/>
  <c r="C133" i="2"/>
  <c r="D119" i="2"/>
  <c r="E119" i="2"/>
  <c r="F119" i="2"/>
  <c r="G119" i="2"/>
  <c r="H119" i="2"/>
  <c r="I119" i="2"/>
  <c r="J119" i="2"/>
  <c r="K119" i="2"/>
  <c r="L119" i="2"/>
  <c r="M119" i="2"/>
  <c r="N119" i="2"/>
  <c r="O119" i="2"/>
  <c r="P119" i="2"/>
  <c r="Q119" i="2"/>
  <c r="R119" i="2"/>
  <c r="S119" i="2"/>
  <c r="T119" i="2"/>
  <c r="D120" i="2"/>
  <c r="E120" i="2"/>
  <c r="F120" i="2"/>
  <c r="G120" i="2"/>
  <c r="H120" i="2"/>
  <c r="I120" i="2"/>
  <c r="J120" i="2"/>
  <c r="K120" i="2"/>
  <c r="L120" i="2"/>
  <c r="M120" i="2"/>
  <c r="N120" i="2"/>
  <c r="O120" i="2"/>
  <c r="P120" i="2"/>
  <c r="Q120" i="2"/>
  <c r="R120" i="2"/>
  <c r="S120" i="2"/>
  <c r="T120" i="2"/>
  <c r="D121" i="2"/>
  <c r="E121" i="2"/>
  <c r="F121" i="2"/>
  <c r="G121" i="2"/>
  <c r="H121" i="2"/>
  <c r="I121" i="2"/>
  <c r="J121" i="2"/>
  <c r="K121" i="2"/>
  <c r="L121" i="2"/>
  <c r="M121" i="2"/>
  <c r="N121" i="2"/>
  <c r="O121" i="2"/>
  <c r="P121" i="2"/>
  <c r="Q121" i="2"/>
  <c r="R121" i="2"/>
  <c r="S121" i="2"/>
  <c r="T121" i="2"/>
  <c r="D122" i="2"/>
  <c r="E122" i="2"/>
  <c r="F122" i="2"/>
  <c r="G122" i="2"/>
  <c r="H122" i="2"/>
  <c r="I122" i="2"/>
  <c r="J122" i="2"/>
  <c r="K122" i="2"/>
  <c r="L122" i="2"/>
  <c r="M122" i="2"/>
  <c r="N122" i="2"/>
  <c r="O122" i="2"/>
  <c r="P122" i="2"/>
  <c r="Q122" i="2"/>
  <c r="R122" i="2"/>
  <c r="S122" i="2"/>
  <c r="T122" i="2"/>
  <c r="D123" i="2"/>
  <c r="E123" i="2"/>
  <c r="F123" i="2"/>
  <c r="G123" i="2"/>
  <c r="H123" i="2"/>
  <c r="I123" i="2"/>
  <c r="J123" i="2"/>
  <c r="K123" i="2"/>
  <c r="L123" i="2"/>
  <c r="M123" i="2"/>
  <c r="N123" i="2"/>
  <c r="O123" i="2"/>
  <c r="P123" i="2"/>
  <c r="Q123" i="2"/>
  <c r="R123" i="2"/>
  <c r="S123" i="2"/>
  <c r="T123" i="2"/>
  <c r="D124" i="2"/>
  <c r="E124" i="2"/>
  <c r="F124" i="2"/>
  <c r="G124" i="2"/>
  <c r="H124" i="2"/>
  <c r="I124" i="2"/>
  <c r="J124" i="2"/>
  <c r="K124" i="2"/>
  <c r="L124" i="2"/>
  <c r="M124" i="2"/>
  <c r="N124" i="2"/>
  <c r="O124" i="2"/>
  <c r="P124" i="2"/>
  <c r="Q124" i="2"/>
  <c r="R124" i="2"/>
  <c r="S124" i="2"/>
  <c r="T124" i="2"/>
  <c r="D125" i="2"/>
  <c r="E125" i="2"/>
  <c r="F125" i="2"/>
  <c r="G125" i="2"/>
  <c r="H125" i="2"/>
  <c r="I125" i="2"/>
  <c r="J125" i="2"/>
  <c r="K125" i="2"/>
  <c r="L125" i="2"/>
  <c r="M125" i="2"/>
  <c r="N125" i="2"/>
  <c r="O125" i="2"/>
  <c r="P125" i="2"/>
  <c r="Q125" i="2"/>
  <c r="R125" i="2"/>
  <c r="S125" i="2"/>
  <c r="T125" i="2"/>
  <c r="D126" i="2"/>
  <c r="E126" i="2"/>
  <c r="F126" i="2"/>
  <c r="G126" i="2"/>
  <c r="H126" i="2"/>
  <c r="I126" i="2"/>
  <c r="J126" i="2"/>
  <c r="K126" i="2"/>
  <c r="L126" i="2"/>
  <c r="M126" i="2"/>
  <c r="N126" i="2"/>
  <c r="O126" i="2"/>
  <c r="P126" i="2"/>
  <c r="Q126" i="2"/>
  <c r="R126" i="2"/>
  <c r="S126" i="2"/>
  <c r="T126" i="2"/>
  <c r="C126" i="2"/>
  <c r="C125" i="2"/>
  <c r="C124" i="2"/>
  <c r="C123" i="2"/>
  <c r="C122" i="2"/>
  <c r="C121" i="2"/>
  <c r="C120" i="2"/>
  <c r="D105" i="2"/>
  <c r="E105" i="2"/>
  <c r="F105" i="2"/>
  <c r="G105" i="2"/>
  <c r="H105" i="2"/>
  <c r="I105" i="2"/>
  <c r="J105" i="2"/>
  <c r="K105" i="2"/>
  <c r="L105" i="2"/>
  <c r="M105" i="2"/>
  <c r="N105" i="2"/>
  <c r="O105" i="2"/>
  <c r="P105" i="2"/>
  <c r="Q105" i="2"/>
  <c r="R105" i="2"/>
  <c r="S105" i="2"/>
  <c r="T105" i="2"/>
  <c r="D106" i="2"/>
  <c r="E106" i="2"/>
  <c r="F106" i="2"/>
  <c r="G106" i="2"/>
  <c r="H106" i="2"/>
  <c r="I106" i="2"/>
  <c r="J106" i="2"/>
  <c r="K106" i="2"/>
  <c r="L106" i="2"/>
  <c r="M106" i="2"/>
  <c r="N106" i="2"/>
  <c r="O106" i="2"/>
  <c r="P106" i="2"/>
  <c r="Q106" i="2"/>
  <c r="R106" i="2"/>
  <c r="S106" i="2"/>
  <c r="T106" i="2"/>
  <c r="D107" i="2"/>
  <c r="E107" i="2"/>
  <c r="F107" i="2"/>
  <c r="G107" i="2"/>
  <c r="H107" i="2"/>
  <c r="I107" i="2"/>
  <c r="J107" i="2"/>
  <c r="K107" i="2"/>
  <c r="L107" i="2"/>
  <c r="M107" i="2"/>
  <c r="N107" i="2"/>
  <c r="O107" i="2"/>
  <c r="P107" i="2"/>
  <c r="Q107" i="2"/>
  <c r="R107" i="2"/>
  <c r="S107" i="2"/>
  <c r="T107" i="2"/>
  <c r="D108" i="2"/>
  <c r="E108" i="2"/>
  <c r="F108" i="2"/>
  <c r="G108" i="2"/>
  <c r="H108" i="2"/>
  <c r="I108" i="2"/>
  <c r="J108" i="2"/>
  <c r="K108" i="2"/>
  <c r="L108" i="2"/>
  <c r="M108" i="2"/>
  <c r="N108" i="2"/>
  <c r="O108" i="2"/>
  <c r="P108" i="2"/>
  <c r="Q108" i="2"/>
  <c r="R108" i="2"/>
  <c r="S108" i="2"/>
  <c r="T108" i="2"/>
  <c r="D109" i="2"/>
  <c r="E109" i="2"/>
  <c r="F109" i="2"/>
  <c r="G109" i="2"/>
  <c r="H109" i="2"/>
  <c r="I109" i="2"/>
  <c r="J109" i="2"/>
  <c r="K109" i="2"/>
  <c r="L109" i="2"/>
  <c r="M109" i="2"/>
  <c r="N109" i="2"/>
  <c r="O109" i="2"/>
  <c r="P109" i="2"/>
  <c r="Q109" i="2"/>
  <c r="R109" i="2"/>
  <c r="S109" i="2"/>
  <c r="T109" i="2"/>
  <c r="D110" i="2"/>
  <c r="E110" i="2"/>
  <c r="F110" i="2"/>
  <c r="G110" i="2"/>
  <c r="H110" i="2"/>
  <c r="I110" i="2"/>
  <c r="J110" i="2"/>
  <c r="K110" i="2"/>
  <c r="L110" i="2"/>
  <c r="M110" i="2"/>
  <c r="N110" i="2"/>
  <c r="O110" i="2"/>
  <c r="P110" i="2"/>
  <c r="Q110" i="2"/>
  <c r="R110" i="2"/>
  <c r="S110" i="2"/>
  <c r="T110" i="2"/>
  <c r="D111" i="2"/>
  <c r="E111" i="2"/>
  <c r="F111" i="2"/>
  <c r="G111" i="2"/>
  <c r="H111" i="2"/>
  <c r="I111" i="2"/>
  <c r="J111" i="2"/>
  <c r="K111" i="2"/>
  <c r="L111" i="2"/>
  <c r="M111" i="2"/>
  <c r="N111" i="2"/>
  <c r="O111" i="2"/>
  <c r="P111" i="2"/>
  <c r="Q111" i="2"/>
  <c r="R111" i="2"/>
  <c r="S111" i="2"/>
  <c r="T111" i="2"/>
  <c r="D112" i="2"/>
  <c r="E112" i="2"/>
  <c r="F112" i="2"/>
  <c r="G112" i="2"/>
  <c r="H112" i="2"/>
  <c r="I112" i="2"/>
  <c r="J112" i="2"/>
  <c r="K112" i="2"/>
  <c r="L112" i="2"/>
  <c r="M112" i="2"/>
  <c r="N112" i="2"/>
  <c r="O112" i="2"/>
  <c r="P112" i="2"/>
  <c r="Q112" i="2"/>
  <c r="R112" i="2"/>
  <c r="S112" i="2"/>
  <c r="T112" i="2"/>
  <c r="C112" i="2"/>
  <c r="C111" i="2"/>
  <c r="C110" i="2"/>
  <c r="C109" i="2"/>
  <c r="C108" i="2"/>
  <c r="C107" i="2"/>
  <c r="C106" i="2"/>
  <c r="D91" i="2"/>
  <c r="E91" i="2"/>
  <c r="F91" i="2"/>
  <c r="G91" i="2"/>
  <c r="H91" i="2"/>
  <c r="I91" i="2"/>
  <c r="J91" i="2"/>
  <c r="K91" i="2"/>
  <c r="L91" i="2"/>
  <c r="M91" i="2"/>
  <c r="N91" i="2"/>
  <c r="O91" i="2"/>
  <c r="P91" i="2"/>
  <c r="Q91" i="2"/>
  <c r="R91" i="2"/>
  <c r="S91" i="2"/>
  <c r="T91" i="2"/>
  <c r="D92" i="2"/>
  <c r="E92" i="2"/>
  <c r="F92" i="2"/>
  <c r="G92" i="2"/>
  <c r="H92" i="2"/>
  <c r="I92" i="2"/>
  <c r="J92" i="2"/>
  <c r="K92" i="2"/>
  <c r="L92" i="2"/>
  <c r="M92" i="2"/>
  <c r="N92" i="2"/>
  <c r="O92" i="2"/>
  <c r="P92" i="2"/>
  <c r="Q92" i="2"/>
  <c r="R92" i="2"/>
  <c r="S92" i="2"/>
  <c r="T92" i="2"/>
  <c r="D93" i="2"/>
  <c r="E93" i="2"/>
  <c r="F93" i="2"/>
  <c r="G93" i="2"/>
  <c r="H93" i="2"/>
  <c r="I93" i="2"/>
  <c r="J93" i="2"/>
  <c r="K93" i="2"/>
  <c r="L93" i="2"/>
  <c r="M93" i="2"/>
  <c r="N93" i="2"/>
  <c r="O93" i="2"/>
  <c r="P93" i="2"/>
  <c r="Q93" i="2"/>
  <c r="R93" i="2"/>
  <c r="S93" i="2"/>
  <c r="T93" i="2"/>
  <c r="D94" i="2"/>
  <c r="E94" i="2"/>
  <c r="F94" i="2"/>
  <c r="G94" i="2"/>
  <c r="H94" i="2"/>
  <c r="I94" i="2"/>
  <c r="J94" i="2"/>
  <c r="K94" i="2"/>
  <c r="L94" i="2"/>
  <c r="M94" i="2"/>
  <c r="N94" i="2"/>
  <c r="O94" i="2"/>
  <c r="P94" i="2"/>
  <c r="Q94" i="2"/>
  <c r="R94" i="2"/>
  <c r="S94" i="2"/>
  <c r="T94" i="2"/>
  <c r="D95" i="2"/>
  <c r="E95" i="2"/>
  <c r="F95" i="2"/>
  <c r="G95" i="2"/>
  <c r="H95" i="2"/>
  <c r="I95" i="2"/>
  <c r="J95" i="2"/>
  <c r="K95" i="2"/>
  <c r="L95" i="2"/>
  <c r="M95" i="2"/>
  <c r="N95" i="2"/>
  <c r="O95" i="2"/>
  <c r="P95" i="2"/>
  <c r="Q95" i="2"/>
  <c r="R95" i="2"/>
  <c r="S95" i="2"/>
  <c r="T95" i="2"/>
  <c r="D96" i="2"/>
  <c r="E96" i="2"/>
  <c r="F96" i="2"/>
  <c r="G96" i="2"/>
  <c r="H96" i="2"/>
  <c r="I96" i="2"/>
  <c r="J96" i="2"/>
  <c r="K96" i="2"/>
  <c r="L96" i="2"/>
  <c r="M96" i="2"/>
  <c r="N96" i="2"/>
  <c r="O96" i="2"/>
  <c r="P96" i="2"/>
  <c r="Q96" i="2"/>
  <c r="R96" i="2"/>
  <c r="S96" i="2"/>
  <c r="T96" i="2"/>
  <c r="D97" i="2"/>
  <c r="E97" i="2"/>
  <c r="F97" i="2"/>
  <c r="G97" i="2"/>
  <c r="H97" i="2"/>
  <c r="I97" i="2"/>
  <c r="J97" i="2"/>
  <c r="K97" i="2"/>
  <c r="L97" i="2"/>
  <c r="M97" i="2"/>
  <c r="N97" i="2"/>
  <c r="O97" i="2"/>
  <c r="P97" i="2"/>
  <c r="Q97" i="2"/>
  <c r="R97" i="2"/>
  <c r="S97" i="2"/>
  <c r="T97" i="2"/>
  <c r="D98" i="2"/>
  <c r="E98" i="2"/>
  <c r="F98" i="2"/>
  <c r="G98" i="2"/>
  <c r="H98" i="2"/>
  <c r="I98" i="2"/>
  <c r="J98" i="2"/>
  <c r="K98" i="2"/>
  <c r="L98" i="2"/>
  <c r="M98" i="2"/>
  <c r="N98" i="2"/>
  <c r="O98" i="2"/>
  <c r="P98" i="2"/>
  <c r="Q98" i="2"/>
  <c r="R98" i="2"/>
  <c r="S98" i="2"/>
  <c r="T98" i="2"/>
  <c r="C98" i="2"/>
  <c r="C97" i="2"/>
  <c r="C96" i="2"/>
  <c r="C95" i="2"/>
  <c r="C94" i="2"/>
  <c r="C93" i="2"/>
  <c r="C92" i="2"/>
  <c r="D77" i="2"/>
  <c r="E77" i="2"/>
  <c r="F77" i="2"/>
  <c r="G77" i="2"/>
  <c r="H77" i="2"/>
  <c r="I77" i="2"/>
  <c r="J77" i="2"/>
  <c r="K77" i="2"/>
  <c r="L77" i="2"/>
  <c r="M77" i="2"/>
  <c r="N77" i="2"/>
  <c r="O77" i="2"/>
  <c r="P77" i="2"/>
  <c r="Q77" i="2"/>
  <c r="R77" i="2"/>
  <c r="S77" i="2"/>
  <c r="T77" i="2"/>
  <c r="D78" i="2"/>
  <c r="E78" i="2"/>
  <c r="F78" i="2"/>
  <c r="G78" i="2"/>
  <c r="H78" i="2"/>
  <c r="I78" i="2"/>
  <c r="J78" i="2"/>
  <c r="K78" i="2"/>
  <c r="L78" i="2"/>
  <c r="M78" i="2"/>
  <c r="N78" i="2"/>
  <c r="O78" i="2"/>
  <c r="P78" i="2"/>
  <c r="Q78" i="2"/>
  <c r="R78" i="2"/>
  <c r="S78" i="2"/>
  <c r="T78" i="2"/>
  <c r="D79" i="2"/>
  <c r="E79" i="2"/>
  <c r="F79" i="2"/>
  <c r="G79" i="2"/>
  <c r="H79" i="2"/>
  <c r="I79" i="2"/>
  <c r="J79" i="2"/>
  <c r="K79" i="2"/>
  <c r="L79" i="2"/>
  <c r="M79" i="2"/>
  <c r="N79" i="2"/>
  <c r="O79" i="2"/>
  <c r="P79" i="2"/>
  <c r="Q79" i="2"/>
  <c r="R79" i="2"/>
  <c r="S79" i="2"/>
  <c r="T79" i="2"/>
  <c r="D80" i="2"/>
  <c r="E80" i="2"/>
  <c r="F80" i="2"/>
  <c r="G80" i="2"/>
  <c r="H80" i="2"/>
  <c r="I80" i="2"/>
  <c r="J80" i="2"/>
  <c r="K80" i="2"/>
  <c r="L80" i="2"/>
  <c r="M80" i="2"/>
  <c r="N80" i="2"/>
  <c r="O80" i="2"/>
  <c r="P80" i="2"/>
  <c r="Q80" i="2"/>
  <c r="R80" i="2"/>
  <c r="S80" i="2"/>
  <c r="T80" i="2"/>
  <c r="D81" i="2"/>
  <c r="E81" i="2"/>
  <c r="F81" i="2"/>
  <c r="G81" i="2"/>
  <c r="H81" i="2"/>
  <c r="I81" i="2"/>
  <c r="J81" i="2"/>
  <c r="K81" i="2"/>
  <c r="L81" i="2"/>
  <c r="M81" i="2"/>
  <c r="N81" i="2"/>
  <c r="O81" i="2"/>
  <c r="P81" i="2"/>
  <c r="Q81" i="2"/>
  <c r="R81" i="2"/>
  <c r="S81" i="2"/>
  <c r="T81" i="2"/>
  <c r="D82" i="2"/>
  <c r="E82" i="2"/>
  <c r="F82" i="2"/>
  <c r="G82" i="2"/>
  <c r="H82" i="2"/>
  <c r="I82" i="2"/>
  <c r="J82" i="2"/>
  <c r="K82" i="2"/>
  <c r="L82" i="2"/>
  <c r="M82" i="2"/>
  <c r="N82" i="2"/>
  <c r="O82" i="2"/>
  <c r="P82" i="2"/>
  <c r="Q82" i="2"/>
  <c r="R82" i="2"/>
  <c r="S82" i="2"/>
  <c r="T82" i="2"/>
  <c r="D83" i="2"/>
  <c r="E83" i="2"/>
  <c r="F83" i="2"/>
  <c r="G83" i="2"/>
  <c r="H83" i="2"/>
  <c r="I83" i="2"/>
  <c r="J83" i="2"/>
  <c r="K83" i="2"/>
  <c r="L83" i="2"/>
  <c r="M83" i="2"/>
  <c r="N83" i="2"/>
  <c r="O83" i="2"/>
  <c r="P83" i="2"/>
  <c r="Q83" i="2"/>
  <c r="R83" i="2"/>
  <c r="S83" i="2"/>
  <c r="T83" i="2"/>
  <c r="D84" i="2"/>
  <c r="E84" i="2"/>
  <c r="F84" i="2"/>
  <c r="G84" i="2"/>
  <c r="H84" i="2"/>
  <c r="I84" i="2"/>
  <c r="J84" i="2"/>
  <c r="K84" i="2"/>
  <c r="L84" i="2"/>
  <c r="M84" i="2"/>
  <c r="N84" i="2"/>
  <c r="O84" i="2"/>
  <c r="P84" i="2"/>
  <c r="Q84" i="2"/>
  <c r="R84" i="2"/>
  <c r="S84" i="2"/>
  <c r="T84" i="2"/>
  <c r="C84" i="2"/>
  <c r="C83" i="2"/>
  <c r="C82" i="2"/>
  <c r="C81" i="2"/>
  <c r="C79" i="2"/>
  <c r="C78" i="2"/>
  <c r="D63" i="2"/>
  <c r="E63" i="2"/>
  <c r="F63" i="2"/>
  <c r="G63" i="2"/>
  <c r="H63" i="2"/>
  <c r="I63" i="2"/>
  <c r="J63" i="2"/>
  <c r="K63" i="2"/>
  <c r="L63" i="2"/>
  <c r="M63" i="2"/>
  <c r="N63" i="2"/>
  <c r="O63" i="2"/>
  <c r="P63" i="2"/>
  <c r="Q63" i="2"/>
  <c r="R63" i="2"/>
  <c r="S63" i="2"/>
  <c r="T63" i="2"/>
  <c r="D64" i="2"/>
  <c r="E64" i="2"/>
  <c r="F64" i="2"/>
  <c r="G64" i="2"/>
  <c r="H64" i="2"/>
  <c r="I64" i="2"/>
  <c r="J64" i="2"/>
  <c r="K64" i="2"/>
  <c r="L64" i="2"/>
  <c r="M64" i="2"/>
  <c r="N64" i="2"/>
  <c r="O64" i="2"/>
  <c r="P64" i="2"/>
  <c r="Q64" i="2"/>
  <c r="R64" i="2"/>
  <c r="S64" i="2"/>
  <c r="T64" i="2"/>
  <c r="D65" i="2"/>
  <c r="E65" i="2"/>
  <c r="F65" i="2"/>
  <c r="G65" i="2"/>
  <c r="H65" i="2"/>
  <c r="I65" i="2"/>
  <c r="J65" i="2"/>
  <c r="K65" i="2"/>
  <c r="L65" i="2"/>
  <c r="M65" i="2"/>
  <c r="N65" i="2"/>
  <c r="O65" i="2"/>
  <c r="P65" i="2"/>
  <c r="Q65" i="2"/>
  <c r="R65" i="2"/>
  <c r="S65" i="2"/>
  <c r="T65" i="2"/>
  <c r="D66" i="2"/>
  <c r="E66" i="2"/>
  <c r="F66" i="2"/>
  <c r="G66" i="2"/>
  <c r="H66" i="2"/>
  <c r="I66" i="2"/>
  <c r="J66" i="2"/>
  <c r="K66" i="2"/>
  <c r="L66" i="2"/>
  <c r="M66" i="2"/>
  <c r="N66" i="2"/>
  <c r="O66" i="2"/>
  <c r="P66" i="2"/>
  <c r="Q66" i="2"/>
  <c r="R66" i="2"/>
  <c r="S66" i="2"/>
  <c r="T66" i="2"/>
  <c r="D67" i="2"/>
  <c r="E67" i="2"/>
  <c r="F67" i="2"/>
  <c r="G67" i="2"/>
  <c r="H67" i="2"/>
  <c r="I67" i="2"/>
  <c r="J67" i="2"/>
  <c r="K67" i="2"/>
  <c r="L67" i="2"/>
  <c r="M67" i="2"/>
  <c r="N67" i="2"/>
  <c r="O67" i="2"/>
  <c r="P67" i="2"/>
  <c r="Q67" i="2"/>
  <c r="R67" i="2"/>
  <c r="S67" i="2"/>
  <c r="T67" i="2"/>
  <c r="D68" i="2"/>
  <c r="E68" i="2"/>
  <c r="F68" i="2"/>
  <c r="G68" i="2"/>
  <c r="H68" i="2"/>
  <c r="I68" i="2"/>
  <c r="J68" i="2"/>
  <c r="K68" i="2"/>
  <c r="L68" i="2"/>
  <c r="M68" i="2"/>
  <c r="N68" i="2"/>
  <c r="O68" i="2"/>
  <c r="P68" i="2"/>
  <c r="Q68" i="2"/>
  <c r="R68" i="2"/>
  <c r="S68" i="2"/>
  <c r="T68" i="2"/>
  <c r="D69" i="2"/>
  <c r="E69" i="2"/>
  <c r="F69" i="2"/>
  <c r="G69" i="2"/>
  <c r="H69" i="2"/>
  <c r="I69" i="2"/>
  <c r="J69" i="2"/>
  <c r="K69" i="2"/>
  <c r="L69" i="2"/>
  <c r="M69" i="2"/>
  <c r="N69" i="2"/>
  <c r="O69" i="2"/>
  <c r="P69" i="2"/>
  <c r="Q69" i="2"/>
  <c r="R69" i="2"/>
  <c r="S69" i="2"/>
  <c r="T69" i="2"/>
  <c r="D70" i="2"/>
  <c r="E70" i="2"/>
  <c r="F70" i="2"/>
  <c r="G70" i="2"/>
  <c r="H70" i="2"/>
  <c r="I70" i="2"/>
  <c r="J70" i="2"/>
  <c r="K70" i="2"/>
  <c r="L70" i="2"/>
  <c r="M70" i="2"/>
  <c r="N70" i="2"/>
  <c r="O70" i="2"/>
  <c r="P70" i="2"/>
  <c r="Q70" i="2"/>
  <c r="R70" i="2"/>
  <c r="S70" i="2"/>
  <c r="T70" i="2"/>
  <c r="C70" i="2"/>
  <c r="C69" i="2"/>
  <c r="C68" i="2"/>
  <c r="C67" i="2"/>
  <c r="C64" i="2"/>
  <c r="A271" i="2"/>
  <c r="A257" i="2"/>
  <c r="A243" i="2"/>
  <c r="A229" i="2"/>
  <c r="A215" i="2"/>
  <c r="A201" i="2"/>
  <c r="A187" i="2"/>
  <c r="A173" i="2"/>
  <c r="A159" i="2"/>
  <c r="A145" i="2"/>
  <c r="H10" i="1"/>
  <c r="C57" i="2" s="1"/>
  <c r="I10" i="1"/>
  <c r="D57" i="2" s="1"/>
  <c r="J10" i="1"/>
  <c r="E57" i="2" s="1"/>
  <c r="K10" i="1"/>
  <c r="F57" i="2" s="1"/>
  <c r="L10" i="1"/>
  <c r="G57" i="2" s="1"/>
  <c r="M10" i="1"/>
  <c r="H57" i="2" s="1"/>
  <c r="N10" i="1"/>
  <c r="I57" i="2" s="1"/>
  <c r="O10" i="1"/>
  <c r="J57" i="2" s="1"/>
  <c r="P10" i="1"/>
  <c r="K57" i="2" s="1"/>
  <c r="Q10" i="1"/>
  <c r="L57" i="2" s="1"/>
  <c r="R10" i="1"/>
  <c r="M57" i="2" s="1"/>
  <c r="S10" i="1"/>
  <c r="N57" i="2" s="1"/>
  <c r="T10" i="1"/>
  <c r="O57" i="2" s="1"/>
  <c r="U10" i="1"/>
  <c r="P57" i="2" s="1"/>
  <c r="V10" i="1"/>
  <c r="Q57" i="2" s="1"/>
  <c r="W10" i="1"/>
  <c r="R57" i="2" s="1"/>
  <c r="X10" i="1"/>
  <c r="S57" i="2" s="1"/>
  <c r="Y10" i="1"/>
  <c r="T57" i="2" s="1"/>
  <c r="H11" i="1"/>
  <c r="C71" i="2" s="1"/>
  <c r="I11" i="1"/>
  <c r="D71" i="2" s="1"/>
  <c r="J11" i="1"/>
  <c r="E71" i="2" s="1"/>
  <c r="K11" i="1"/>
  <c r="F71" i="2" s="1"/>
  <c r="L11" i="1"/>
  <c r="G71" i="2" s="1"/>
  <c r="M11" i="1"/>
  <c r="H71" i="2" s="1"/>
  <c r="N11" i="1"/>
  <c r="I71" i="2" s="1"/>
  <c r="O11" i="1"/>
  <c r="J71" i="2" s="1"/>
  <c r="P11" i="1"/>
  <c r="K71" i="2" s="1"/>
  <c r="Q11" i="1"/>
  <c r="L71" i="2" s="1"/>
  <c r="R11" i="1"/>
  <c r="M71" i="2" s="1"/>
  <c r="S11" i="1"/>
  <c r="N71" i="2" s="1"/>
  <c r="T11" i="1"/>
  <c r="O71" i="2" s="1"/>
  <c r="U11" i="1"/>
  <c r="P71" i="2" s="1"/>
  <c r="V11" i="1"/>
  <c r="Q71" i="2" s="1"/>
  <c r="W11" i="1"/>
  <c r="R71" i="2" s="1"/>
  <c r="X11" i="1"/>
  <c r="S71" i="2" s="1"/>
  <c r="Y11" i="1"/>
  <c r="T71" i="2" s="1"/>
  <c r="H12" i="1"/>
  <c r="C85" i="2" s="1"/>
  <c r="I12" i="1"/>
  <c r="D85" i="2" s="1"/>
  <c r="J12" i="1"/>
  <c r="E85" i="2" s="1"/>
  <c r="K12" i="1"/>
  <c r="F85" i="2" s="1"/>
  <c r="L12" i="1"/>
  <c r="G85" i="2" s="1"/>
  <c r="M12" i="1"/>
  <c r="H85" i="2" s="1"/>
  <c r="N12" i="1"/>
  <c r="I85" i="2" s="1"/>
  <c r="O12" i="1"/>
  <c r="J85" i="2" s="1"/>
  <c r="P12" i="1"/>
  <c r="K85" i="2" s="1"/>
  <c r="Q12" i="1"/>
  <c r="L85" i="2" s="1"/>
  <c r="R12" i="1"/>
  <c r="M85" i="2" s="1"/>
  <c r="S12" i="1"/>
  <c r="N85" i="2" s="1"/>
  <c r="T12" i="1"/>
  <c r="O85" i="2" s="1"/>
  <c r="U12" i="1"/>
  <c r="P85" i="2" s="1"/>
  <c r="V12" i="1"/>
  <c r="Q85" i="2" s="1"/>
  <c r="W12" i="1"/>
  <c r="R85" i="2" s="1"/>
  <c r="X12" i="1"/>
  <c r="S85" i="2" s="1"/>
  <c r="Y12" i="1"/>
  <c r="T85" i="2" s="1"/>
  <c r="H13" i="1"/>
  <c r="C99" i="2" s="1"/>
  <c r="I13" i="1"/>
  <c r="D99" i="2" s="1"/>
  <c r="J13" i="1"/>
  <c r="E99" i="2" s="1"/>
  <c r="K13" i="1"/>
  <c r="F99" i="2" s="1"/>
  <c r="L13" i="1"/>
  <c r="G99" i="2" s="1"/>
  <c r="M13" i="1"/>
  <c r="H99" i="2" s="1"/>
  <c r="N13" i="1"/>
  <c r="I99" i="2" s="1"/>
  <c r="O13" i="1"/>
  <c r="J99" i="2" s="1"/>
  <c r="P13" i="1"/>
  <c r="K99" i="2" s="1"/>
  <c r="Q13" i="1"/>
  <c r="L99" i="2" s="1"/>
  <c r="R13" i="1"/>
  <c r="M99" i="2" s="1"/>
  <c r="S13" i="1"/>
  <c r="N99" i="2" s="1"/>
  <c r="T13" i="1"/>
  <c r="O99" i="2" s="1"/>
  <c r="U13" i="1"/>
  <c r="P99" i="2" s="1"/>
  <c r="V13" i="1"/>
  <c r="Q99" i="2" s="1"/>
  <c r="W13" i="1"/>
  <c r="R99" i="2" s="1"/>
  <c r="X13" i="1"/>
  <c r="S99" i="2" s="1"/>
  <c r="Y13" i="1"/>
  <c r="T99" i="2" s="1"/>
  <c r="H14" i="1"/>
  <c r="C113" i="2" s="1"/>
  <c r="I14" i="1"/>
  <c r="D113" i="2" s="1"/>
  <c r="J14" i="1"/>
  <c r="E113" i="2" s="1"/>
  <c r="K14" i="1"/>
  <c r="F113" i="2" s="1"/>
  <c r="L14" i="1"/>
  <c r="G113" i="2" s="1"/>
  <c r="M14" i="1"/>
  <c r="H113" i="2" s="1"/>
  <c r="N14" i="1"/>
  <c r="I113" i="2" s="1"/>
  <c r="O14" i="1"/>
  <c r="J113" i="2" s="1"/>
  <c r="P14" i="1"/>
  <c r="K113" i="2" s="1"/>
  <c r="Q14" i="1"/>
  <c r="L113" i="2" s="1"/>
  <c r="R14" i="1"/>
  <c r="M113" i="2" s="1"/>
  <c r="S14" i="1"/>
  <c r="N113" i="2" s="1"/>
  <c r="T14" i="1"/>
  <c r="O113" i="2" s="1"/>
  <c r="U14" i="1"/>
  <c r="P113" i="2" s="1"/>
  <c r="V14" i="1"/>
  <c r="Q113" i="2" s="1"/>
  <c r="W14" i="1"/>
  <c r="R113" i="2" s="1"/>
  <c r="X14" i="1"/>
  <c r="S113" i="2" s="1"/>
  <c r="Y14" i="1"/>
  <c r="T113" i="2" s="1"/>
  <c r="H15" i="1"/>
  <c r="C127" i="2" s="1"/>
  <c r="I15" i="1"/>
  <c r="D127" i="2" s="1"/>
  <c r="J15" i="1"/>
  <c r="E127" i="2" s="1"/>
  <c r="K15" i="1"/>
  <c r="F127" i="2" s="1"/>
  <c r="L15" i="1"/>
  <c r="G127" i="2" s="1"/>
  <c r="M15" i="1"/>
  <c r="H127" i="2" s="1"/>
  <c r="N15" i="1"/>
  <c r="I127" i="2" s="1"/>
  <c r="O15" i="1"/>
  <c r="J127" i="2" s="1"/>
  <c r="P15" i="1"/>
  <c r="K127" i="2" s="1"/>
  <c r="Q15" i="1"/>
  <c r="L127" i="2" s="1"/>
  <c r="R15" i="1"/>
  <c r="M127" i="2" s="1"/>
  <c r="S15" i="1"/>
  <c r="N127" i="2" s="1"/>
  <c r="T15" i="1"/>
  <c r="O127" i="2" s="1"/>
  <c r="U15" i="1"/>
  <c r="P127" i="2" s="1"/>
  <c r="V15" i="1"/>
  <c r="Q127" i="2" s="1"/>
  <c r="W15" i="1"/>
  <c r="R127" i="2" s="1"/>
  <c r="X15" i="1"/>
  <c r="S127" i="2" s="1"/>
  <c r="Y15" i="1"/>
  <c r="T127" i="2" s="1"/>
  <c r="H16" i="1"/>
  <c r="C141" i="2" s="1"/>
  <c r="I16" i="1"/>
  <c r="D141" i="2" s="1"/>
  <c r="J16" i="1"/>
  <c r="E141" i="2" s="1"/>
  <c r="K16" i="1"/>
  <c r="F141" i="2" s="1"/>
  <c r="L16" i="1"/>
  <c r="G141" i="2" s="1"/>
  <c r="M16" i="1"/>
  <c r="H141" i="2" s="1"/>
  <c r="N16" i="1"/>
  <c r="I141" i="2" s="1"/>
  <c r="O16" i="1"/>
  <c r="J141" i="2" s="1"/>
  <c r="P16" i="1"/>
  <c r="K141" i="2" s="1"/>
  <c r="Q16" i="1"/>
  <c r="L141" i="2" s="1"/>
  <c r="R16" i="1"/>
  <c r="M141" i="2" s="1"/>
  <c r="S16" i="1"/>
  <c r="N141" i="2" s="1"/>
  <c r="T16" i="1"/>
  <c r="O141" i="2" s="1"/>
  <c r="U16" i="1"/>
  <c r="P141" i="2" s="1"/>
  <c r="V16" i="1"/>
  <c r="Q141" i="2" s="1"/>
  <c r="W16" i="1"/>
  <c r="R141" i="2" s="1"/>
  <c r="X16" i="1"/>
  <c r="S141" i="2" s="1"/>
  <c r="Y16" i="1"/>
  <c r="T141" i="2" s="1"/>
  <c r="H17" i="1"/>
  <c r="C155" i="2" s="1"/>
  <c r="I17" i="1"/>
  <c r="D155" i="2" s="1"/>
  <c r="J17" i="1"/>
  <c r="E155" i="2" s="1"/>
  <c r="K17" i="1"/>
  <c r="F155" i="2" s="1"/>
  <c r="L17" i="1"/>
  <c r="G155" i="2" s="1"/>
  <c r="M17" i="1"/>
  <c r="H155" i="2" s="1"/>
  <c r="N17" i="1"/>
  <c r="I155" i="2" s="1"/>
  <c r="O17" i="1"/>
  <c r="J155" i="2" s="1"/>
  <c r="P17" i="1"/>
  <c r="K155" i="2" s="1"/>
  <c r="Q17" i="1"/>
  <c r="L155" i="2" s="1"/>
  <c r="R17" i="1"/>
  <c r="M155" i="2" s="1"/>
  <c r="S17" i="1"/>
  <c r="N155" i="2" s="1"/>
  <c r="T17" i="1"/>
  <c r="O155" i="2" s="1"/>
  <c r="U17" i="1"/>
  <c r="P155" i="2" s="1"/>
  <c r="V17" i="1"/>
  <c r="Q155" i="2" s="1"/>
  <c r="W17" i="1"/>
  <c r="R155" i="2" s="1"/>
  <c r="X17" i="1"/>
  <c r="S155" i="2" s="1"/>
  <c r="Y17" i="1"/>
  <c r="T155" i="2" s="1"/>
  <c r="H18" i="1"/>
  <c r="C169" i="2" s="1"/>
  <c r="I18" i="1"/>
  <c r="D169" i="2" s="1"/>
  <c r="J18" i="1"/>
  <c r="E169" i="2" s="1"/>
  <c r="K18" i="1"/>
  <c r="F169" i="2" s="1"/>
  <c r="L18" i="1"/>
  <c r="G169" i="2" s="1"/>
  <c r="M18" i="1"/>
  <c r="H169" i="2" s="1"/>
  <c r="N18" i="1"/>
  <c r="I169" i="2" s="1"/>
  <c r="O18" i="1"/>
  <c r="J169" i="2" s="1"/>
  <c r="P18" i="1"/>
  <c r="K169" i="2" s="1"/>
  <c r="Q18" i="1"/>
  <c r="L169" i="2" s="1"/>
  <c r="R18" i="1"/>
  <c r="M169" i="2" s="1"/>
  <c r="S18" i="1"/>
  <c r="N169" i="2" s="1"/>
  <c r="T18" i="1"/>
  <c r="O169" i="2" s="1"/>
  <c r="U18" i="1"/>
  <c r="P169" i="2" s="1"/>
  <c r="V18" i="1"/>
  <c r="Q169" i="2" s="1"/>
  <c r="W18" i="1"/>
  <c r="R169" i="2" s="1"/>
  <c r="X18" i="1"/>
  <c r="S169" i="2" s="1"/>
  <c r="Y18" i="1"/>
  <c r="T169" i="2" s="1"/>
  <c r="H19" i="1"/>
  <c r="C183" i="2" s="1"/>
  <c r="I19" i="1"/>
  <c r="D183" i="2" s="1"/>
  <c r="J19" i="1"/>
  <c r="E183" i="2" s="1"/>
  <c r="K19" i="1"/>
  <c r="F183" i="2" s="1"/>
  <c r="L19" i="1"/>
  <c r="G183" i="2" s="1"/>
  <c r="M19" i="1"/>
  <c r="H183" i="2" s="1"/>
  <c r="N19" i="1"/>
  <c r="I183" i="2" s="1"/>
  <c r="O19" i="1"/>
  <c r="J183" i="2" s="1"/>
  <c r="P19" i="1"/>
  <c r="K183" i="2" s="1"/>
  <c r="Q19" i="1"/>
  <c r="L183" i="2" s="1"/>
  <c r="R19" i="1"/>
  <c r="M183" i="2" s="1"/>
  <c r="S19" i="1"/>
  <c r="N183" i="2" s="1"/>
  <c r="T19" i="1"/>
  <c r="O183" i="2" s="1"/>
  <c r="U19" i="1"/>
  <c r="P183" i="2" s="1"/>
  <c r="V19" i="1"/>
  <c r="Q183" i="2" s="1"/>
  <c r="W19" i="1"/>
  <c r="R183" i="2" s="1"/>
  <c r="X19" i="1"/>
  <c r="S183" i="2" s="1"/>
  <c r="Y19" i="1"/>
  <c r="T183" i="2" s="1"/>
  <c r="H20" i="1"/>
  <c r="C197" i="2" s="1"/>
  <c r="I20" i="1"/>
  <c r="D197" i="2" s="1"/>
  <c r="J20" i="1"/>
  <c r="E197" i="2" s="1"/>
  <c r="K20" i="1"/>
  <c r="F197" i="2" s="1"/>
  <c r="L20" i="1"/>
  <c r="G197" i="2" s="1"/>
  <c r="M20" i="1"/>
  <c r="H197" i="2" s="1"/>
  <c r="N20" i="1"/>
  <c r="I197" i="2" s="1"/>
  <c r="O20" i="1"/>
  <c r="J197" i="2" s="1"/>
  <c r="P20" i="1"/>
  <c r="K197" i="2" s="1"/>
  <c r="Q20" i="1"/>
  <c r="L197" i="2" s="1"/>
  <c r="R20" i="1"/>
  <c r="M197" i="2" s="1"/>
  <c r="S20" i="1"/>
  <c r="N197" i="2" s="1"/>
  <c r="T20" i="1"/>
  <c r="O197" i="2" s="1"/>
  <c r="U20" i="1"/>
  <c r="P197" i="2" s="1"/>
  <c r="V20" i="1"/>
  <c r="Q197" i="2" s="1"/>
  <c r="W20" i="1"/>
  <c r="R197" i="2" s="1"/>
  <c r="X20" i="1"/>
  <c r="S197" i="2" s="1"/>
  <c r="Y20" i="1"/>
  <c r="T197" i="2" s="1"/>
  <c r="H21" i="1"/>
  <c r="C211" i="2" s="1"/>
  <c r="I21" i="1"/>
  <c r="D211" i="2" s="1"/>
  <c r="J21" i="1"/>
  <c r="E211" i="2" s="1"/>
  <c r="K21" i="1"/>
  <c r="F211" i="2" s="1"/>
  <c r="L21" i="1"/>
  <c r="G211" i="2" s="1"/>
  <c r="M21" i="1"/>
  <c r="H211" i="2" s="1"/>
  <c r="N21" i="1"/>
  <c r="I211" i="2" s="1"/>
  <c r="O21" i="1"/>
  <c r="J211" i="2" s="1"/>
  <c r="P21" i="1"/>
  <c r="K211" i="2" s="1"/>
  <c r="Q21" i="1"/>
  <c r="L211" i="2" s="1"/>
  <c r="R21" i="1"/>
  <c r="M211" i="2" s="1"/>
  <c r="S21" i="1"/>
  <c r="N211" i="2" s="1"/>
  <c r="T21" i="1"/>
  <c r="O211" i="2" s="1"/>
  <c r="U21" i="1"/>
  <c r="P211" i="2" s="1"/>
  <c r="V21" i="1"/>
  <c r="Q211" i="2" s="1"/>
  <c r="W21" i="1"/>
  <c r="R211" i="2" s="1"/>
  <c r="X21" i="1"/>
  <c r="S211" i="2" s="1"/>
  <c r="Y21" i="1"/>
  <c r="T211" i="2" s="1"/>
  <c r="H22" i="1"/>
  <c r="C225" i="2" s="1"/>
  <c r="I22" i="1"/>
  <c r="D225" i="2" s="1"/>
  <c r="J22" i="1"/>
  <c r="E225" i="2" s="1"/>
  <c r="K22" i="1"/>
  <c r="F225" i="2" s="1"/>
  <c r="L22" i="1"/>
  <c r="G225" i="2" s="1"/>
  <c r="M22" i="1"/>
  <c r="H225" i="2" s="1"/>
  <c r="N22" i="1"/>
  <c r="I225" i="2" s="1"/>
  <c r="O22" i="1"/>
  <c r="J225" i="2" s="1"/>
  <c r="P22" i="1"/>
  <c r="K225" i="2" s="1"/>
  <c r="Q22" i="1"/>
  <c r="L225" i="2" s="1"/>
  <c r="R22" i="1"/>
  <c r="M225" i="2" s="1"/>
  <c r="S22" i="1"/>
  <c r="N225" i="2" s="1"/>
  <c r="T22" i="1"/>
  <c r="O225" i="2" s="1"/>
  <c r="U22" i="1"/>
  <c r="P225" i="2" s="1"/>
  <c r="V22" i="1"/>
  <c r="Q225" i="2" s="1"/>
  <c r="W22" i="1"/>
  <c r="R225" i="2" s="1"/>
  <c r="X22" i="1"/>
  <c r="S225" i="2" s="1"/>
  <c r="Y22" i="1"/>
  <c r="T225" i="2" s="1"/>
  <c r="H23" i="1"/>
  <c r="C239" i="2" s="1"/>
  <c r="I23" i="1"/>
  <c r="D239" i="2" s="1"/>
  <c r="J23" i="1"/>
  <c r="E239" i="2" s="1"/>
  <c r="K23" i="1"/>
  <c r="F239" i="2" s="1"/>
  <c r="L23" i="1"/>
  <c r="G239" i="2" s="1"/>
  <c r="M23" i="1"/>
  <c r="H239" i="2" s="1"/>
  <c r="N23" i="1"/>
  <c r="I239" i="2" s="1"/>
  <c r="O23" i="1"/>
  <c r="J239" i="2" s="1"/>
  <c r="P23" i="1"/>
  <c r="K239" i="2" s="1"/>
  <c r="Q23" i="1"/>
  <c r="L239" i="2" s="1"/>
  <c r="R23" i="1"/>
  <c r="M239" i="2" s="1"/>
  <c r="S23" i="1"/>
  <c r="N239" i="2" s="1"/>
  <c r="T23" i="1"/>
  <c r="O239" i="2" s="1"/>
  <c r="U23" i="1"/>
  <c r="P239" i="2" s="1"/>
  <c r="V23" i="1"/>
  <c r="Q239" i="2" s="1"/>
  <c r="W23" i="1"/>
  <c r="R239" i="2" s="1"/>
  <c r="X23" i="1"/>
  <c r="S239" i="2" s="1"/>
  <c r="Y23" i="1"/>
  <c r="T239" i="2" s="1"/>
  <c r="H24" i="1"/>
  <c r="C253" i="2" s="1"/>
  <c r="I24" i="1"/>
  <c r="D253" i="2" s="1"/>
  <c r="J24" i="1"/>
  <c r="E253" i="2" s="1"/>
  <c r="K24" i="1"/>
  <c r="F253" i="2" s="1"/>
  <c r="L24" i="1"/>
  <c r="G253" i="2" s="1"/>
  <c r="M24" i="1"/>
  <c r="H253" i="2" s="1"/>
  <c r="N24" i="1"/>
  <c r="I253" i="2" s="1"/>
  <c r="O24" i="1"/>
  <c r="J253" i="2" s="1"/>
  <c r="P24" i="1"/>
  <c r="K253" i="2" s="1"/>
  <c r="Q24" i="1"/>
  <c r="L253" i="2" s="1"/>
  <c r="R24" i="1"/>
  <c r="M253" i="2" s="1"/>
  <c r="S24" i="1"/>
  <c r="N253" i="2" s="1"/>
  <c r="T24" i="1"/>
  <c r="O253" i="2" s="1"/>
  <c r="U24" i="1"/>
  <c r="P253" i="2" s="1"/>
  <c r="V24" i="1"/>
  <c r="Q253" i="2" s="1"/>
  <c r="W24" i="1"/>
  <c r="R253" i="2" s="1"/>
  <c r="X24" i="1"/>
  <c r="S253" i="2" s="1"/>
  <c r="Y24" i="1"/>
  <c r="T253" i="2" s="1"/>
  <c r="H25" i="1"/>
  <c r="C267" i="2" s="1"/>
  <c r="I25" i="1"/>
  <c r="D267" i="2" s="1"/>
  <c r="J25" i="1"/>
  <c r="E267" i="2" s="1"/>
  <c r="K25" i="1"/>
  <c r="F267" i="2" s="1"/>
  <c r="L25" i="1"/>
  <c r="G267" i="2" s="1"/>
  <c r="M25" i="1"/>
  <c r="H267" i="2" s="1"/>
  <c r="N25" i="1"/>
  <c r="I267" i="2" s="1"/>
  <c r="O25" i="1"/>
  <c r="J267" i="2" s="1"/>
  <c r="P25" i="1"/>
  <c r="K267" i="2" s="1"/>
  <c r="Q25" i="1"/>
  <c r="L267" i="2" s="1"/>
  <c r="R25" i="1"/>
  <c r="M267" i="2" s="1"/>
  <c r="S25" i="1"/>
  <c r="N267" i="2" s="1"/>
  <c r="T25" i="1"/>
  <c r="O267" i="2" s="1"/>
  <c r="U25" i="1"/>
  <c r="P267" i="2" s="1"/>
  <c r="V25" i="1"/>
  <c r="Q267" i="2" s="1"/>
  <c r="W25" i="1"/>
  <c r="R267" i="2" s="1"/>
  <c r="X25" i="1"/>
  <c r="S267" i="2" s="1"/>
  <c r="Y25" i="1"/>
  <c r="T267" i="2" s="1"/>
  <c r="H26" i="1"/>
  <c r="C281" i="2" s="1"/>
  <c r="I26" i="1"/>
  <c r="D281" i="2" s="1"/>
  <c r="J26" i="1"/>
  <c r="E281" i="2" s="1"/>
  <c r="K26" i="1"/>
  <c r="F281" i="2" s="1"/>
  <c r="L26" i="1"/>
  <c r="G281" i="2" s="1"/>
  <c r="M26" i="1"/>
  <c r="H281" i="2" s="1"/>
  <c r="N26" i="1"/>
  <c r="I281" i="2" s="1"/>
  <c r="O26" i="1"/>
  <c r="J281" i="2" s="1"/>
  <c r="P26" i="1"/>
  <c r="K281" i="2" s="1"/>
  <c r="Q26" i="1"/>
  <c r="L281" i="2" s="1"/>
  <c r="R26" i="1"/>
  <c r="M281" i="2" s="1"/>
  <c r="S26" i="1"/>
  <c r="N281" i="2" s="1"/>
  <c r="T26" i="1"/>
  <c r="O281" i="2" s="1"/>
  <c r="U26" i="1"/>
  <c r="P281" i="2" s="1"/>
  <c r="V26" i="1"/>
  <c r="Q281" i="2" s="1"/>
  <c r="W26" i="1"/>
  <c r="R281" i="2" s="1"/>
  <c r="X26" i="1"/>
  <c r="S281" i="2" s="1"/>
  <c r="Y26" i="1"/>
  <c r="T281" i="2" s="1"/>
  <c r="H27" i="1"/>
  <c r="C295" i="2" s="1"/>
  <c r="I27" i="1"/>
  <c r="D295" i="2" s="1"/>
  <c r="J27" i="1"/>
  <c r="E295" i="2" s="1"/>
  <c r="K27" i="1"/>
  <c r="F295" i="2" s="1"/>
  <c r="L27" i="1"/>
  <c r="G295" i="2" s="1"/>
  <c r="M27" i="1"/>
  <c r="H295" i="2" s="1"/>
  <c r="N27" i="1"/>
  <c r="I295" i="2" s="1"/>
  <c r="O27" i="1"/>
  <c r="J295" i="2" s="1"/>
  <c r="P27" i="1"/>
  <c r="K295" i="2" s="1"/>
  <c r="Q27" i="1"/>
  <c r="L295" i="2" s="1"/>
  <c r="R27" i="1"/>
  <c r="M295" i="2" s="1"/>
  <c r="S27" i="1"/>
  <c r="N295" i="2" s="1"/>
  <c r="T27" i="1"/>
  <c r="O295" i="2" s="1"/>
  <c r="U27" i="1"/>
  <c r="P295" i="2" s="1"/>
  <c r="V27" i="1"/>
  <c r="Q295" i="2" s="1"/>
  <c r="W27" i="1"/>
  <c r="R295" i="2" s="1"/>
  <c r="X27" i="1"/>
  <c r="S295" i="2" s="1"/>
  <c r="Y27" i="1"/>
  <c r="T295" i="2" s="1"/>
  <c r="H28" i="1"/>
  <c r="C309" i="2" s="1"/>
  <c r="I28" i="1"/>
  <c r="D309" i="2" s="1"/>
  <c r="J28" i="1"/>
  <c r="E309" i="2" s="1"/>
  <c r="K28" i="1"/>
  <c r="F309" i="2" s="1"/>
  <c r="L28" i="1"/>
  <c r="G309" i="2" s="1"/>
  <c r="M28" i="1"/>
  <c r="H309" i="2" s="1"/>
  <c r="N28" i="1"/>
  <c r="I309" i="2" s="1"/>
  <c r="O28" i="1"/>
  <c r="J309" i="2" s="1"/>
  <c r="P28" i="1"/>
  <c r="K309" i="2" s="1"/>
  <c r="Q28" i="1"/>
  <c r="L309" i="2" s="1"/>
  <c r="R28" i="1"/>
  <c r="M309" i="2" s="1"/>
  <c r="S28" i="1"/>
  <c r="N309" i="2" s="1"/>
  <c r="T28" i="1"/>
  <c r="O309" i="2" s="1"/>
  <c r="U28" i="1"/>
  <c r="P309" i="2" s="1"/>
  <c r="V28" i="1"/>
  <c r="Q309" i="2" s="1"/>
  <c r="W28" i="1"/>
  <c r="R309" i="2" s="1"/>
  <c r="X28" i="1"/>
  <c r="S309" i="2" s="1"/>
  <c r="Y28" i="1"/>
  <c r="T309" i="2" s="1"/>
  <c r="H29" i="1"/>
  <c r="C323" i="2" s="1"/>
  <c r="I29" i="1"/>
  <c r="D323" i="2" s="1"/>
  <c r="J29" i="1"/>
  <c r="E323" i="2" s="1"/>
  <c r="K29" i="1"/>
  <c r="F323" i="2" s="1"/>
  <c r="L29" i="1"/>
  <c r="G323" i="2" s="1"/>
  <c r="M29" i="1"/>
  <c r="H323" i="2" s="1"/>
  <c r="N29" i="1"/>
  <c r="I323" i="2" s="1"/>
  <c r="O29" i="1"/>
  <c r="J323" i="2" s="1"/>
  <c r="P29" i="1"/>
  <c r="K323" i="2" s="1"/>
  <c r="Q29" i="1"/>
  <c r="L323" i="2" s="1"/>
  <c r="R29" i="1"/>
  <c r="M323" i="2" s="1"/>
  <c r="S29" i="1"/>
  <c r="N323" i="2" s="1"/>
  <c r="T29" i="1"/>
  <c r="O323" i="2" s="1"/>
  <c r="U29" i="1"/>
  <c r="P323" i="2" s="1"/>
  <c r="V29" i="1"/>
  <c r="Q323" i="2" s="1"/>
  <c r="W29" i="1"/>
  <c r="R323" i="2" s="1"/>
  <c r="X29" i="1"/>
  <c r="S323" i="2" s="1"/>
  <c r="Y29" i="1"/>
  <c r="T323" i="2" s="1"/>
  <c r="H30" i="1"/>
  <c r="C337" i="2" s="1"/>
  <c r="I30" i="1"/>
  <c r="D337" i="2" s="1"/>
  <c r="J30" i="1"/>
  <c r="E337" i="2" s="1"/>
  <c r="K30" i="1"/>
  <c r="F337" i="2" s="1"/>
  <c r="L30" i="1"/>
  <c r="G337" i="2" s="1"/>
  <c r="M30" i="1"/>
  <c r="H337" i="2" s="1"/>
  <c r="N30" i="1"/>
  <c r="I337" i="2" s="1"/>
  <c r="O30" i="1"/>
  <c r="J337" i="2" s="1"/>
  <c r="P30" i="1"/>
  <c r="K337" i="2" s="1"/>
  <c r="Q30" i="1"/>
  <c r="L337" i="2" s="1"/>
  <c r="R30" i="1"/>
  <c r="M337" i="2" s="1"/>
  <c r="S30" i="1"/>
  <c r="N337" i="2" s="1"/>
  <c r="T30" i="1"/>
  <c r="O337" i="2" s="1"/>
  <c r="U30" i="1"/>
  <c r="P337" i="2" s="1"/>
  <c r="V30" i="1"/>
  <c r="Q337" i="2" s="1"/>
  <c r="W30" i="1"/>
  <c r="R337" i="2" s="1"/>
  <c r="X30" i="1"/>
  <c r="S337" i="2" s="1"/>
  <c r="Y30" i="1"/>
  <c r="T337" i="2" s="1"/>
  <c r="H31" i="1"/>
  <c r="C351" i="2" s="1"/>
  <c r="I31" i="1"/>
  <c r="D351" i="2" s="1"/>
  <c r="J31" i="1"/>
  <c r="E351" i="2" s="1"/>
  <c r="K31" i="1"/>
  <c r="F351" i="2" s="1"/>
  <c r="L31" i="1"/>
  <c r="G351" i="2" s="1"/>
  <c r="M31" i="1"/>
  <c r="H351" i="2" s="1"/>
  <c r="N31" i="1"/>
  <c r="I351" i="2" s="1"/>
  <c r="O31" i="1"/>
  <c r="J351" i="2" s="1"/>
  <c r="P31" i="1"/>
  <c r="K351" i="2" s="1"/>
  <c r="Q31" i="1"/>
  <c r="L351" i="2" s="1"/>
  <c r="R31" i="1"/>
  <c r="M351" i="2" s="1"/>
  <c r="S31" i="1"/>
  <c r="N351" i="2" s="1"/>
  <c r="T31" i="1"/>
  <c r="O351" i="2" s="1"/>
  <c r="U31" i="1"/>
  <c r="P351" i="2" s="1"/>
  <c r="V31" i="1"/>
  <c r="Q351" i="2" s="1"/>
  <c r="W31" i="1"/>
  <c r="R351" i="2" s="1"/>
  <c r="X31" i="1"/>
  <c r="S351" i="2" s="1"/>
  <c r="Y31" i="1"/>
  <c r="T351" i="2" s="1"/>
  <c r="H32" i="1"/>
  <c r="C365" i="2" s="1"/>
  <c r="I32" i="1"/>
  <c r="D365" i="2" s="1"/>
  <c r="J32" i="1"/>
  <c r="E365" i="2" s="1"/>
  <c r="K32" i="1"/>
  <c r="F365" i="2" s="1"/>
  <c r="L32" i="1"/>
  <c r="G365" i="2" s="1"/>
  <c r="M32" i="1"/>
  <c r="H365" i="2" s="1"/>
  <c r="N32" i="1"/>
  <c r="I365" i="2" s="1"/>
  <c r="O32" i="1"/>
  <c r="J365" i="2" s="1"/>
  <c r="P32" i="1"/>
  <c r="K365" i="2" s="1"/>
  <c r="Q32" i="1"/>
  <c r="L365" i="2" s="1"/>
  <c r="R32" i="1"/>
  <c r="M365" i="2" s="1"/>
  <c r="S32" i="1"/>
  <c r="N365" i="2" s="1"/>
  <c r="T32" i="1"/>
  <c r="O365" i="2" s="1"/>
  <c r="U32" i="1"/>
  <c r="P365" i="2" s="1"/>
  <c r="V32" i="1"/>
  <c r="Q365" i="2" s="1"/>
  <c r="W32" i="1"/>
  <c r="R365" i="2" s="1"/>
  <c r="X32" i="1"/>
  <c r="S365" i="2" s="1"/>
  <c r="Y32" i="1"/>
  <c r="T365" i="2" s="1"/>
  <c r="H33" i="1"/>
  <c r="C379" i="2" s="1"/>
  <c r="I33" i="1"/>
  <c r="D379" i="2" s="1"/>
  <c r="J33" i="1"/>
  <c r="E379" i="2" s="1"/>
  <c r="K33" i="1"/>
  <c r="F379" i="2" s="1"/>
  <c r="L33" i="1"/>
  <c r="G379" i="2" s="1"/>
  <c r="M33" i="1"/>
  <c r="H379" i="2" s="1"/>
  <c r="N33" i="1"/>
  <c r="I379" i="2" s="1"/>
  <c r="O33" i="1"/>
  <c r="J379" i="2" s="1"/>
  <c r="P33" i="1"/>
  <c r="K379" i="2" s="1"/>
  <c r="Q33" i="1"/>
  <c r="L379" i="2" s="1"/>
  <c r="R33" i="1"/>
  <c r="M379" i="2" s="1"/>
  <c r="S33" i="1"/>
  <c r="N379" i="2" s="1"/>
  <c r="T33" i="1"/>
  <c r="O379" i="2" s="1"/>
  <c r="U33" i="1"/>
  <c r="P379" i="2" s="1"/>
  <c r="V33" i="1"/>
  <c r="Q379" i="2" s="1"/>
  <c r="W33" i="1"/>
  <c r="R379" i="2" s="1"/>
  <c r="X33" i="1"/>
  <c r="S379" i="2" s="1"/>
  <c r="Y33" i="1"/>
  <c r="T379" i="2" s="1"/>
  <c r="H34" i="1"/>
  <c r="C393" i="2" s="1"/>
  <c r="I34" i="1"/>
  <c r="D393" i="2" s="1"/>
  <c r="J34" i="1"/>
  <c r="E393" i="2" s="1"/>
  <c r="K34" i="1"/>
  <c r="F393" i="2" s="1"/>
  <c r="L34" i="1"/>
  <c r="G393" i="2" s="1"/>
  <c r="M34" i="1"/>
  <c r="H393" i="2" s="1"/>
  <c r="N34" i="1"/>
  <c r="I393" i="2" s="1"/>
  <c r="O34" i="1"/>
  <c r="J393" i="2" s="1"/>
  <c r="P34" i="1"/>
  <c r="K393" i="2" s="1"/>
  <c r="Q34" i="1"/>
  <c r="L393" i="2" s="1"/>
  <c r="R34" i="1"/>
  <c r="M393" i="2" s="1"/>
  <c r="S34" i="1"/>
  <c r="N393" i="2" s="1"/>
  <c r="T34" i="1"/>
  <c r="O393" i="2" s="1"/>
  <c r="U34" i="1"/>
  <c r="P393" i="2" s="1"/>
  <c r="V34" i="1"/>
  <c r="Q393" i="2" s="1"/>
  <c r="W34" i="1"/>
  <c r="R393" i="2" s="1"/>
  <c r="X34" i="1"/>
  <c r="S393" i="2" s="1"/>
  <c r="Y34" i="1"/>
  <c r="T393" i="2" s="1"/>
  <c r="H35" i="1"/>
  <c r="C407" i="2" s="1"/>
  <c r="I35" i="1"/>
  <c r="D407" i="2" s="1"/>
  <c r="J35" i="1"/>
  <c r="E407" i="2" s="1"/>
  <c r="K35" i="1"/>
  <c r="F407" i="2" s="1"/>
  <c r="L35" i="1"/>
  <c r="G407" i="2" s="1"/>
  <c r="M35" i="1"/>
  <c r="H407" i="2" s="1"/>
  <c r="N35" i="1"/>
  <c r="I407" i="2" s="1"/>
  <c r="O35" i="1"/>
  <c r="J407" i="2" s="1"/>
  <c r="P35" i="1"/>
  <c r="K407" i="2" s="1"/>
  <c r="Q35" i="1"/>
  <c r="L407" i="2" s="1"/>
  <c r="R35" i="1"/>
  <c r="M407" i="2" s="1"/>
  <c r="S35" i="1"/>
  <c r="N407" i="2" s="1"/>
  <c r="T35" i="1"/>
  <c r="O407" i="2" s="1"/>
  <c r="U35" i="1"/>
  <c r="P407" i="2" s="1"/>
  <c r="V35" i="1"/>
  <c r="Q407" i="2" s="1"/>
  <c r="W35" i="1"/>
  <c r="R407" i="2" s="1"/>
  <c r="X35" i="1"/>
  <c r="S407" i="2" s="1"/>
  <c r="Y35" i="1"/>
  <c r="T407" i="2" s="1"/>
  <c r="H36" i="1"/>
  <c r="C421" i="2" s="1"/>
  <c r="I36" i="1"/>
  <c r="D421" i="2" s="1"/>
  <c r="J36" i="1"/>
  <c r="E421" i="2" s="1"/>
  <c r="K36" i="1"/>
  <c r="F421" i="2" s="1"/>
  <c r="L36" i="1"/>
  <c r="G421" i="2" s="1"/>
  <c r="M36" i="1"/>
  <c r="H421" i="2" s="1"/>
  <c r="N36" i="1"/>
  <c r="I421" i="2" s="1"/>
  <c r="O36" i="1"/>
  <c r="J421" i="2" s="1"/>
  <c r="P36" i="1"/>
  <c r="K421" i="2" s="1"/>
  <c r="Q36" i="1"/>
  <c r="L421" i="2" s="1"/>
  <c r="R36" i="1"/>
  <c r="M421" i="2" s="1"/>
  <c r="S36" i="1"/>
  <c r="N421" i="2" s="1"/>
  <c r="T36" i="1"/>
  <c r="O421" i="2" s="1"/>
  <c r="U36" i="1"/>
  <c r="P421" i="2" s="1"/>
  <c r="V36" i="1"/>
  <c r="Q421" i="2" s="1"/>
  <c r="W36" i="1"/>
  <c r="R421" i="2" s="1"/>
  <c r="X36" i="1"/>
  <c r="S421" i="2" s="1"/>
  <c r="Y36" i="1"/>
  <c r="T421" i="2" s="1"/>
  <c r="H37" i="1"/>
  <c r="C435" i="2" s="1"/>
  <c r="I37" i="1"/>
  <c r="D435" i="2" s="1"/>
  <c r="J37" i="1"/>
  <c r="E435" i="2" s="1"/>
  <c r="K37" i="1"/>
  <c r="F435" i="2" s="1"/>
  <c r="L37" i="1"/>
  <c r="G435" i="2" s="1"/>
  <c r="M37" i="1"/>
  <c r="H435" i="2" s="1"/>
  <c r="N37" i="1"/>
  <c r="I435" i="2" s="1"/>
  <c r="O37" i="1"/>
  <c r="J435" i="2" s="1"/>
  <c r="P37" i="1"/>
  <c r="K435" i="2" s="1"/>
  <c r="Q37" i="1"/>
  <c r="L435" i="2" s="1"/>
  <c r="R37" i="1"/>
  <c r="M435" i="2" s="1"/>
  <c r="S37" i="1"/>
  <c r="N435" i="2" s="1"/>
  <c r="T37" i="1"/>
  <c r="O435" i="2" s="1"/>
  <c r="U37" i="1"/>
  <c r="P435" i="2" s="1"/>
  <c r="V37" i="1"/>
  <c r="Q435" i="2" s="1"/>
  <c r="W37" i="1"/>
  <c r="R435" i="2" s="1"/>
  <c r="X37" i="1"/>
  <c r="S435" i="2" s="1"/>
  <c r="Y37" i="1"/>
  <c r="T435" i="2" s="1"/>
  <c r="H38" i="1"/>
  <c r="C449" i="2" s="1"/>
  <c r="I38" i="1"/>
  <c r="D449" i="2" s="1"/>
  <c r="J38" i="1"/>
  <c r="E449" i="2" s="1"/>
  <c r="K38" i="1"/>
  <c r="F449" i="2" s="1"/>
  <c r="L38" i="1"/>
  <c r="G449" i="2" s="1"/>
  <c r="M38" i="1"/>
  <c r="H449" i="2" s="1"/>
  <c r="N38" i="1"/>
  <c r="I449" i="2" s="1"/>
  <c r="O38" i="1"/>
  <c r="J449" i="2" s="1"/>
  <c r="P38" i="1"/>
  <c r="K449" i="2" s="1"/>
  <c r="Q38" i="1"/>
  <c r="L449" i="2" s="1"/>
  <c r="R38" i="1"/>
  <c r="M449" i="2" s="1"/>
  <c r="S38" i="1"/>
  <c r="N449" i="2" s="1"/>
  <c r="T38" i="1"/>
  <c r="O449" i="2" s="1"/>
  <c r="U38" i="1"/>
  <c r="P449" i="2" s="1"/>
  <c r="V38" i="1"/>
  <c r="Q449" i="2" s="1"/>
  <c r="W38" i="1"/>
  <c r="R449" i="2" s="1"/>
  <c r="X38" i="1"/>
  <c r="S449" i="2" s="1"/>
  <c r="Y38" i="1"/>
  <c r="T449" i="2" s="1"/>
  <c r="H39" i="1"/>
  <c r="C463" i="2" s="1"/>
  <c r="I39" i="1"/>
  <c r="D463" i="2" s="1"/>
  <c r="J39" i="1"/>
  <c r="E463" i="2" s="1"/>
  <c r="K39" i="1"/>
  <c r="F463" i="2" s="1"/>
  <c r="L39" i="1"/>
  <c r="G463" i="2" s="1"/>
  <c r="M39" i="1"/>
  <c r="H463" i="2" s="1"/>
  <c r="N39" i="1"/>
  <c r="I463" i="2" s="1"/>
  <c r="O39" i="1"/>
  <c r="J463" i="2" s="1"/>
  <c r="P39" i="1"/>
  <c r="K463" i="2" s="1"/>
  <c r="Q39" i="1"/>
  <c r="L463" i="2" s="1"/>
  <c r="R39" i="1"/>
  <c r="M463" i="2" s="1"/>
  <c r="S39" i="1"/>
  <c r="N463" i="2" s="1"/>
  <c r="T39" i="1"/>
  <c r="O463" i="2" s="1"/>
  <c r="U39" i="1"/>
  <c r="P463" i="2" s="1"/>
  <c r="V39" i="1"/>
  <c r="Q463" i="2" s="1"/>
  <c r="W39" i="1"/>
  <c r="R463" i="2" s="1"/>
  <c r="X39" i="1"/>
  <c r="S463" i="2" s="1"/>
  <c r="Y39" i="1"/>
  <c r="T463" i="2" s="1"/>
  <c r="H40" i="1"/>
  <c r="C477" i="2" s="1"/>
  <c r="I40" i="1"/>
  <c r="D477" i="2" s="1"/>
  <c r="J40" i="1"/>
  <c r="E477" i="2" s="1"/>
  <c r="K40" i="1"/>
  <c r="F477" i="2" s="1"/>
  <c r="L40" i="1"/>
  <c r="G477" i="2" s="1"/>
  <c r="M40" i="1"/>
  <c r="H477" i="2" s="1"/>
  <c r="N40" i="1"/>
  <c r="I477" i="2" s="1"/>
  <c r="O40" i="1"/>
  <c r="J477" i="2" s="1"/>
  <c r="P40" i="1"/>
  <c r="K477" i="2" s="1"/>
  <c r="Q40" i="1"/>
  <c r="L477" i="2" s="1"/>
  <c r="R40" i="1"/>
  <c r="M477" i="2" s="1"/>
  <c r="S40" i="1"/>
  <c r="N477" i="2" s="1"/>
  <c r="T40" i="1"/>
  <c r="O477" i="2" s="1"/>
  <c r="U40" i="1"/>
  <c r="P477" i="2" s="1"/>
  <c r="V40" i="1"/>
  <c r="Q477" i="2" s="1"/>
  <c r="W40" i="1"/>
  <c r="R477" i="2" s="1"/>
  <c r="X40" i="1"/>
  <c r="S477" i="2" s="1"/>
  <c r="Y40" i="1"/>
  <c r="T477" i="2" s="1"/>
  <c r="H41" i="1"/>
  <c r="C491" i="2" s="1"/>
  <c r="I41" i="1"/>
  <c r="D491" i="2" s="1"/>
  <c r="J41" i="1"/>
  <c r="E491" i="2" s="1"/>
  <c r="K41" i="1"/>
  <c r="F491" i="2" s="1"/>
  <c r="L41" i="1"/>
  <c r="G491" i="2" s="1"/>
  <c r="M41" i="1"/>
  <c r="H491" i="2" s="1"/>
  <c r="N41" i="1"/>
  <c r="I491" i="2" s="1"/>
  <c r="O41" i="1"/>
  <c r="J491" i="2" s="1"/>
  <c r="P41" i="1"/>
  <c r="K491" i="2" s="1"/>
  <c r="Q41" i="1"/>
  <c r="L491" i="2" s="1"/>
  <c r="R41" i="1"/>
  <c r="M491" i="2" s="1"/>
  <c r="S41" i="1"/>
  <c r="N491" i="2" s="1"/>
  <c r="T41" i="1"/>
  <c r="O491" i="2" s="1"/>
  <c r="U41" i="1"/>
  <c r="P491" i="2" s="1"/>
  <c r="V41" i="1"/>
  <c r="Q491" i="2" s="1"/>
  <c r="W41" i="1"/>
  <c r="R491" i="2" s="1"/>
  <c r="X41" i="1"/>
  <c r="S491" i="2" s="1"/>
  <c r="Y41" i="1"/>
  <c r="T491" i="2" s="1"/>
  <c r="H42" i="1"/>
  <c r="C505" i="2" s="1"/>
  <c r="I42" i="1"/>
  <c r="D505" i="2" s="1"/>
  <c r="J42" i="1"/>
  <c r="E505" i="2" s="1"/>
  <c r="K42" i="1"/>
  <c r="F505" i="2" s="1"/>
  <c r="L42" i="1"/>
  <c r="G505" i="2" s="1"/>
  <c r="M42" i="1"/>
  <c r="H505" i="2" s="1"/>
  <c r="N42" i="1"/>
  <c r="I505" i="2" s="1"/>
  <c r="O42" i="1"/>
  <c r="J505" i="2" s="1"/>
  <c r="P42" i="1"/>
  <c r="K505" i="2" s="1"/>
  <c r="Q42" i="1"/>
  <c r="L505" i="2" s="1"/>
  <c r="R42" i="1"/>
  <c r="M505" i="2" s="1"/>
  <c r="S42" i="1"/>
  <c r="N505" i="2" s="1"/>
  <c r="T42" i="1"/>
  <c r="O505" i="2" s="1"/>
  <c r="U42" i="1"/>
  <c r="P505" i="2" s="1"/>
  <c r="V42" i="1"/>
  <c r="Q505" i="2" s="1"/>
  <c r="W42" i="1"/>
  <c r="R505" i="2" s="1"/>
  <c r="X42" i="1"/>
  <c r="S505" i="2" s="1"/>
  <c r="Y42" i="1"/>
  <c r="T505" i="2" s="1"/>
  <c r="H43" i="1"/>
  <c r="C519" i="2" s="1"/>
  <c r="I43" i="1"/>
  <c r="D519" i="2" s="1"/>
  <c r="J43" i="1"/>
  <c r="E519" i="2" s="1"/>
  <c r="K43" i="1"/>
  <c r="F519" i="2" s="1"/>
  <c r="L43" i="1"/>
  <c r="G519" i="2" s="1"/>
  <c r="M43" i="1"/>
  <c r="H519" i="2" s="1"/>
  <c r="N43" i="1"/>
  <c r="I519" i="2" s="1"/>
  <c r="O43" i="1"/>
  <c r="J519" i="2" s="1"/>
  <c r="P43" i="1"/>
  <c r="K519" i="2" s="1"/>
  <c r="Q43" i="1"/>
  <c r="L519" i="2" s="1"/>
  <c r="R43" i="1"/>
  <c r="M519" i="2" s="1"/>
  <c r="S43" i="1"/>
  <c r="N519" i="2" s="1"/>
  <c r="T43" i="1"/>
  <c r="O519" i="2" s="1"/>
  <c r="U43" i="1"/>
  <c r="P519" i="2" s="1"/>
  <c r="V43" i="1"/>
  <c r="Q519" i="2" s="1"/>
  <c r="W43" i="1"/>
  <c r="R519" i="2" s="1"/>
  <c r="X43" i="1"/>
  <c r="S519" i="2" s="1"/>
  <c r="Y43" i="1"/>
  <c r="T519" i="2" s="1"/>
  <c r="H44" i="1"/>
  <c r="C533" i="2" s="1"/>
  <c r="I44" i="1"/>
  <c r="D533" i="2" s="1"/>
  <c r="J44" i="1"/>
  <c r="E533" i="2" s="1"/>
  <c r="K44" i="1"/>
  <c r="F533" i="2" s="1"/>
  <c r="L44" i="1"/>
  <c r="G533" i="2" s="1"/>
  <c r="M44" i="1"/>
  <c r="H533" i="2" s="1"/>
  <c r="N44" i="1"/>
  <c r="I533" i="2" s="1"/>
  <c r="O44" i="1"/>
  <c r="J533" i="2" s="1"/>
  <c r="P44" i="1"/>
  <c r="K533" i="2" s="1"/>
  <c r="Q44" i="1"/>
  <c r="L533" i="2" s="1"/>
  <c r="R44" i="1"/>
  <c r="M533" i="2" s="1"/>
  <c r="S44" i="1"/>
  <c r="N533" i="2" s="1"/>
  <c r="T44" i="1"/>
  <c r="O533" i="2" s="1"/>
  <c r="U44" i="1"/>
  <c r="P533" i="2" s="1"/>
  <c r="V44" i="1"/>
  <c r="Q533" i="2" s="1"/>
  <c r="W44" i="1"/>
  <c r="R533" i="2" s="1"/>
  <c r="X44" i="1"/>
  <c r="S533" i="2" s="1"/>
  <c r="Y44" i="1"/>
  <c r="T533" i="2" s="1"/>
  <c r="H45" i="1"/>
  <c r="C547" i="2" s="1"/>
  <c r="I45" i="1"/>
  <c r="D547" i="2" s="1"/>
  <c r="J45" i="1"/>
  <c r="E547" i="2" s="1"/>
  <c r="K45" i="1"/>
  <c r="F547" i="2" s="1"/>
  <c r="L45" i="1"/>
  <c r="G547" i="2" s="1"/>
  <c r="M45" i="1"/>
  <c r="H547" i="2" s="1"/>
  <c r="N45" i="1"/>
  <c r="I547" i="2" s="1"/>
  <c r="O45" i="1"/>
  <c r="J547" i="2" s="1"/>
  <c r="P45" i="1"/>
  <c r="K547" i="2" s="1"/>
  <c r="Q45" i="1"/>
  <c r="L547" i="2" s="1"/>
  <c r="R45" i="1"/>
  <c r="M547" i="2" s="1"/>
  <c r="S45" i="1"/>
  <c r="N547" i="2" s="1"/>
  <c r="T45" i="1"/>
  <c r="O547" i="2" s="1"/>
  <c r="U45" i="1"/>
  <c r="P547" i="2" s="1"/>
  <c r="V45" i="1"/>
  <c r="Q547" i="2" s="1"/>
  <c r="W45" i="1"/>
  <c r="R547" i="2" s="1"/>
  <c r="X45" i="1"/>
  <c r="S547" i="2" s="1"/>
  <c r="Y45" i="1"/>
  <c r="T547" i="2" s="1"/>
  <c r="H46" i="1"/>
  <c r="C561" i="2" s="1"/>
  <c r="I46" i="1"/>
  <c r="D561" i="2" s="1"/>
  <c r="J46" i="1"/>
  <c r="E561" i="2" s="1"/>
  <c r="K46" i="1"/>
  <c r="F561" i="2" s="1"/>
  <c r="L46" i="1"/>
  <c r="G561" i="2" s="1"/>
  <c r="M46" i="1"/>
  <c r="H561" i="2" s="1"/>
  <c r="N46" i="1"/>
  <c r="I561" i="2" s="1"/>
  <c r="O46" i="1"/>
  <c r="J561" i="2" s="1"/>
  <c r="P46" i="1"/>
  <c r="K561" i="2" s="1"/>
  <c r="Q46" i="1"/>
  <c r="L561" i="2" s="1"/>
  <c r="R46" i="1"/>
  <c r="M561" i="2" s="1"/>
  <c r="S46" i="1"/>
  <c r="N561" i="2" s="1"/>
  <c r="T46" i="1"/>
  <c r="O561" i="2" s="1"/>
  <c r="U46" i="1"/>
  <c r="P561" i="2" s="1"/>
  <c r="V46" i="1"/>
  <c r="Q561" i="2" s="1"/>
  <c r="W46" i="1"/>
  <c r="R561" i="2" s="1"/>
  <c r="X46" i="1"/>
  <c r="S561" i="2" s="1"/>
  <c r="Y46" i="1"/>
  <c r="T561" i="2" s="1"/>
  <c r="H47" i="1"/>
  <c r="C575" i="2" s="1"/>
  <c r="I47" i="1"/>
  <c r="D575" i="2" s="1"/>
  <c r="J47" i="1"/>
  <c r="E575" i="2" s="1"/>
  <c r="K47" i="1"/>
  <c r="F575" i="2" s="1"/>
  <c r="L47" i="1"/>
  <c r="G575" i="2" s="1"/>
  <c r="M47" i="1"/>
  <c r="H575" i="2" s="1"/>
  <c r="N47" i="1"/>
  <c r="I575" i="2" s="1"/>
  <c r="O47" i="1"/>
  <c r="J575" i="2" s="1"/>
  <c r="P47" i="1"/>
  <c r="K575" i="2" s="1"/>
  <c r="Q47" i="1"/>
  <c r="L575" i="2" s="1"/>
  <c r="R47" i="1"/>
  <c r="M575" i="2" s="1"/>
  <c r="S47" i="1"/>
  <c r="N575" i="2" s="1"/>
  <c r="T47" i="1"/>
  <c r="O575" i="2" s="1"/>
  <c r="U47" i="1"/>
  <c r="P575" i="2" s="1"/>
  <c r="V47" i="1"/>
  <c r="Q575" i="2" s="1"/>
  <c r="W47" i="1"/>
  <c r="R575" i="2" s="1"/>
  <c r="X47" i="1"/>
  <c r="S575" i="2" s="1"/>
  <c r="Y47" i="1"/>
  <c r="T575" i="2" s="1"/>
  <c r="H48" i="1"/>
  <c r="C589" i="2" s="1"/>
  <c r="I48" i="1"/>
  <c r="D589" i="2" s="1"/>
  <c r="J48" i="1"/>
  <c r="E589" i="2" s="1"/>
  <c r="K48" i="1"/>
  <c r="F589" i="2" s="1"/>
  <c r="L48" i="1"/>
  <c r="G589" i="2" s="1"/>
  <c r="M48" i="1"/>
  <c r="H589" i="2" s="1"/>
  <c r="N48" i="1"/>
  <c r="I589" i="2" s="1"/>
  <c r="O48" i="1"/>
  <c r="J589" i="2" s="1"/>
  <c r="P48" i="1"/>
  <c r="K589" i="2" s="1"/>
  <c r="Q48" i="1"/>
  <c r="L589" i="2" s="1"/>
  <c r="R48" i="1"/>
  <c r="M589" i="2" s="1"/>
  <c r="S48" i="1"/>
  <c r="N589" i="2" s="1"/>
  <c r="T48" i="1"/>
  <c r="O589" i="2" s="1"/>
  <c r="U48" i="1"/>
  <c r="P589" i="2" s="1"/>
  <c r="V48" i="1"/>
  <c r="Q589" i="2" s="1"/>
  <c r="W48" i="1"/>
  <c r="R589" i="2" s="1"/>
  <c r="X48" i="1"/>
  <c r="S589" i="2" s="1"/>
  <c r="Y48" i="1"/>
  <c r="T589" i="2" s="1"/>
  <c r="H49" i="1"/>
  <c r="C603" i="2" s="1"/>
  <c r="I49" i="1"/>
  <c r="D603" i="2" s="1"/>
  <c r="J49" i="1"/>
  <c r="E603" i="2" s="1"/>
  <c r="K49" i="1"/>
  <c r="F603" i="2" s="1"/>
  <c r="L49" i="1"/>
  <c r="G603" i="2" s="1"/>
  <c r="M49" i="1"/>
  <c r="H603" i="2" s="1"/>
  <c r="N49" i="1"/>
  <c r="I603" i="2" s="1"/>
  <c r="O49" i="1"/>
  <c r="J603" i="2" s="1"/>
  <c r="P49" i="1"/>
  <c r="K603" i="2" s="1"/>
  <c r="Q49" i="1"/>
  <c r="L603" i="2" s="1"/>
  <c r="R49" i="1"/>
  <c r="M603" i="2" s="1"/>
  <c r="S49" i="1"/>
  <c r="N603" i="2" s="1"/>
  <c r="T49" i="1"/>
  <c r="O603" i="2" s="1"/>
  <c r="U49" i="1"/>
  <c r="P603" i="2" s="1"/>
  <c r="V49" i="1"/>
  <c r="Q603" i="2" s="1"/>
  <c r="W49" i="1"/>
  <c r="R603" i="2" s="1"/>
  <c r="X49" i="1"/>
  <c r="S603" i="2" s="1"/>
  <c r="Y49" i="1"/>
  <c r="T603" i="2" s="1"/>
  <c r="H50" i="1"/>
  <c r="C617" i="2" s="1"/>
  <c r="I50" i="1"/>
  <c r="D617" i="2" s="1"/>
  <c r="J50" i="1"/>
  <c r="E617" i="2" s="1"/>
  <c r="K50" i="1"/>
  <c r="F617" i="2" s="1"/>
  <c r="L50" i="1"/>
  <c r="G617" i="2" s="1"/>
  <c r="M50" i="1"/>
  <c r="H617" i="2" s="1"/>
  <c r="N50" i="1"/>
  <c r="I617" i="2" s="1"/>
  <c r="O50" i="1"/>
  <c r="J617" i="2" s="1"/>
  <c r="P50" i="1"/>
  <c r="K617" i="2" s="1"/>
  <c r="Q50" i="1"/>
  <c r="L617" i="2" s="1"/>
  <c r="R50" i="1"/>
  <c r="M617" i="2" s="1"/>
  <c r="S50" i="1"/>
  <c r="N617" i="2" s="1"/>
  <c r="T50" i="1"/>
  <c r="O617" i="2" s="1"/>
  <c r="U50" i="1"/>
  <c r="P617" i="2" s="1"/>
  <c r="V50" i="1"/>
  <c r="Q617" i="2" s="1"/>
  <c r="W50" i="1"/>
  <c r="R617" i="2" s="1"/>
  <c r="X50" i="1"/>
  <c r="S617" i="2" s="1"/>
  <c r="Y50" i="1"/>
  <c r="T617" i="2" s="1"/>
  <c r="H51" i="1"/>
  <c r="C631" i="2" s="1"/>
  <c r="I51" i="1"/>
  <c r="D631" i="2" s="1"/>
  <c r="J51" i="1"/>
  <c r="E631" i="2" s="1"/>
  <c r="K51" i="1"/>
  <c r="F631" i="2" s="1"/>
  <c r="L51" i="1"/>
  <c r="G631" i="2" s="1"/>
  <c r="M51" i="1"/>
  <c r="H631" i="2" s="1"/>
  <c r="N51" i="1"/>
  <c r="I631" i="2" s="1"/>
  <c r="O51" i="1"/>
  <c r="J631" i="2" s="1"/>
  <c r="P51" i="1"/>
  <c r="K631" i="2" s="1"/>
  <c r="Q51" i="1"/>
  <c r="L631" i="2" s="1"/>
  <c r="R51" i="1"/>
  <c r="M631" i="2" s="1"/>
  <c r="S51" i="1"/>
  <c r="N631" i="2" s="1"/>
  <c r="T51" i="1"/>
  <c r="O631" i="2" s="1"/>
  <c r="U51" i="1"/>
  <c r="P631" i="2" s="1"/>
  <c r="V51" i="1"/>
  <c r="Q631" i="2" s="1"/>
  <c r="W51" i="1"/>
  <c r="R631" i="2" s="1"/>
  <c r="X51" i="1"/>
  <c r="S631" i="2" s="1"/>
  <c r="Y51" i="1"/>
  <c r="T631" i="2" s="1"/>
  <c r="H52" i="1"/>
  <c r="C645" i="2" s="1"/>
  <c r="I52" i="1"/>
  <c r="D645" i="2" s="1"/>
  <c r="J52" i="1"/>
  <c r="E645" i="2" s="1"/>
  <c r="K52" i="1"/>
  <c r="F645" i="2" s="1"/>
  <c r="L52" i="1"/>
  <c r="G645" i="2" s="1"/>
  <c r="M52" i="1"/>
  <c r="H645" i="2" s="1"/>
  <c r="N52" i="1"/>
  <c r="I645" i="2" s="1"/>
  <c r="O52" i="1"/>
  <c r="J645" i="2" s="1"/>
  <c r="P52" i="1"/>
  <c r="K645" i="2" s="1"/>
  <c r="Q52" i="1"/>
  <c r="L645" i="2" s="1"/>
  <c r="R52" i="1"/>
  <c r="M645" i="2" s="1"/>
  <c r="S52" i="1"/>
  <c r="N645" i="2" s="1"/>
  <c r="T52" i="1"/>
  <c r="O645" i="2" s="1"/>
  <c r="U52" i="1"/>
  <c r="P645" i="2" s="1"/>
  <c r="V52" i="1"/>
  <c r="Q645" i="2" s="1"/>
  <c r="W52" i="1"/>
  <c r="R645" i="2" s="1"/>
  <c r="X52" i="1"/>
  <c r="S645" i="2" s="1"/>
  <c r="Y52" i="1"/>
  <c r="T645" i="2" s="1"/>
  <c r="H53" i="1"/>
  <c r="C659" i="2" s="1"/>
  <c r="I53" i="1"/>
  <c r="D659" i="2" s="1"/>
  <c r="J53" i="1"/>
  <c r="E659" i="2" s="1"/>
  <c r="K53" i="1"/>
  <c r="F659" i="2" s="1"/>
  <c r="L53" i="1"/>
  <c r="G659" i="2" s="1"/>
  <c r="M53" i="1"/>
  <c r="H659" i="2" s="1"/>
  <c r="N53" i="1"/>
  <c r="I659" i="2" s="1"/>
  <c r="O53" i="1"/>
  <c r="J659" i="2" s="1"/>
  <c r="P53" i="1"/>
  <c r="K659" i="2" s="1"/>
  <c r="Q53" i="1"/>
  <c r="L659" i="2" s="1"/>
  <c r="R53" i="1"/>
  <c r="M659" i="2" s="1"/>
  <c r="S53" i="1"/>
  <c r="N659" i="2" s="1"/>
  <c r="T53" i="1"/>
  <c r="O659" i="2" s="1"/>
  <c r="U53" i="1"/>
  <c r="P659" i="2" s="1"/>
  <c r="V53" i="1"/>
  <c r="Q659" i="2" s="1"/>
  <c r="W53" i="1"/>
  <c r="R659" i="2" s="1"/>
  <c r="X53" i="1"/>
  <c r="S659" i="2" s="1"/>
  <c r="Y53" i="1"/>
  <c r="T659" i="2" s="1"/>
  <c r="H54" i="1"/>
  <c r="C673" i="2" s="1"/>
  <c r="I54" i="1"/>
  <c r="D673" i="2" s="1"/>
  <c r="J54" i="1"/>
  <c r="E673" i="2" s="1"/>
  <c r="K54" i="1"/>
  <c r="F673" i="2" s="1"/>
  <c r="L54" i="1"/>
  <c r="G673" i="2" s="1"/>
  <c r="M54" i="1"/>
  <c r="H673" i="2" s="1"/>
  <c r="N54" i="1"/>
  <c r="I673" i="2" s="1"/>
  <c r="O54" i="1"/>
  <c r="J673" i="2" s="1"/>
  <c r="P54" i="1"/>
  <c r="K673" i="2" s="1"/>
  <c r="Q54" i="1"/>
  <c r="L673" i="2" s="1"/>
  <c r="R54" i="1"/>
  <c r="M673" i="2" s="1"/>
  <c r="S54" i="1"/>
  <c r="N673" i="2" s="1"/>
  <c r="T54" i="1"/>
  <c r="O673" i="2" s="1"/>
  <c r="U54" i="1"/>
  <c r="P673" i="2" s="1"/>
  <c r="V54" i="1"/>
  <c r="Q673" i="2" s="1"/>
  <c r="W54" i="1"/>
  <c r="R673" i="2" s="1"/>
  <c r="X54" i="1"/>
  <c r="S673" i="2" s="1"/>
  <c r="Y54" i="1"/>
  <c r="T673" i="2" s="1"/>
  <c r="H55" i="1"/>
  <c r="C687" i="2" s="1"/>
  <c r="I55" i="1"/>
  <c r="D687" i="2" s="1"/>
  <c r="J55" i="1"/>
  <c r="E687" i="2" s="1"/>
  <c r="K55" i="1"/>
  <c r="F687" i="2" s="1"/>
  <c r="L55" i="1"/>
  <c r="G687" i="2" s="1"/>
  <c r="M55" i="1"/>
  <c r="H687" i="2" s="1"/>
  <c r="N55" i="1"/>
  <c r="I687" i="2" s="1"/>
  <c r="O55" i="1"/>
  <c r="J687" i="2" s="1"/>
  <c r="P55" i="1"/>
  <c r="K687" i="2" s="1"/>
  <c r="Q55" i="1"/>
  <c r="L687" i="2" s="1"/>
  <c r="R55" i="1"/>
  <c r="M687" i="2" s="1"/>
  <c r="S55" i="1"/>
  <c r="N687" i="2" s="1"/>
  <c r="T55" i="1"/>
  <c r="O687" i="2" s="1"/>
  <c r="U55" i="1"/>
  <c r="P687" i="2" s="1"/>
  <c r="V55" i="1"/>
  <c r="Q687" i="2" s="1"/>
  <c r="W55" i="1"/>
  <c r="R687" i="2" s="1"/>
  <c r="X55" i="1"/>
  <c r="S687" i="2" s="1"/>
  <c r="Y55" i="1"/>
  <c r="T687" i="2" s="1"/>
  <c r="H56" i="1"/>
  <c r="C701" i="2" s="1"/>
  <c r="I56" i="1"/>
  <c r="D701" i="2" s="1"/>
  <c r="J56" i="1"/>
  <c r="E701" i="2" s="1"/>
  <c r="K56" i="1"/>
  <c r="F701" i="2" s="1"/>
  <c r="L56" i="1"/>
  <c r="G701" i="2" s="1"/>
  <c r="M56" i="1"/>
  <c r="H701" i="2" s="1"/>
  <c r="N56" i="1"/>
  <c r="I701" i="2" s="1"/>
  <c r="O56" i="1"/>
  <c r="J701" i="2" s="1"/>
  <c r="P56" i="1"/>
  <c r="K701" i="2" s="1"/>
  <c r="Q56" i="1"/>
  <c r="L701" i="2" s="1"/>
  <c r="R56" i="1"/>
  <c r="M701" i="2" s="1"/>
  <c r="S56" i="1"/>
  <c r="N701" i="2" s="1"/>
  <c r="T56" i="1"/>
  <c r="O701" i="2" s="1"/>
  <c r="U56" i="1"/>
  <c r="P701" i="2" s="1"/>
  <c r="V56" i="1"/>
  <c r="Q701" i="2" s="1"/>
  <c r="W56" i="1"/>
  <c r="R701" i="2" s="1"/>
  <c r="X56" i="1"/>
  <c r="S701" i="2" s="1"/>
  <c r="Y56" i="1"/>
  <c r="T701" i="2" s="1"/>
  <c r="H57" i="1"/>
  <c r="C715" i="2" s="1"/>
  <c r="I57" i="1"/>
  <c r="D715" i="2" s="1"/>
  <c r="J57" i="1"/>
  <c r="E715" i="2" s="1"/>
  <c r="K57" i="1"/>
  <c r="F715" i="2" s="1"/>
  <c r="L57" i="1"/>
  <c r="G715" i="2" s="1"/>
  <c r="M57" i="1"/>
  <c r="H715" i="2" s="1"/>
  <c r="N57" i="1"/>
  <c r="I715" i="2" s="1"/>
  <c r="O57" i="1"/>
  <c r="J715" i="2" s="1"/>
  <c r="P57" i="1"/>
  <c r="K715" i="2" s="1"/>
  <c r="Q57" i="1"/>
  <c r="L715" i="2" s="1"/>
  <c r="R57" i="1"/>
  <c r="M715" i="2" s="1"/>
  <c r="S57" i="1"/>
  <c r="N715" i="2" s="1"/>
  <c r="T57" i="1"/>
  <c r="O715" i="2" s="1"/>
  <c r="U57" i="1"/>
  <c r="P715" i="2" s="1"/>
  <c r="V57" i="1"/>
  <c r="Q715" i="2" s="1"/>
  <c r="W57" i="1"/>
  <c r="R715" i="2" s="1"/>
  <c r="X57" i="1"/>
  <c r="S715" i="2" s="1"/>
  <c r="Y57" i="1"/>
  <c r="T715" i="2" s="1"/>
  <c r="H58" i="1"/>
  <c r="C729" i="2" s="1"/>
  <c r="I58" i="1"/>
  <c r="D729" i="2" s="1"/>
  <c r="J58" i="1"/>
  <c r="E729" i="2" s="1"/>
  <c r="K58" i="1"/>
  <c r="F729" i="2" s="1"/>
  <c r="L58" i="1"/>
  <c r="G729" i="2" s="1"/>
  <c r="M58" i="1"/>
  <c r="H729" i="2" s="1"/>
  <c r="N58" i="1"/>
  <c r="I729" i="2" s="1"/>
  <c r="O58" i="1"/>
  <c r="J729" i="2" s="1"/>
  <c r="P58" i="1"/>
  <c r="K729" i="2" s="1"/>
  <c r="Q58" i="1"/>
  <c r="L729" i="2" s="1"/>
  <c r="R58" i="1"/>
  <c r="M729" i="2" s="1"/>
  <c r="S58" i="1"/>
  <c r="N729" i="2" s="1"/>
  <c r="T58" i="1"/>
  <c r="O729" i="2" s="1"/>
  <c r="U58" i="1"/>
  <c r="P729" i="2" s="1"/>
  <c r="V58" i="1"/>
  <c r="Q729" i="2" s="1"/>
  <c r="W58" i="1"/>
  <c r="R729" i="2" s="1"/>
  <c r="X58" i="1"/>
  <c r="S729" i="2" s="1"/>
  <c r="Y58" i="1"/>
  <c r="T729" i="2" s="1"/>
  <c r="H59" i="1"/>
  <c r="C743" i="2" s="1"/>
  <c r="I59" i="1"/>
  <c r="D743" i="2" s="1"/>
  <c r="J59" i="1"/>
  <c r="E743" i="2" s="1"/>
  <c r="K59" i="1"/>
  <c r="F743" i="2" s="1"/>
  <c r="L59" i="1"/>
  <c r="G743" i="2" s="1"/>
  <c r="M59" i="1"/>
  <c r="H743" i="2" s="1"/>
  <c r="N59" i="1"/>
  <c r="I743" i="2" s="1"/>
  <c r="O59" i="1"/>
  <c r="J743" i="2" s="1"/>
  <c r="P59" i="1"/>
  <c r="K743" i="2" s="1"/>
  <c r="Q59" i="1"/>
  <c r="L743" i="2" s="1"/>
  <c r="R59" i="1"/>
  <c r="M743" i="2" s="1"/>
  <c r="S59" i="1"/>
  <c r="N743" i="2" s="1"/>
  <c r="T59" i="1"/>
  <c r="O743" i="2" s="1"/>
  <c r="U59" i="1"/>
  <c r="P743" i="2" s="1"/>
  <c r="V59" i="1"/>
  <c r="Q743" i="2" s="1"/>
  <c r="W59" i="1"/>
  <c r="R743" i="2" s="1"/>
  <c r="X59" i="1"/>
  <c r="S743" i="2" s="1"/>
  <c r="Y59" i="1"/>
  <c r="T743" i="2" s="1"/>
  <c r="H60" i="1"/>
  <c r="C757" i="2" s="1"/>
  <c r="I60" i="1"/>
  <c r="D757" i="2" s="1"/>
  <c r="J60" i="1"/>
  <c r="E757" i="2" s="1"/>
  <c r="K60" i="1"/>
  <c r="F757" i="2" s="1"/>
  <c r="L60" i="1"/>
  <c r="G757" i="2" s="1"/>
  <c r="M60" i="1"/>
  <c r="H757" i="2" s="1"/>
  <c r="N60" i="1"/>
  <c r="I757" i="2" s="1"/>
  <c r="O60" i="1"/>
  <c r="J757" i="2" s="1"/>
  <c r="P60" i="1"/>
  <c r="K757" i="2" s="1"/>
  <c r="Q60" i="1"/>
  <c r="L757" i="2" s="1"/>
  <c r="R60" i="1"/>
  <c r="M757" i="2" s="1"/>
  <c r="S60" i="1"/>
  <c r="N757" i="2" s="1"/>
  <c r="T60" i="1"/>
  <c r="O757" i="2" s="1"/>
  <c r="U60" i="1"/>
  <c r="P757" i="2" s="1"/>
  <c r="V60" i="1"/>
  <c r="Q757" i="2" s="1"/>
  <c r="W60" i="1"/>
  <c r="R757" i="2" s="1"/>
  <c r="X60" i="1"/>
  <c r="S757" i="2" s="1"/>
  <c r="Y60" i="1"/>
  <c r="T757" i="2" s="1"/>
  <c r="H61" i="1"/>
  <c r="C771" i="2" s="1"/>
  <c r="I61" i="1"/>
  <c r="D771" i="2" s="1"/>
  <c r="J61" i="1"/>
  <c r="E771" i="2" s="1"/>
  <c r="K61" i="1"/>
  <c r="F771" i="2" s="1"/>
  <c r="L61" i="1"/>
  <c r="G771" i="2" s="1"/>
  <c r="M61" i="1"/>
  <c r="H771" i="2" s="1"/>
  <c r="N61" i="1"/>
  <c r="I771" i="2" s="1"/>
  <c r="O61" i="1"/>
  <c r="J771" i="2" s="1"/>
  <c r="P61" i="1"/>
  <c r="K771" i="2" s="1"/>
  <c r="Q61" i="1"/>
  <c r="L771" i="2" s="1"/>
  <c r="R61" i="1"/>
  <c r="M771" i="2" s="1"/>
  <c r="S61" i="1"/>
  <c r="N771" i="2" s="1"/>
  <c r="T61" i="1"/>
  <c r="O771" i="2" s="1"/>
  <c r="U61" i="1"/>
  <c r="P771" i="2" s="1"/>
  <c r="V61" i="1"/>
  <c r="Q771" i="2" s="1"/>
  <c r="W61" i="1"/>
  <c r="R771" i="2" s="1"/>
  <c r="X61" i="1"/>
  <c r="S771" i="2" s="1"/>
  <c r="Y61" i="1"/>
  <c r="T771" i="2" s="1"/>
  <c r="H62" i="1"/>
  <c r="C785" i="2" s="1"/>
  <c r="I62" i="1"/>
  <c r="D785" i="2" s="1"/>
  <c r="J62" i="1"/>
  <c r="E785" i="2" s="1"/>
  <c r="K62" i="1"/>
  <c r="F785" i="2" s="1"/>
  <c r="L62" i="1"/>
  <c r="G785" i="2" s="1"/>
  <c r="M62" i="1"/>
  <c r="H785" i="2" s="1"/>
  <c r="N62" i="1"/>
  <c r="I785" i="2" s="1"/>
  <c r="O62" i="1"/>
  <c r="J785" i="2" s="1"/>
  <c r="P62" i="1"/>
  <c r="K785" i="2" s="1"/>
  <c r="Q62" i="1"/>
  <c r="L785" i="2" s="1"/>
  <c r="R62" i="1"/>
  <c r="M785" i="2" s="1"/>
  <c r="S62" i="1"/>
  <c r="N785" i="2" s="1"/>
  <c r="T62" i="1"/>
  <c r="O785" i="2" s="1"/>
  <c r="U62" i="1"/>
  <c r="P785" i="2" s="1"/>
  <c r="V62" i="1"/>
  <c r="Q785" i="2" s="1"/>
  <c r="W62" i="1"/>
  <c r="R785" i="2" s="1"/>
  <c r="X62" i="1"/>
  <c r="S785" i="2" s="1"/>
  <c r="Y62" i="1"/>
  <c r="T785" i="2" s="1"/>
  <c r="H63" i="1"/>
  <c r="C799" i="2" s="1"/>
  <c r="I63" i="1"/>
  <c r="D799" i="2" s="1"/>
  <c r="J63" i="1"/>
  <c r="E799" i="2" s="1"/>
  <c r="K63" i="1"/>
  <c r="F799" i="2" s="1"/>
  <c r="L63" i="1"/>
  <c r="G799" i="2" s="1"/>
  <c r="M63" i="1"/>
  <c r="H799" i="2" s="1"/>
  <c r="N63" i="1"/>
  <c r="I799" i="2" s="1"/>
  <c r="O63" i="1"/>
  <c r="J799" i="2" s="1"/>
  <c r="P63" i="1"/>
  <c r="K799" i="2" s="1"/>
  <c r="Q63" i="1"/>
  <c r="L799" i="2" s="1"/>
  <c r="R63" i="1"/>
  <c r="M799" i="2" s="1"/>
  <c r="S63" i="1"/>
  <c r="N799" i="2" s="1"/>
  <c r="T63" i="1"/>
  <c r="O799" i="2" s="1"/>
  <c r="U63" i="1"/>
  <c r="P799" i="2" s="1"/>
  <c r="V63" i="1"/>
  <c r="Q799" i="2" s="1"/>
  <c r="W63" i="1"/>
  <c r="R799" i="2" s="1"/>
  <c r="X63" i="1"/>
  <c r="S799" i="2" s="1"/>
  <c r="Y63" i="1"/>
  <c r="T799" i="2" s="1"/>
  <c r="H64" i="1"/>
  <c r="C813" i="2" s="1"/>
  <c r="I64" i="1"/>
  <c r="D813" i="2" s="1"/>
  <c r="J64" i="1"/>
  <c r="E813" i="2" s="1"/>
  <c r="K64" i="1"/>
  <c r="F813" i="2" s="1"/>
  <c r="L64" i="1"/>
  <c r="G813" i="2" s="1"/>
  <c r="M64" i="1"/>
  <c r="H813" i="2" s="1"/>
  <c r="N64" i="1"/>
  <c r="I813" i="2" s="1"/>
  <c r="O64" i="1"/>
  <c r="J813" i="2" s="1"/>
  <c r="P64" i="1"/>
  <c r="K813" i="2" s="1"/>
  <c r="Q64" i="1"/>
  <c r="L813" i="2" s="1"/>
  <c r="R64" i="1"/>
  <c r="M813" i="2" s="1"/>
  <c r="S64" i="1"/>
  <c r="N813" i="2" s="1"/>
  <c r="T64" i="1"/>
  <c r="O813" i="2" s="1"/>
  <c r="U64" i="1"/>
  <c r="P813" i="2" s="1"/>
  <c r="V64" i="1"/>
  <c r="Q813" i="2" s="1"/>
  <c r="W64" i="1"/>
  <c r="R813" i="2" s="1"/>
  <c r="X64" i="1"/>
  <c r="S813" i="2" s="1"/>
  <c r="Y64" i="1"/>
  <c r="T813" i="2" s="1"/>
  <c r="H65" i="1"/>
  <c r="C827" i="2" s="1"/>
  <c r="I65" i="1"/>
  <c r="D827" i="2" s="1"/>
  <c r="J65" i="1"/>
  <c r="E827" i="2" s="1"/>
  <c r="K65" i="1"/>
  <c r="F827" i="2" s="1"/>
  <c r="L65" i="1"/>
  <c r="G827" i="2" s="1"/>
  <c r="M65" i="1"/>
  <c r="H827" i="2" s="1"/>
  <c r="N65" i="1"/>
  <c r="I827" i="2" s="1"/>
  <c r="O65" i="1"/>
  <c r="J827" i="2" s="1"/>
  <c r="P65" i="1"/>
  <c r="K827" i="2" s="1"/>
  <c r="Q65" i="1"/>
  <c r="L827" i="2" s="1"/>
  <c r="R65" i="1"/>
  <c r="M827" i="2" s="1"/>
  <c r="S65" i="1"/>
  <c r="N827" i="2" s="1"/>
  <c r="T65" i="1"/>
  <c r="O827" i="2" s="1"/>
  <c r="U65" i="1"/>
  <c r="P827" i="2" s="1"/>
  <c r="V65" i="1"/>
  <c r="Q827" i="2" s="1"/>
  <c r="W65" i="1"/>
  <c r="R827" i="2" s="1"/>
  <c r="X65" i="1"/>
  <c r="S827" i="2" s="1"/>
  <c r="Y65" i="1"/>
  <c r="T827" i="2" s="1"/>
  <c r="H66" i="1"/>
  <c r="C841" i="2" s="1"/>
  <c r="I66" i="1"/>
  <c r="D841" i="2" s="1"/>
  <c r="J66" i="1"/>
  <c r="E841" i="2" s="1"/>
  <c r="K66" i="1"/>
  <c r="F841" i="2" s="1"/>
  <c r="L66" i="1"/>
  <c r="G841" i="2" s="1"/>
  <c r="M66" i="1"/>
  <c r="H841" i="2" s="1"/>
  <c r="N66" i="1"/>
  <c r="I841" i="2" s="1"/>
  <c r="O66" i="1"/>
  <c r="J841" i="2" s="1"/>
  <c r="P66" i="1"/>
  <c r="K841" i="2" s="1"/>
  <c r="Q66" i="1"/>
  <c r="L841" i="2" s="1"/>
  <c r="R66" i="1"/>
  <c r="M841" i="2" s="1"/>
  <c r="S66" i="1"/>
  <c r="N841" i="2" s="1"/>
  <c r="T66" i="1"/>
  <c r="O841" i="2" s="1"/>
  <c r="U66" i="1"/>
  <c r="P841" i="2" s="1"/>
  <c r="V66" i="1"/>
  <c r="Q841" i="2" s="1"/>
  <c r="W66" i="1"/>
  <c r="R841" i="2" s="1"/>
  <c r="X66" i="1"/>
  <c r="S841" i="2" s="1"/>
  <c r="Y66" i="1"/>
  <c r="T841" i="2" s="1"/>
  <c r="H67" i="1"/>
  <c r="C855" i="2" s="1"/>
  <c r="I67" i="1"/>
  <c r="D855" i="2" s="1"/>
  <c r="J67" i="1"/>
  <c r="E855" i="2" s="1"/>
  <c r="K67" i="1"/>
  <c r="F855" i="2" s="1"/>
  <c r="L67" i="1"/>
  <c r="G855" i="2" s="1"/>
  <c r="M67" i="1"/>
  <c r="H855" i="2" s="1"/>
  <c r="N67" i="1"/>
  <c r="I855" i="2" s="1"/>
  <c r="O67" i="1"/>
  <c r="J855" i="2" s="1"/>
  <c r="P67" i="1"/>
  <c r="K855" i="2" s="1"/>
  <c r="Q67" i="1"/>
  <c r="L855" i="2" s="1"/>
  <c r="R67" i="1"/>
  <c r="M855" i="2" s="1"/>
  <c r="S67" i="1"/>
  <c r="N855" i="2" s="1"/>
  <c r="T67" i="1"/>
  <c r="O855" i="2" s="1"/>
  <c r="U67" i="1"/>
  <c r="P855" i="2" s="1"/>
  <c r="V67" i="1"/>
  <c r="Q855" i="2" s="1"/>
  <c r="W67" i="1"/>
  <c r="R855" i="2" s="1"/>
  <c r="X67" i="1"/>
  <c r="S855" i="2" s="1"/>
  <c r="Y67" i="1"/>
  <c r="T855" i="2" s="1"/>
  <c r="H68" i="1"/>
  <c r="C869" i="2" s="1"/>
  <c r="I68" i="1"/>
  <c r="D869" i="2" s="1"/>
  <c r="J68" i="1"/>
  <c r="E869" i="2" s="1"/>
  <c r="K68" i="1"/>
  <c r="F869" i="2" s="1"/>
  <c r="L68" i="1"/>
  <c r="G869" i="2" s="1"/>
  <c r="M68" i="1"/>
  <c r="H869" i="2" s="1"/>
  <c r="N68" i="1"/>
  <c r="I869" i="2" s="1"/>
  <c r="O68" i="1"/>
  <c r="J869" i="2" s="1"/>
  <c r="P68" i="1"/>
  <c r="K869" i="2" s="1"/>
  <c r="Q68" i="1"/>
  <c r="L869" i="2" s="1"/>
  <c r="R68" i="1"/>
  <c r="M869" i="2" s="1"/>
  <c r="S68" i="1"/>
  <c r="N869" i="2" s="1"/>
  <c r="T68" i="1"/>
  <c r="O869" i="2" s="1"/>
  <c r="U68" i="1"/>
  <c r="P869" i="2" s="1"/>
  <c r="V68" i="1"/>
  <c r="Q869" i="2" s="1"/>
  <c r="W68" i="1"/>
  <c r="R869" i="2" s="1"/>
  <c r="X68" i="1"/>
  <c r="S869" i="2" s="1"/>
  <c r="Y68" i="1"/>
  <c r="T869" i="2" s="1"/>
  <c r="H69" i="1"/>
  <c r="C883" i="2" s="1"/>
  <c r="I69" i="1"/>
  <c r="D883" i="2" s="1"/>
  <c r="J69" i="1"/>
  <c r="E883" i="2" s="1"/>
  <c r="K69" i="1"/>
  <c r="F883" i="2" s="1"/>
  <c r="L69" i="1"/>
  <c r="G883" i="2" s="1"/>
  <c r="M69" i="1"/>
  <c r="H883" i="2" s="1"/>
  <c r="N69" i="1"/>
  <c r="I883" i="2" s="1"/>
  <c r="O69" i="1"/>
  <c r="J883" i="2" s="1"/>
  <c r="P69" i="1"/>
  <c r="K883" i="2" s="1"/>
  <c r="Q69" i="1"/>
  <c r="L883" i="2" s="1"/>
  <c r="R69" i="1"/>
  <c r="M883" i="2" s="1"/>
  <c r="S69" i="1"/>
  <c r="N883" i="2" s="1"/>
  <c r="T69" i="1"/>
  <c r="O883" i="2" s="1"/>
  <c r="U69" i="1"/>
  <c r="P883" i="2" s="1"/>
  <c r="V69" i="1"/>
  <c r="Q883" i="2" s="1"/>
  <c r="W69" i="1"/>
  <c r="R883" i="2" s="1"/>
  <c r="X69" i="1"/>
  <c r="S883" i="2" s="1"/>
  <c r="Y69" i="1"/>
  <c r="T883" i="2" s="1"/>
  <c r="H70" i="1"/>
  <c r="C897" i="2" s="1"/>
  <c r="I70" i="1"/>
  <c r="D897" i="2" s="1"/>
  <c r="J70" i="1"/>
  <c r="E897" i="2" s="1"/>
  <c r="K70" i="1"/>
  <c r="F897" i="2" s="1"/>
  <c r="L70" i="1"/>
  <c r="G897" i="2" s="1"/>
  <c r="M70" i="1"/>
  <c r="H897" i="2" s="1"/>
  <c r="N70" i="1"/>
  <c r="I897" i="2" s="1"/>
  <c r="O70" i="1"/>
  <c r="J897" i="2" s="1"/>
  <c r="P70" i="1"/>
  <c r="K897" i="2" s="1"/>
  <c r="Q70" i="1"/>
  <c r="L897" i="2" s="1"/>
  <c r="R70" i="1"/>
  <c r="M897" i="2" s="1"/>
  <c r="S70" i="1"/>
  <c r="N897" i="2" s="1"/>
  <c r="T70" i="1"/>
  <c r="O897" i="2" s="1"/>
  <c r="U70" i="1"/>
  <c r="P897" i="2" s="1"/>
  <c r="V70" i="1"/>
  <c r="Q897" i="2" s="1"/>
  <c r="W70" i="1"/>
  <c r="R897" i="2" s="1"/>
  <c r="X70" i="1"/>
  <c r="S897" i="2" s="1"/>
  <c r="Y70" i="1"/>
  <c r="T897" i="2" s="1"/>
  <c r="H71" i="1"/>
  <c r="C911" i="2" s="1"/>
  <c r="I71" i="1"/>
  <c r="D911" i="2" s="1"/>
  <c r="J71" i="1"/>
  <c r="E911" i="2" s="1"/>
  <c r="K71" i="1"/>
  <c r="F911" i="2" s="1"/>
  <c r="L71" i="1"/>
  <c r="G911" i="2" s="1"/>
  <c r="M71" i="1"/>
  <c r="H911" i="2" s="1"/>
  <c r="N71" i="1"/>
  <c r="I911" i="2" s="1"/>
  <c r="O71" i="1"/>
  <c r="J911" i="2" s="1"/>
  <c r="P71" i="1"/>
  <c r="K911" i="2" s="1"/>
  <c r="Q71" i="1"/>
  <c r="L911" i="2" s="1"/>
  <c r="R71" i="1"/>
  <c r="M911" i="2" s="1"/>
  <c r="S71" i="1"/>
  <c r="N911" i="2" s="1"/>
  <c r="T71" i="1"/>
  <c r="O911" i="2" s="1"/>
  <c r="U71" i="1"/>
  <c r="P911" i="2" s="1"/>
  <c r="V71" i="1"/>
  <c r="Q911" i="2" s="1"/>
  <c r="W71" i="1"/>
  <c r="R911" i="2" s="1"/>
  <c r="X71" i="1"/>
  <c r="S911" i="2" s="1"/>
  <c r="Y71" i="1"/>
  <c r="T911" i="2" s="1"/>
  <c r="H72" i="1"/>
  <c r="C925" i="2" s="1"/>
  <c r="I72" i="1"/>
  <c r="D925" i="2" s="1"/>
  <c r="J72" i="1"/>
  <c r="E925" i="2" s="1"/>
  <c r="K72" i="1"/>
  <c r="F925" i="2" s="1"/>
  <c r="L72" i="1"/>
  <c r="G925" i="2" s="1"/>
  <c r="M72" i="1"/>
  <c r="H925" i="2" s="1"/>
  <c r="N72" i="1"/>
  <c r="I925" i="2" s="1"/>
  <c r="O72" i="1"/>
  <c r="J925" i="2" s="1"/>
  <c r="P72" i="1"/>
  <c r="K925" i="2" s="1"/>
  <c r="Q72" i="1"/>
  <c r="L925" i="2" s="1"/>
  <c r="R72" i="1"/>
  <c r="M925" i="2" s="1"/>
  <c r="S72" i="1"/>
  <c r="N925" i="2" s="1"/>
  <c r="T72" i="1"/>
  <c r="O925" i="2" s="1"/>
  <c r="U72" i="1"/>
  <c r="P925" i="2" s="1"/>
  <c r="V72" i="1"/>
  <c r="Q925" i="2" s="1"/>
  <c r="W72" i="1"/>
  <c r="R925" i="2" s="1"/>
  <c r="X72" i="1"/>
  <c r="S925" i="2" s="1"/>
  <c r="Y72" i="1"/>
  <c r="T925" i="2" s="1"/>
  <c r="H73" i="1"/>
  <c r="C939" i="2" s="1"/>
  <c r="I73" i="1"/>
  <c r="D939" i="2" s="1"/>
  <c r="J73" i="1"/>
  <c r="E939" i="2" s="1"/>
  <c r="K73" i="1"/>
  <c r="F939" i="2" s="1"/>
  <c r="L73" i="1"/>
  <c r="G939" i="2" s="1"/>
  <c r="M73" i="1"/>
  <c r="H939" i="2" s="1"/>
  <c r="N73" i="1"/>
  <c r="I939" i="2" s="1"/>
  <c r="O73" i="1"/>
  <c r="J939" i="2" s="1"/>
  <c r="P73" i="1"/>
  <c r="K939" i="2" s="1"/>
  <c r="Q73" i="1"/>
  <c r="L939" i="2" s="1"/>
  <c r="R73" i="1"/>
  <c r="M939" i="2" s="1"/>
  <c r="S73" i="1"/>
  <c r="N939" i="2" s="1"/>
  <c r="T73" i="1"/>
  <c r="O939" i="2" s="1"/>
  <c r="U73" i="1"/>
  <c r="P939" i="2" s="1"/>
  <c r="V73" i="1"/>
  <c r="Q939" i="2" s="1"/>
  <c r="W73" i="1"/>
  <c r="R939" i="2" s="1"/>
  <c r="X73" i="1"/>
  <c r="S939" i="2" s="1"/>
  <c r="Y73" i="1"/>
  <c r="T939" i="2" s="1"/>
  <c r="H74" i="1"/>
  <c r="C953" i="2" s="1"/>
  <c r="I74" i="1"/>
  <c r="D953" i="2" s="1"/>
  <c r="J74" i="1"/>
  <c r="E953" i="2" s="1"/>
  <c r="K74" i="1"/>
  <c r="F953" i="2" s="1"/>
  <c r="L74" i="1"/>
  <c r="G953" i="2" s="1"/>
  <c r="M74" i="1"/>
  <c r="H953" i="2" s="1"/>
  <c r="N74" i="1"/>
  <c r="I953" i="2" s="1"/>
  <c r="O74" i="1"/>
  <c r="J953" i="2" s="1"/>
  <c r="P74" i="1"/>
  <c r="K953" i="2" s="1"/>
  <c r="Q74" i="1"/>
  <c r="L953" i="2" s="1"/>
  <c r="R74" i="1"/>
  <c r="M953" i="2" s="1"/>
  <c r="S74" i="1"/>
  <c r="N953" i="2" s="1"/>
  <c r="T74" i="1"/>
  <c r="O953" i="2" s="1"/>
  <c r="U74" i="1"/>
  <c r="P953" i="2" s="1"/>
  <c r="V74" i="1"/>
  <c r="Q953" i="2" s="1"/>
  <c r="W74" i="1"/>
  <c r="R953" i="2" s="1"/>
  <c r="X74" i="1"/>
  <c r="S953" i="2" s="1"/>
  <c r="Y74" i="1"/>
  <c r="T953" i="2" s="1"/>
  <c r="H75" i="1"/>
  <c r="C967" i="2" s="1"/>
  <c r="I75" i="1"/>
  <c r="D967" i="2" s="1"/>
  <c r="J75" i="1"/>
  <c r="E967" i="2" s="1"/>
  <c r="K75" i="1"/>
  <c r="F967" i="2" s="1"/>
  <c r="L75" i="1"/>
  <c r="G967" i="2" s="1"/>
  <c r="M75" i="1"/>
  <c r="H967" i="2" s="1"/>
  <c r="N75" i="1"/>
  <c r="I967" i="2" s="1"/>
  <c r="O75" i="1"/>
  <c r="J967" i="2" s="1"/>
  <c r="P75" i="1"/>
  <c r="K967" i="2" s="1"/>
  <c r="Q75" i="1"/>
  <c r="L967" i="2" s="1"/>
  <c r="R75" i="1"/>
  <c r="M967" i="2" s="1"/>
  <c r="S75" i="1"/>
  <c r="N967" i="2" s="1"/>
  <c r="T75" i="1"/>
  <c r="O967" i="2" s="1"/>
  <c r="U75" i="1"/>
  <c r="P967" i="2" s="1"/>
  <c r="V75" i="1"/>
  <c r="Q967" i="2" s="1"/>
  <c r="W75" i="1"/>
  <c r="R967" i="2" s="1"/>
  <c r="X75" i="1"/>
  <c r="S967" i="2" s="1"/>
  <c r="Y75" i="1"/>
  <c r="T967" i="2" s="1"/>
  <c r="H76" i="1"/>
  <c r="C981" i="2" s="1"/>
  <c r="I76" i="1"/>
  <c r="D981" i="2" s="1"/>
  <c r="J76" i="1"/>
  <c r="E981" i="2" s="1"/>
  <c r="K76" i="1"/>
  <c r="F981" i="2" s="1"/>
  <c r="L76" i="1"/>
  <c r="G981" i="2" s="1"/>
  <c r="M76" i="1"/>
  <c r="H981" i="2" s="1"/>
  <c r="N76" i="1"/>
  <c r="I981" i="2" s="1"/>
  <c r="O76" i="1"/>
  <c r="J981" i="2" s="1"/>
  <c r="P76" i="1"/>
  <c r="K981" i="2" s="1"/>
  <c r="Q76" i="1"/>
  <c r="L981" i="2" s="1"/>
  <c r="R76" i="1"/>
  <c r="M981" i="2" s="1"/>
  <c r="S76" i="1"/>
  <c r="N981" i="2" s="1"/>
  <c r="T76" i="1"/>
  <c r="O981" i="2" s="1"/>
  <c r="U76" i="1"/>
  <c r="P981" i="2" s="1"/>
  <c r="V76" i="1"/>
  <c r="Q981" i="2" s="1"/>
  <c r="W76" i="1"/>
  <c r="R981" i="2" s="1"/>
  <c r="X76" i="1"/>
  <c r="S981" i="2" s="1"/>
  <c r="Y76" i="1"/>
  <c r="T981" i="2" s="1"/>
  <c r="U9" i="12"/>
  <c r="U10" i="12"/>
  <c r="X10" i="12" s="1"/>
  <c r="U11" i="12"/>
  <c r="X11" i="12" s="1"/>
  <c r="U12" i="12"/>
  <c r="X12" i="12" s="1"/>
  <c r="U13" i="12"/>
  <c r="U14" i="12"/>
  <c r="X14" i="12" s="1"/>
  <c r="U15" i="12"/>
  <c r="U16" i="12"/>
  <c r="U17" i="12"/>
  <c r="U18" i="12"/>
  <c r="U19" i="12"/>
  <c r="U20" i="12"/>
  <c r="X20" i="12" s="1"/>
  <c r="U21" i="12"/>
  <c r="X21" i="12" s="1"/>
  <c r="U22" i="12"/>
  <c r="U23" i="12"/>
  <c r="U24" i="12"/>
  <c r="U25" i="12"/>
  <c r="X25" i="12" s="1"/>
  <c r="U26" i="12"/>
  <c r="X26" i="12"/>
  <c r="U27" i="12"/>
  <c r="U28" i="12"/>
  <c r="U29" i="12"/>
  <c r="X29" i="12" s="1"/>
  <c r="U30" i="12"/>
  <c r="U31" i="12"/>
  <c r="X31" i="12" s="1"/>
  <c r="U32" i="12"/>
  <c r="U33" i="12"/>
  <c r="X33" i="12" s="1"/>
  <c r="U34" i="12"/>
  <c r="U35" i="12"/>
  <c r="U36" i="12"/>
  <c r="X36" i="12" s="1"/>
  <c r="U37" i="12"/>
  <c r="U38" i="12"/>
  <c r="U39" i="12"/>
  <c r="X39" i="12" s="1"/>
  <c r="U40" i="12"/>
  <c r="X40" i="12" s="1"/>
  <c r="U41" i="12"/>
  <c r="X41" i="12" s="1"/>
  <c r="U42" i="12"/>
  <c r="X42" i="12" s="1"/>
  <c r="U43" i="12"/>
  <c r="X43" i="12" s="1"/>
  <c r="U44" i="12"/>
  <c r="U45" i="12"/>
  <c r="U46" i="12"/>
  <c r="X46" i="12" s="1"/>
  <c r="U47" i="12"/>
  <c r="U48" i="12"/>
  <c r="U49" i="12"/>
  <c r="U50" i="12"/>
  <c r="X50" i="12" s="1"/>
  <c r="U51" i="12"/>
  <c r="U52" i="12"/>
  <c r="X52" i="12" s="1"/>
  <c r="U53" i="12"/>
  <c r="U54" i="12"/>
  <c r="X54" i="12" s="1"/>
  <c r="U55" i="12"/>
  <c r="X55" i="12" s="1"/>
  <c r="U56" i="12"/>
  <c r="X56" i="12" s="1"/>
  <c r="U57" i="12"/>
  <c r="U58" i="12"/>
  <c r="U59" i="12"/>
  <c r="X59" i="12" s="1"/>
  <c r="U60" i="12"/>
  <c r="X60" i="12" s="1"/>
  <c r="U61" i="12"/>
  <c r="X61" i="12" s="1"/>
  <c r="U62" i="12"/>
  <c r="X62" i="12" s="1"/>
  <c r="U63" i="12"/>
  <c r="X63" i="12" s="1"/>
  <c r="U64" i="12"/>
  <c r="X64" i="12" s="1"/>
  <c r="U65" i="12"/>
  <c r="U66" i="12"/>
  <c r="X66" i="12" s="1"/>
  <c r="U67" i="12"/>
  <c r="U68" i="12"/>
  <c r="X68" i="12" s="1"/>
  <c r="U69" i="12"/>
  <c r="U70" i="12"/>
  <c r="X70" i="12" s="1"/>
  <c r="U71" i="12"/>
  <c r="X71" i="12" s="1"/>
  <c r="U72" i="12"/>
  <c r="X72" i="12" s="1"/>
  <c r="U73" i="12"/>
  <c r="X73" i="12" s="1"/>
  <c r="U74" i="12"/>
  <c r="X74" i="12" s="1"/>
  <c r="U75" i="12"/>
  <c r="X75" i="12" s="1"/>
  <c r="U76" i="12"/>
  <c r="X76" i="12" s="1"/>
  <c r="U126" i="12"/>
  <c r="X126" i="12" s="1"/>
  <c r="U9" i="11"/>
  <c r="X9" i="11" s="1"/>
  <c r="U10" i="11"/>
  <c r="X10" i="11" s="1"/>
  <c r="U11" i="11"/>
  <c r="X11" i="11" s="1"/>
  <c r="U12" i="11"/>
  <c r="U13" i="11"/>
  <c r="U14" i="11"/>
  <c r="U15" i="11"/>
  <c r="U16" i="11"/>
  <c r="U17" i="11"/>
  <c r="U18" i="11"/>
  <c r="U19" i="11"/>
  <c r="X19" i="11" s="1"/>
  <c r="U20" i="11"/>
  <c r="X20" i="11" s="1"/>
  <c r="U21" i="11"/>
  <c r="U22" i="11"/>
  <c r="X22" i="11" s="1"/>
  <c r="U23" i="11"/>
  <c r="U24" i="11"/>
  <c r="U25" i="11"/>
  <c r="X25" i="11" s="1"/>
  <c r="U26" i="11"/>
  <c r="X26" i="11" s="1"/>
  <c r="U27" i="11"/>
  <c r="U28" i="11"/>
  <c r="U29" i="11"/>
  <c r="U30" i="11"/>
  <c r="U31" i="11"/>
  <c r="X31" i="11" s="1"/>
  <c r="U32" i="11"/>
  <c r="U33" i="11"/>
  <c r="U34" i="11"/>
  <c r="U35" i="11"/>
  <c r="U36" i="11"/>
  <c r="U37" i="11"/>
  <c r="U38" i="11"/>
  <c r="U39" i="11"/>
  <c r="X39" i="11" s="1"/>
  <c r="U40" i="11"/>
  <c r="U41" i="11"/>
  <c r="U42" i="11"/>
  <c r="U43" i="11"/>
  <c r="U44" i="11"/>
  <c r="U45" i="11"/>
  <c r="X21" i="11" s="1"/>
  <c r="U46" i="11"/>
  <c r="X46" i="11" s="1"/>
  <c r="U47" i="11"/>
  <c r="U48" i="11"/>
  <c r="X48" i="11" s="1"/>
  <c r="U49" i="11"/>
  <c r="U50" i="11"/>
  <c r="X50" i="11" s="1"/>
  <c r="U51" i="11"/>
  <c r="X51" i="11" s="1"/>
  <c r="U52" i="11"/>
  <c r="X52" i="11" s="1"/>
  <c r="U53" i="11"/>
  <c r="X53" i="11" s="1"/>
  <c r="U54" i="11"/>
  <c r="X54" i="11" s="1"/>
  <c r="U55" i="11"/>
  <c r="U56" i="11"/>
  <c r="X56" i="11" s="1"/>
  <c r="U57" i="11"/>
  <c r="X57" i="11" s="1"/>
  <c r="U58" i="11"/>
  <c r="X58" i="11" s="1"/>
  <c r="U59" i="11"/>
  <c r="X59" i="11" s="1"/>
  <c r="U60" i="11"/>
  <c r="U61" i="11"/>
  <c r="U62" i="11"/>
  <c r="U63" i="11"/>
  <c r="X63" i="11" s="1"/>
  <c r="U64" i="11"/>
  <c r="U65" i="11"/>
  <c r="U66" i="11"/>
  <c r="U67" i="11"/>
  <c r="X67" i="11" s="1"/>
  <c r="U68" i="11"/>
  <c r="X68" i="11" s="1"/>
  <c r="U69" i="11"/>
  <c r="X69" i="11" s="1"/>
  <c r="U70" i="11"/>
  <c r="X70" i="11" s="1"/>
  <c r="U71" i="11"/>
  <c r="U72" i="11"/>
  <c r="U73" i="11"/>
  <c r="U74" i="11"/>
  <c r="U75" i="11"/>
  <c r="U76" i="11"/>
  <c r="U126" i="11"/>
  <c r="X126" i="11" s="1"/>
  <c r="U9" i="10"/>
  <c r="X9" i="10" s="1"/>
  <c r="U10" i="10"/>
  <c r="X10" i="10" s="1"/>
  <c r="U11" i="10"/>
  <c r="U12" i="10"/>
  <c r="U13" i="10"/>
  <c r="U14" i="10"/>
  <c r="U15" i="10"/>
  <c r="U16" i="10"/>
  <c r="X16" i="10" s="1"/>
  <c r="U17" i="10"/>
  <c r="U18" i="10"/>
  <c r="U19" i="10"/>
  <c r="U20" i="10"/>
  <c r="U21" i="10"/>
  <c r="X21" i="10" s="1"/>
  <c r="U22" i="10"/>
  <c r="X22" i="10" s="1"/>
  <c r="U23" i="10"/>
  <c r="U24" i="10"/>
  <c r="U25" i="10"/>
  <c r="U26" i="10"/>
  <c r="X26" i="10" s="1"/>
  <c r="U27" i="10"/>
  <c r="X27" i="10" s="1"/>
  <c r="U28" i="10"/>
  <c r="X28" i="10" s="1"/>
  <c r="U29" i="10"/>
  <c r="U30" i="10"/>
  <c r="U31" i="10"/>
  <c r="U32" i="10"/>
  <c r="X32" i="10" s="1"/>
  <c r="U33" i="10"/>
  <c r="U34" i="10"/>
  <c r="U35" i="10"/>
  <c r="U36" i="10"/>
  <c r="U37" i="10"/>
  <c r="X37" i="10" s="1"/>
  <c r="U38" i="10"/>
  <c r="U39" i="10"/>
  <c r="U40" i="10"/>
  <c r="U41" i="10"/>
  <c r="X41" i="10" s="1"/>
  <c r="U42" i="10"/>
  <c r="X42" i="10" s="1"/>
  <c r="U43" i="10"/>
  <c r="X43" i="10" s="1"/>
  <c r="U44" i="10"/>
  <c r="U45" i="10"/>
  <c r="X45" i="10" s="1"/>
  <c r="U46" i="10"/>
  <c r="X46" i="10" s="1"/>
  <c r="U47" i="10"/>
  <c r="X47" i="10" s="1"/>
  <c r="U48" i="10"/>
  <c r="U49" i="10"/>
  <c r="X49" i="10" s="1"/>
  <c r="U50" i="10"/>
  <c r="X50" i="10" s="1"/>
  <c r="U51" i="10"/>
  <c r="X51" i="10" s="1"/>
  <c r="U52" i="10"/>
  <c r="X52" i="10" s="1"/>
  <c r="U53" i="10"/>
  <c r="X53" i="10" s="1"/>
  <c r="U54" i="10"/>
  <c r="X54" i="10" s="1"/>
  <c r="U55" i="10"/>
  <c r="U56" i="10"/>
  <c r="U57" i="10"/>
  <c r="X57" i="10" s="1"/>
  <c r="U58" i="10"/>
  <c r="U59" i="10"/>
  <c r="X59" i="10" s="1"/>
  <c r="U60" i="10"/>
  <c r="X60" i="10" s="1"/>
  <c r="U61" i="10"/>
  <c r="X61" i="10" s="1"/>
  <c r="U62" i="10"/>
  <c r="U63" i="10"/>
  <c r="X63" i="10" s="1"/>
  <c r="U64" i="10"/>
  <c r="X64" i="10" s="1"/>
  <c r="U65" i="10"/>
  <c r="U66" i="10"/>
  <c r="X66" i="10" s="1"/>
  <c r="U67" i="10"/>
  <c r="X67" i="10" s="1"/>
  <c r="U68" i="10"/>
  <c r="X68" i="10" s="1"/>
  <c r="U69" i="10"/>
  <c r="X69" i="10" s="1"/>
  <c r="U70" i="10"/>
  <c r="X70" i="10" s="1"/>
  <c r="U71" i="10"/>
  <c r="X71" i="10" s="1"/>
  <c r="U72" i="10"/>
  <c r="U73" i="10"/>
  <c r="X73" i="10" s="1"/>
  <c r="U74" i="10"/>
  <c r="U75" i="10"/>
  <c r="U76" i="10"/>
  <c r="U126" i="10"/>
  <c r="X126" i="10" s="1"/>
  <c r="U9" i="9"/>
  <c r="X9" i="9" s="1"/>
  <c r="U10" i="9"/>
  <c r="X10" i="9" s="1"/>
  <c r="U11" i="9"/>
  <c r="X11" i="9" s="1"/>
  <c r="U12" i="9"/>
  <c r="U13" i="9"/>
  <c r="X13" i="9" s="1"/>
  <c r="U14" i="9"/>
  <c r="X14" i="9" s="1"/>
  <c r="U15" i="9"/>
  <c r="X15" i="9" s="1"/>
  <c r="U16" i="9"/>
  <c r="U17" i="9"/>
  <c r="X17" i="9" s="1"/>
  <c r="U18" i="9"/>
  <c r="U19" i="9"/>
  <c r="X19" i="9" s="1"/>
  <c r="U20" i="9"/>
  <c r="X20" i="9" s="1"/>
  <c r="U21" i="9"/>
  <c r="X21" i="9" s="1"/>
  <c r="U22" i="9"/>
  <c r="X22" i="9" s="1"/>
  <c r="U23" i="9"/>
  <c r="U24" i="9"/>
  <c r="X24" i="9" s="1"/>
  <c r="U25" i="9"/>
  <c r="U26" i="9"/>
  <c r="U27" i="9"/>
  <c r="X27" i="9" s="1"/>
  <c r="U28" i="9"/>
  <c r="X28" i="9" s="1"/>
  <c r="U29" i="9"/>
  <c r="X29" i="9" s="1"/>
  <c r="U30" i="9"/>
  <c r="X30" i="9" s="1"/>
  <c r="U31" i="9"/>
  <c r="X31" i="9" s="1"/>
  <c r="U32" i="9"/>
  <c r="X32" i="9" s="1"/>
  <c r="U33" i="9"/>
  <c r="X33" i="9" s="1"/>
  <c r="U34" i="9"/>
  <c r="X34" i="9" s="1"/>
  <c r="U35" i="9"/>
  <c r="X35" i="9" s="1"/>
  <c r="U36" i="9"/>
  <c r="U37" i="9"/>
  <c r="X37" i="9" s="1"/>
  <c r="U38" i="9"/>
  <c r="U39" i="9"/>
  <c r="X39" i="9" s="1"/>
  <c r="U40" i="9"/>
  <c r="U41" i="9"/>
  <c r="X41" i="9" s="1"/>
  <c r="U42" i="9"/>
  <c r="X42" i="9" s="1"/>
  <c r="U43" i="9"/>
  <c r="X43" i="9" s="1"/>
  <c r="U44" i="9"/>
  <c r="X44" i="9" s="1"/>
  <c r="U45" i="9"/>
  <c r="X45" i="9" s="1"/>
  <c r="U46" i="9"/>
  <c r="U47" i="9"/>
  <c r="X47" i="9" s="1"/>
  <c r="U48" i="9"/>
  <c r="X48" i="9" s="1"/>
  <c r="U49" i="9"/>
  <c r="X49" i="9" s="1"/>
  <c r="U50" i="9"/>
  <c r="X50" i="9" s="1"/>
  <c r="U51" i="9"/>
  <c r="X51" i="9" s="1"/>
  <c r="U52" i="9"/>
  <c r="X52" i="9" s="1"/>
  <c r="U53" i="9"/>
  <c r="X53" i="9" s="1"/>
  <c r="U54" i="9"/>
  <c r="X54" i="9" s="1"/>
  <c r="U55" i="9"/>
  <c r="X55" i="9" s="1"/>
  <c r="U56" i="9"/>
  <c r="U57" i="9"/>
  <c r="X57" i="9" s="1"/>
  <c r="U58" i="9"/>
  <c r="X58" i="9" s="1"/>
  <c r="U59" i="9"/>
  <c r="X59" i="9" s="1"/>
  <c r="U60" i="9"/>
  <c r="X60" i="9" s="1"/>
  <c r="U61" i="9"/>
  <c r="X61" i="9" s="1"/>
  <c r="U62" i="9"/>
  <c r="U63" i="9"/>
  <c r="X63" i="9" s="1"/>
  <c r="U64" i="9"/>
  <c r="X64" i="9" s="1"/>
  <c r="U65" i="9"/>
  <c r="X65" i="9" s="1"/>
  <c r="U66" i="9"/>
  <c r="X66" i="9" s="1"/>
  <c r="U67" i="9"/>
  <c r="X67" i="9" s="1"/>
  <c r="U68" i="9"/>
  <c r="X68" i="9" s="1"/>
  <c r="U69" i="9"/>
  <c r="X69" i="9" s="1"/>
  <c r="U70" i="9"/>
  <c r="X70" i="9" s="1"/>
  <c r="U71" i="9"/>
  <c r="X71" i="9" s="1"/>
  <c r="U72" i="9"/>
  <c r="U73" i="9"/>
  <c r="X73" i="9" s="1"/>
  <c r="U74" i="9"/>
  <c r="X74" i="9" s="1"/>
  <c r="U75" i="9"/>
  <c r="X75" i="9" s="1"/>
  <c r="U76" i="9"/>
  <c r="X76" i="9" s="1"/>
  <c r="U126" i="9"/>
  <c r="X126" i="9" s="1"/>
  <c r="U9" i="8"/>
  <c r="U10" i="8"/>
  <c r="U11" i="8"/>
  <c r="U12" i="8"/>
  <c r="U13" i="8"/>
  <c r="U14" i="8"/>
  <c r="U15" i="8"/>
  <c r="U16" i="8"/>
  <c r="U17" i="8"/>
  <c r="U18" i="8"/>
  <c r="U19" i="8"/>
  <c r="U20" i="8"/>
  <c r="U21" i="8"/>
  <c r="U22" i="8"/>
  <c r="U23" i="8"/>
  <c r="U24" i="8"/>
  <c r="U25" i="8"/>
  <c r="U26" i="8"/>
  <c r="U27" i="8"/>
  <c r="X27" i="8" s="1"/>
  <c r="U28" i="8"/>
  <c r="U29" i="8"/>
  <c r="U30" i="8"/>
  <c r="U31" i="8"/>
  <c r="X31" i="8" s="1"/>
  <c r="U32" i="8"/>
  <c r="U33" i="8"/>
  <c r="U34" i="8"/>
  <c r="U35" i="8"/>
  <c r="U36" i="8"/>
  <c r="X36" i="8" s="1"/>
  <c r="U37" i="8"/>
  <c r="X37" i="8" s="1"/>
  <c r="U38" i="8"/>
  <c r="X38" i="8" s="1"/>
  <c r="U39" i="8"/>
  <c r="U40" i="8"/>
  <c r="U41" i="8"/>
  <c r="U42" i="8"/>
  <c r="X81" i="8" s="1"/>
  <c r="U43" i="8"/>
  <c r="U44" i="8"/>
  <c r="X44" i="8" s="1"/>
  <c r="U45" i="8"/>
  <c r="X88" i="8" s="1"/>
  <c r="U46" i="8"/>
  <c r="U47" i="8"/>
  <c r="X91" i="8" s="1"/>
  <c r="U48" i="8"/>
  <c r="U49" i="8"/>
  <c r="U50" i="8"/>
  <c r="U51" i="8"/>
  <c r="U52" i="8"/>
  <c r="U53" i="8"/>
  <c r="U54" i="8"/>
  <c r="U55" i="8"/>
  <c r="U56" i="8"/>
  <c r="U57" i="8"/>
  <c r="U58" i="8"/>
  <c r="U59" i="8"/>
  <c r="U60" i="8"/>
  <c r="X60" i="8" s="1"/>
  <c r="U61" i="8"/>
  <c r="U62" i="8"/>
  <c r="X62" i="8" s="1"/>
  <c r="U63" i="8"/>
  <c r="U64" i="8"/>
  <c r="U65" i="8"/>
  <c r="U66" i="8"/>
  <c r="U67" i="8"/>
  <c r="X67" i="8" s="1"/>
  <c r="U68" i="8"/>
  <c r="U69" i="8"/>
  <c r="U70" i="8"/>
  <c r="U71" i="8"/>
  <c r="X71" i="8" s="1"/>
  <c r="U72" i="8"/>
  <c r="X72" i="8" s="1"/>
  <c r="U73" i="8"/>
  <c r="U74" i="8"/>
  <c r="U75" i="8"/>
  <c r="X75" i="8" s="1"/>
  <c r="U76" i="8"/>
  <c r="X76" i="8" s="1"/>
  <c r="U126" i="8"/>
  <c r="X126" i="8"/>
  <c r="U9" i="7"/>
  <c r="U10" i="7"/>
  <c r="X10" i="7" s="1"/>
  <c r="U11" i="7"/>
  <c r="U12" i="7"/>
  <c r="U13" i="7"/>
  <c r="U14" i="7"/>
  <c r="X14" i="7" s="1"/>
  <c r="U15" i="7"/>
  <c r="U16" i="7"/>
  <c r="U17" i="7"/>
  <c r="X17" i="7" s="1"/>
  <c r="U18" i="7"/>
  <c r="U19" i="7"/>
  <c r="U20" i="7"/>
  <c r="U21" i="7"/>
  <c r="X21" i="7" s="1"/>
  <c r="U22" i="7"/>
  <c r="X22" i="7" s="1"/>
  <c r="U23" i="7"/>
  <c r="U24" i="7"/>
  <c r="U25" i="7"/>
  <c r="U26" i="7"/>
  <c r="U27" i="7"/>
  <c r="U28" i="7"/>
  <c r="U29" i="7"/>
  <c r="U30" i="7"/>
  <c r="U31" i="7"/>
  <c r="U32" i="7"/>
  <c r="U33" i="7"/>
  <c r="X33" i="7" s="1"/>
  <c r="U34" i="7"/>
  <c r="X34" i="7" s="1"/>
  <c r="U35" i="7"/>
  <c r="U36" i="7"/>
  <c r="U37" i="7"/>
  <c r="U38" i="7"/>
  <c r="U39" i="7"/>
  <c r="U40" i="7"/>
  <c r="U41" i="7"/>
  <c r="U42" i="7"/>
  <c r="U43" i="7"/>
  <c r="U44" i="7"/>
  <c r="U45" i="7"/>
  <c r="U46" i="7"/>
  <c r="U47" i="7"/>
  <c r="U48" i="7"/>
  <c r="X11" i="7" s="1"/>
  <c r="U49" i="7"/>
  <c r="X12" i="7" s="1"/>
  <c r="U50" i="7"/>
  <c r="X50" i="7" s="1"/>
  <c r="U51" i="7"/>
  <c r="U52" i="7"/>
  <c r="U53" i="7"/>
  <c r="U54" i="7"/>
  <c r="U55" i="7"/>
  <c r="U56" i="7"/>
  <c r="U57" i="7"/>
  <c r="X57" i="7" s="1"/>
  <c r="U58" i="7"/>
  <c r="U59" i="7"/>
  <c r="U60" i="7"/>
  <c r="U61" i="7"/>
  <c r="U62" i="7"/>
  <c r="X61" i="7" s="1"/>
  <c r="U63" i="7"/>
  <c r="U64" i="7"/>
  <c r="U65" i="7"/>
  <c r="U66" i="7"/>
  <c r="U67" i="7"/>
  <c r="X67" i="7" s="1"/>
  <c r="U68" i="7"/>
  <c r="U69" i="7"/>
  <c r="U70" i="7"/>
  <c r="U71" i="7"/>
  <c r="X71" i="7" s="1"/>
  <c r="U72" i="7"/>
  <c r="U73" i="7"/>
  <c r="X73" i="7" s="1"/>
  <c r="U74" i="7"/>
  <c r="X74" i="7" s="1"/>
  <c r="U75" i="7"/>
  <c r="X75" i="7" s="1"/>
  <c r="U76" i="7"/>
  <c r="X76" i="7" s="1"/>
  <c r="U126" i="7"/>
  <c r="X126" i="7"/>
  <c r="W8" i="5"/>
  <c r="W9" i="5"/>
  <c r="W10" i="5"/>
  <c r="W11" i="5"/>
  <c r="W12" i="5"/>
  <c r="W13" i="5"/>
  <c r="W14" i="5"/>
  <c r="W15" i="5"/>
  <c r="W16" i="5"/>
  <c r="W17" i="5"/>
  <c r="W18" i="5"/>
  <c r="W19" i="5"/>
  <c r="W20" i="5"/>
  <c r="W21" i="5"/>
  <c r="W22" i="5"/>
  <c r="W23" i="5"/>
  <c r="W24" i="5"/>
  <c r="W25" i="5"/>
  <c r="W26" i="5"/>
  <c r="W27" i="5"/>
  <c r="W28" i="5"/>
  <c r="W29" i="5"/>
  <c r="W30" i="5"/>
  <c r="W31" i="5"/>
  <c r="W32" i="5"/>
  <c r="W33" i="5"/>
  <c r="W34" i="5"/>
  <c r="W35" i="5"/>
  <c r="W36" i="5"/>
  <c r="W37" i="5"/>
  <c r="W38" i="5"/>
  <c r="W39" i="5"/>
  <c r="W40" i="5"/>
  <c r="W41" i="5"/>
  <c r="W42" i="5"/>
  <c r="W43" i="5"/>
  <c r="W44" i="5"/>
  <c r="W45" i="5"/>
  <c r="W46" i="5"/>
  <c r="W47" i="5"/>
  <c r="W48" i="5"/>
  <c r="W49" i="5"/>
  <c r="W50" i="5"/>
  <c r="W51" i="5"/>
  <c r="W52" i="5"/>
  <c r="W53" i="5"/>
  <c r="W54" i="5"/>
  <c r="W55" i="5"/>
  <c r="W56" i="5"/>
  <c r="W57" i="5"/>
  <c r="W58" i="5"/>
  <c r="W59" i="5"/>
  <c r="W60" i="5"/>
  <c r="W61" i="5"/>
  <c r="W62" i="5"/>
  <c r="W63" i="5"/>
  <c r="W64" i="5"/>
  <c r="W65" i="5"/>
  <c r="W66" i="5"/>
  <c r="W67" i="5"/>
  <c r="W68" i="5"/>
  <c r="W69" i="5"/>
  <c r="W70" i="5"/>
  <c r="W71" i="5"/>
  <c r="W72" i="5"/>
  <c r="W73" i="5"/>
  <c r="W74" i="5"/>
  <c r="W75" i="5"/>
  <c r="W76" i="5"/>
  <c r="W126" i="5"/>
  <c r="W127" i="6" s="1"/>
  <c r="U9" i="6"/>
  <c r="X9" i="6" s="1"/>
  <c r="U10" i="6"/>
  <c r="X10" i="6" s="1"/>
  <c r="U11" i="6"/>
  <c r="X11" i="6" s="1"/>
  <c r="U12" i="6"/>
  <c r="X12" i="6" s="1"/>
  <c r="U13" i="6"/>
  <c r="X13" i="6" s="1"/>
  <c r="U14" i="6"/>
  <c r="X14" i="6" s="1"/>
  <c r="U15" i="6"/>
  <c r="U16" i="6"/>
  <c r="U17" i="6"/>
  <c r="X17" i="6" s="1"/>
  <c r="W17" i="6" s="1"/>
  <c r="U18" i="6"/>
  <c r="X18" i="6" s="1"/>
  <c r="U19" i="6"/>
  <c r="X19" i="6" s="1"/>
  <c r="U20" i="6"/>
  <c r="U21" i="6"/>
  <c r="X21" i="6" s="1"/>
  <c r="W21" i="6" s="1"/>
  <c r="U22" i="6"/>
  <c r="X22" i="6" s="1"/>
  <c r="U23" i="6"/>
  <c r="X23" i="6" s="1"/>
  <c r="U24" i="6"/>
  <c r="U25" i="6"/>
  <c r="X25" i="6" s="1"/>
  <c r="U26" i="6"/>
  <c r="X26" i="6" s="1"/>
  <c r="U27" i="6"/>
  <c r="U28" i="6"/>
  <c r="U29" i="6"/>
  <c r="U30" i="6"/>
  <c r="X30" i="6" s="1"/>
  <c r="U31" i="6"/>
  <c r="X31" i="6" s="1"/>
  <c r="U32" i="6"/>
  <c r="X32" i="6" s="1"/>
  <c r="U33" i="6"/>
  <c r="X33" i="6" s="1"/>
  <c r="U34" i="6"/>
  <c r="X34" i="6" s="1"/>
  <c r="U35" i="6"/>
  <c r="X35" i="6" s="1"/>
  <c r="U36" i="6"/>
  <c r="X36" i="6" s="1"/>
  <c r="W36" i="6" s="1"/>
  <c r="U37" i="6"/>
  <c r="U38" i="6"/>
  <c r="X38" i="6" s="1"/>
  <c r="U39" i="6"/>
  <c r="X39" i="6" s="1"/>
  <c r="U40" i="6"/>
  <c r="X40" i="6" s="1"/>
  <c r="U41" i="6"/>
  <c r="X41" i="6" s="1"/>
  <c r="U42" i="6"/>
  <c r="X42" i="6" s="1"/>
  <c r="U43" i="6"/>
  <c r="X43" i="6" s="1"/>
  <c r="U44" i="6"/>
  <c r="X44" i="6" s="1"/>
  <c r="U45" i="6"/>
  <c r="X45" i="6" s="1"/>
  <c r="U46" i="6"/>
  <c r="X46" i="6" s="1"/>
  <c r="U47" i="6"/>
  <c r="X47" i="6" s="1"/>
  <c r="U48" i="6"/>
  <c r="X48" i="6" s="1"/>
  <c r="U50" i="6"/>
  <c r="X50" i="6" s="1"/>
  <c r="W50" i="6" s="1"/>
  <c r="U51" i="6"/>
  <c r="X51" i="6" s="1"/>
  <c r="U52" i="6"/>
  <c r="X52" i="6" s="1"/>
  <c r="W52" i="6" s="1"/>
  <c r="U53" i="6"/>
  <c r="X53" i="6" s="1"/>
  <c r="W53" i="6" s="1"/>
  <c r="U54" i="6"/>
  <c r="X54" i="6" s="1"/>
  <c r="W54" i="6" s="1"/>
  <c r="U55" i="6"/>
  <c r="X55" i="6" s="1"/>
  <c r="U56" i="6"/>
  <c r="X56" i="6" s="1"/>
  <c r="W56" i="6" s="1"/>
  <c r="U57" i="6"/>
  <c r="X57" i="6" s="1"/>
  <c r="W57" i="6" s="1"/>
  <c r="U58" i="6"/>
  <c r="X58" i="6" s="1"/>
  <c r="U59" i="6"/>
  <c r="X59" i="6" s="1"/>
  <c r="U60" i="6"/>
  <c r="X60" i="6" s="1"/>
  <c r="W60" i="6" s="1"/>
  <c r="X62" i="6"/>
  <c r="U65" i="6"/>
  <c r="X65" i="6" s="1"/>
  <c r="W65" i="6" s="1"/>
  <c r="U66" i="6"/>
  <c r="X66" i="6" s="1"/>
  <c r="U67" i="6"/>
  <c r="X67" i="6" s="1"/>
  <c r="U68" i="6"/>
  <c r="X68" i="6" s="1"/>
  <c r="W68" i="6" s="1"/>
  <c r="U69" i="6"/>
  <c r="X69" i="6" s="1"/>
  <c r="W69" i="6" s="1"/>
  <c r="U70" i="6"/>
  <c r="X70" i="6" s="1"/>
  <c r="U71" i="6"/>
  <c r="X71" i="6" s="1"/>
  <c r="U72" i="6"/>
  <c r="X72" i="6" s="1"/>
  <c r="W72" i="6" s="1"/>
  <c r="U73" i="6"/>
  <c r="X73" i="6" s="1"/>
  <c r="W73" i="6" s="1"/>
  <c r="U74" i="6"/>
  <c r="X74" i="6" s="1"/>
  <c r="U75" i="6"/>
  <c r="X75" i="6" s="1"/>
  <c r="W75" i="6"/>
  <c r="U76" i="6"/>
  <c r="X76" i="6" s="1"/>
  <c r="V76" i="6"/>
  <c r="U126" i="6"/>
  <c r="X126" i="6" s="1"/>
  <c r="V126" i="6"/>
  <c r="V126" i="7" s="1"/>
  <c r="V126" i="8" s="1"/>
  <c r="V126" i="9" s="1"/>
  <c r="V126" i="10" s="1"/>
  <c r="B67" i="7"/>
  <c r="B74" i="6"/>
  <c r="B76" i="6"/>
  <c r="B76" i="8" s="1"/>
  <c r="B126" i="6"/>
  <c r="B126" i="7" s="1"/>
  <c r="U61" i="5"/>
  <c r="U62" i="5"/>
  <c r="U63" i="5"/>
  <c r="U64" i="5"/>
  <c r="U65" i="5"/>
  <c r="U66" i="5"/>
  <c r="U67" i="5"/>
  <c r="U68" i="5"/>
  <c r="U69" i="5"/>
  <c r="U70" i="5"/>
  <c r="U71" i="5"/>
  <c r="U72" i="5"/>
  <c r="U73" i="5"/>
  <c r="U74" i="5"/>
  <c r="U75" i="5"/>
  <c r="U76" i="5"/>
  <c r="U126" i="5"/>
  <c r="W7" i="5"/>
  <c r="A131" i="2"/>
  <c r="A117" i="2"/>
  <c r="A103" i="2"/>
  <c r="A89" i="2"/>
  <c r="A75" i="2"/>
  <c r="A61" i="2"/>
  <c r="A47" i="2"/>
  <c r="A33" i="2"/>
  <c r="A19" i="2"/>
  <c r="A5" i="2"/>
  <c r="T56" i="2"/>
  <c r="S56" i="2"/>
  <c r="R56" i="2"/>
  <c r="Q56" i="2"/>
  <c r="P56" i="2"/>
  <c r="O56" i="2"/>
  <c r="N56" i="2"/>
  <c r="M56" i="2"/>
  <c r="L56" i="2"/>
  <c r="K56" i="2"/>
  <c r="J56" i="2"/>
  <c r="I56" i="2"/>
  <c r="H56" i="2"/>
  <c r="G56" i="2"/>
  <c r="F56" i="2"/>
  <c r="E56" i="2"/>
  <c r="D56" i="2"/>
  <c r="C56" i="2"/>
  <c r="T55" i="2"/>
  <c r="S55" i="2"/>
  <c r="R55" i="2"/>
  <c r="Q55" i="2"/>
  <c r="P55" i="2"/>
  <c r="O55" i="2"/>
  <c r="N55" i="2"/>
  <c r="M55" i="2"/>
  <c r="L55" i="2"/>
  <c r="K55" i="2"/>
  <c r="J55" i="2"/>
  <c r="I55" i="2"/>
  <c r="H55" i="2"/>
  <c r="G55" i="2"/>
  <c r="F55" i="2"/>
  <c r="E55" i="2"/>
  <c r="D55" i="2"/>
  <c r="C55" i="2"/>
  <c r="T54" i="2"/>
  <c r="S54" i="2"/>
  <c r="R54" i="2"/>
  <c r="Q54" i="2"/>
  <c r="P54" i="2"/>
  <c r="O54" i="2"/>
  <c r="N54" i="2"/>
  <c r="M54" i="2"/>
  <c r="L54" i="2"/>
  <c r="K54" i="2"/>
  <c r="J54" i="2"/>
  <c r="I54" i="2"/>
  <c r="H54" i="2"/>
  <c r="G54" i="2"/>
  <c r="F54" i="2"/>
  <c r="E54" i="2"/>
  <c r="D54" i="2"/>
  <c r="C54" i="2"/>
  <c r="T53" i="2"/>
  <c r="S53" i="2"/>
  <c r="R53" i="2"/>
  <c r="Q53" i="2"/>
  <c r="P53" i="2"/>
  <c r="O53" i="2"/>
  <c r="N53" i="2"/>
  <c r="M53" i="2"/>
  <c r="L53" i="2"/>
  <c r="K53" i="2"/>
  <c r="J53" i="2"/>
  <c r="I53" i="2"/>
  <c r="H53" i="2"/>
  <c r="G53" i="2"/>
  <c r="F53" i="2"/>
  <c r="E53" i="2"/>
  <c r="D53" i="2"/>
  <c r="C53" i="2"/>
  <c r="T52" i="2"/>
  <c r="S52" i="2"/>
  <c r="R52" i="2"/>
  <c r="Q52" i="2"/>
  <c r="P52" i="2"/>
  <c r="O52" i="2"/>
  <c r="N52" i="2"/>
  <c r="M52" i="2"/>
  <c r="L52" i="2"/>
  <c r="K52" i="2"/>
  <c r="J52" i="2"/>
  <c r="I52" i="2"/>
  <c r="H52" i="2"/>
  <c r="G52" i="2"/>
  <c r="F52" i="2"/>
  <c r="E52" i="2"/>
  <c r="D52" i="2"/>
  <c r="C52" i="2"/>
  <c r="T51" i="2"/>
  <c r="S51" i="2"/>
  <c r="R51" i="2"/>
  <c r="Q51" i="2"/>
  <c r="P51" i="2"/>
  <c r="O51" i="2"/>
  <c r="N51" i="2"/>
  <c r="M51" i="2"/>
  <c r="L51" i="2"/>
  <c r="K51" i="2"/>
  <c r="J51" i="2"/>
  <c r="I51" i="2"/>
  <c r="H51" i="2"/>
  <c r="G51" i="2"/>
  <c r="F51" i="2"/>
  <c r="E51" i="2"/>
  <c r="D51" i="2"/>
  <c r="C51" i="2"/>
  <c r="T50" i="2"/>
  <c r="S50" i="2"/>
  <c r="R50" i="2"/>
  <c r="Q50" i="2"/>
  <c r="P50" i="2"/>
  <c r="O50" i="2"/>
  <c r="N50" i="2"/>
  <c r="M50" i="2"/>
  <c r="L50" i="2"/>
  <c r="K50" i="2"/>
  <c r="J50" i="2"/>
  <c r="I50" i="2"/>
  <c r="H50" i="2"/>
  <c r="G50" i="2"/>
  <c r="F50" i="2"/>
  <c r="E50" i="2"/>
  <c r="D50" i="2"/>
  <c r="C50" i="2"/>
  <c r="T49" i="2"/>
  <c r="S49" i="2"/>
  <c r="R49" i="2"/>
  <c r="Q49" i="2"/>
  <c r="P49" i="2"/>
  <c r="O49" i="2"/>
  <c r="N49" i="2"/>
  <c r="M49" i="2"/>
  <c r="L49" i="2"/>
  <c r="K49" i="2"/>
  <c r="J49" i="2"/>
  <c r="I49" i="2"/>
  <c r="H49" i="2"/>
  <c r="G49" i="2"/>
  <c r="F49" i="2"/>
  <c r="E49" i="2"/>
  <c r="D49" i="2"/>
  <c r="C49" i="2"/>
  <c r="C119" i="2"/>
  <c r="C105" i="2"/>
  <c r="C91" i="2"/>
  <c r="C80" i="2"/>
  <c r="C77" i="2"/>
  <c r="C66" i="2"/>
  <c r="C65" i="2"/>
  <c r="C63" i="2"/>
  <c r="D35" i="2"/>
  <c r="E35" i="2"/>
  <c r="F35" i="2"/>
  <c r="G35" i="2"/>
  <c r="H35" i="2"/>
  <c r="I35" i="2"/>
  <c r="J35" i="2"/>
  <c r="K35" i="2"/>
  <c r="M35" i="2"/>
  <c r="N35" i="2"/>
  <c r="O35" i="2"/>
  <c r="P35" i="2"/>
  <c r="Q35" i="2"/>
  <c r="R35" i="2"/>
  <c r="S35" i="2"/>
  <c r="T35" i="2"/>
  <c r="D36" i="2"/>
  <c r="E36" i="2"/>
  <c r="F36" i="2"/>
  <c r="G36" i="2"/>
  <c r="H36" i="2"/>
  <c r="I36" i="2"/>
  <c r="J36" i="2"/>
  <c r="K36" i="2"/>
  <c r="M36" i="2"/>
  <c r="N36" i="2"/>
  <c r="O36" i="2"/>
  <c r="P36" i="2"/>
  <c r="Q36" i="2"/>
  <c r="R36" i="2"/>
  <c r="S36" i="2"/>
  <c r="T36" i="2"/>
  <c r="D37" i="2"/>
  <c r="E37" i="2"/>
  <c r="F37" i="2"/>
  <c r="G37" i="2"/>
  <c r="H37" i="2"/>
  <c r="I37" i="2"/>
  <c r="J37" i="2"/>
  <c r="K37" i="2"/>
  <c r="M37" i="2"/>
  <c r="N37" i="2"/>
  <c r="O37" i="2"/>
  <c r="P37" i="2"/>
  <c r="Q37" i="2"/>
  <c r="R37" i="2"/>
  <c r="S37" i="2"/>
  <c r="T37" i="2"/>
  <c r="D38" i="2"/>
  <c r="E38" i="2"/>
  <c r="F38" i="2"/>
  <c r="G38" i="2"/>
  <c r="H38" i="2"/>
  <c r="I38" i="2"/>
  <c r="J38" i="2"/>
  <c r="K38" i="2"/>
  <c r="M38" i="2"/>
  <c r="N38" i="2"/>
  <c r="O38" i="2"/>
  <c r="P38" i="2"/>
  <c r="Q38" i="2"/>
  <c r="R38" i="2"/>
  <c r="S38" i="2"/>
  <c r="T38" i="2"/>
  <c r="D39" i="2"/>
  <c r="E39" i="2"/>
  <c r="F39" i="2"/>
  <c r="G39" i="2"/>
  <c r="H39" i="2"/>
  <c r="I39" i="2"/>
  <c r="J39" i="2"/>
  <c r="K39" i="2"/>
  <c r="M39" i="2"/>
  <c r="N39" i="2"/>
  <c r="O39" i="2"/>
  <c r="P39" i="2"/>
  <c r="Q39" i="2"/>
  <c r="R39" i="2"/>
  <c r="S39" i="2"/>
  <c r="T39" i="2"/>
  <c r="D40" i="2"/>
  <c r="E40" i="2"/>
  <c r="F40" i="2"/>
  <c r="G40" i="2"/>
  <c r="H40" i="2"/>
  <c r="I40" i="2"/>
  <c r="J40" i="2"/>
  <c r="K40" i="2"/>
  <c r="M40" i="2"/>
  <c r="N40" i="2"/>
  <c r="O40" i="2"/>
  <c r="P40" i="2"/>
  <c r="Q40" i="2"/>
  <c r="R40" i="2"/>
  <c r="S40" i="2"/>
  <c r="T40" i="2"/>
  <c r="D41" i="2"/>
  <c r="E41" i="2"/>
  <c r="F41" i="2"/>
  <c r="G41" i="2"/>
  <c r="H41" i="2"/>
  <c r="I41" i="2"/>
  <c r="J41" i="2"/>
  <c r="K41" i="2"/>
  <c r="M41" i="2"/>
  <c r="N41" i="2"/>
  <c r="O41" i="2"/>
  <c r="P41" i="2"/>
  <c r="Q41" i="2"/>
  <c r="R41" i="2"/>
  <c r="S41" i="2"/>
  <c r="T41" i="2"/>
  <c r="D42" i="2"/>
  <c r="E42" i="2"/>
  <c r="F42" i="2"/>
  <c r="G42" i="2"/>
  <c r="H42" i="2"/>
  <c r="I42" i="2"/>
  <c r="J42" i="2"/>
  <c r="K42" i="2"/>
  <c r="M42" i="2"/>
  <c r="N42" i="2"/>
  <c r="O42" i="2"/>
  <c r="P42" i="2"/>
  <c r="Q42" i="2"/>
  <c r="R42" i="2"/>
  <c r="S42" i="2"/>
  <c r="T42" i="2"/>
  <c r="I14" i="2"/>
  <c r="I13" i="2"/>
  <c r="I12" i="2"/>
  <c r="I11" i="2"/>
  <c r="I10" i="2"/>
  <c r="I9" i="2"/>
  <c r="I8" i="2"/>
  <c r="I7" i="2"/>
  <c r="E14" i="2"/>
  <c r="E13" i="2"/>
  <c r="E12" i="2"/>
  <c r="E11" i="2"/>
  <c r="E10" i="2"/>
  <c r="E9" i="2"/>
  <c r="E8" i="2"/>
  <c r="E7" i="2"/>
  <c r="D14" i="2"/>
  <c r="D13" i="2"/>
  <c r="D12" i="2"/>
  <c r="D11" i="2"/>
  <c r="D10" i="2"/>
  <c r="D9" i="2"/>
  <c r="D8" i="2"/>
  <c r="D7" i="2"/>
  <c r="C7" i="2"/>
  <c r="C8" i="2"/>
  <c r="C9" i="2"/>
  <c r="C10" i="2"/>
  <c r="C11" i="2"/>
  <c r="C12" i="2"/>
  <c r="C13" i="2"/>
  <c r="C14" i="2"/>
  <c r="W9" i="1"/>
  <c r="R43" i="2" s="1"/>
  <c r="W8" i="1"/>
  <c r="R29" i="2" s="1"/>
  <c r="W7" i="1"/>
  <c r="R15" i="2" s="1"/>
  <c r="S9" i="1"/>
  <c r="N43" i="2" s="1"/>
  <c r="S8" i="1"/>
  <c r="N29" i="2" s="1"/>
  <c r="S7" i="1"/>
  <c r="N15" i="2" s="1"/>
  <c r="O9" i="1"/>
  <c r="J43" i="2" s="1"/>
  <c r="O8" i="1"/>
  <c r="J29" i="2" s="1"/>
  <c r="O7" i="1"/>
  <c r="J15" i="2" s="1"/>
  <c r="U9" i="1"/>
  <c r="P43" i="2" s="1"/>
  <c r="U8" i="1"/>
  <c r="P29" i="2" s="1"/>
  <c r="U7" i="1"/>
  <c r="P15" i="2" s="1"/>
  <c r="R9" i="1"/>
  <c r="M43" i="2" s="1"/>
  <c r="R8" i="1"/>
  <c r="M29" i="2" s="1"/>
  <c r="R7" i="1"/>
  <c r="M15" i="2" s="1"/>
  <c r="N9" i="1"/>
  <c r="I43" i="2" s="1"/>
  <c r="N8" i="1"/>
  <c r="I29" i="2" s="1"/>
  <c r="N7" i="1"/>
  <c r="I15" i="2" s="1"/>
  <c r="Y9" i="1"/>
  <c r="T43" i="2" s="1"/>
  <c r="Y8" i="1"/>
  <c r="T29" i="2" s="1"/>
  <c r="Y7" i="1"/>
  <c r="T15" i="2" s="1"/>
  <c r="X9" i="1"/>
  <c r="S43" i="2" s="1"/>
  <c r="X8" i="1"/>
  <c r="S29" i="2" s="1"/>
  <c r="X7" i="1"/>
  <c r="S15" i="2" s="1"/>
  <c r="V9" i="1"/>
  <c r="Q43" i="2" s="1"/>
  <c r="V8" i="1"/>
  <c r="Q29" i="2" s="1"/>
  <c r="V7" i="1"/>
  <c r="Q15" i="2" s="1"/>
  <c r="T9" i="1"/>
  <c r="O43" i="2" s="1"/>
  <c r="T8" i="1"/>
  <c r="O29" i="2" s="1"/>
  <c r="T7" i="1"/>
  <c r="O15" i="2" s="1"/>
  <c r="Q9" i="1"/>
  <c r="L43" i="2" s="1"/>
  <c r="Q8" i="1"/>
  <c r="L29" i="2" s="1"/>
  <c r="Q7" i="1"/>
  <c r="L15" i="2" s="1"/>
  <c r="P9" i="1"/>
  <c r="K43" i="2" s="1"/>
  <c r="P8" i="1"/>
  <c r="K29" i="2" s="1"/>
  <c r="P7" i="1"/>
  <c r="K15" i="2" s="1"/>
  <c r="M9" i="1"/>
  <c r="H43" i="2" s="1"/>
  <c r="M8" i="1"/>
  <c r="H29" i="2" s="1"/>
  <c r="M7" i="1"/>
  <c r="H15" i="2" s="1"/>
  <c r="J9" i="1"/>
  <c r="E43" i="2" s="1"/>
  <c r="J8" i="1"/>
  <c r="E29" i="2" s="1"/>
  <c r="J7" i="1"/>
  <c r="E15" i="2" s="1"/>
  <c r="U8" i="12"/>
  <c r="X8" i="12" s="1"/>
  <c r="I7" i="1"/>
  <c r="D15" i="2" s="1"/>
  <c r="K7" i="1"/>
  <c r="F15" i="2" s="1"/>
  <c r="L7" i="1"/>
  <c r="G15" i="2" s="1"/>
  <c r="I8" i="1"/>
  <c r="D29" i="2" s="1"/>
  <c r="K8" i="1"/>
  <c r="F29" i="2" s="1"/>
  <c r="L8" i="1"/>
  <c r="G29" i="2" s="1"/>
  <c r="I9" i="1"/>
  <c r="D43" i="2" s="1"/>
  <c r="K9" i="1"/>
  <c r="F43" i="2" s="1"/>
  <c r="L9" i="1"/>
  <c r="G43" i="2" s="1"/>
  <c r="H8" i="1"/>
  <c r="C29" i="2" s="1"/>
  <c r="H9" i="1"/>
  <c r="C43" i="2" s="1"/>
  <c r="H7" i="1"/>
  <c r="C15" i="2" s="1"/>
  <c r="U7" i="12"/>
  <c r="X7" i="12" s="1"/>
  <c r="U8" i="11"/>
  <c r="X8" i="11" s="1"/>
  <c r="U7" i="11"/>
  <c r="X7" i="11" s="1"/>
  <c r="U8" i="10"/>
  <c r="X8" i="10" s="1"/>
  <c r="U7" i="10"/>
  <c r="X7" i="10" s="1"/>
  <c r="B7" i="7"/>
  <c r="U8" i="9"/>
  <c r="X8" i="9" s="1"/>
  <c r="U7" i="9"/>
  <c r="X7" i="9" s="1"/>
  <c r="U8" i="8"/>
  <c r="X80" i="8" s="1"/>
  <c r="U7" i="8"/>
  <c r="X7" i="8" s="1"/>
  <c r="U8" i="7"/>
  <c r="X8" i="7" s="1"/>
  <c r="U7" i="7"/>
  <c r="X7" i="7" s="1"/>
  <c r="U8" i="6"/>
  <c r="X8" i="6" s="1"/>
  <c r="U7" i="6"/>
  <c r="X7" i="6" s="1"/>
  <c r="Z147" i="1"/>
  <c r="U1437" i="2"/>
  <c r="U1609" i="2"/>
  <c r="U1510" i="2"/>
  <c r="U1479" i="2"/>
  <c r="W96" i="7"/>
  <c r="U1622" i="2"/>
  <c r="B108" i="8"/>
  <c r="W92" i="7"/>
  <c r="X16" i="6"/>
  <c r="W16" i="6" s="1"/>
  <c r="X29" i="6"/>
  <c r="B110" i="8"/>
  <c r="W100" i="7"/>
  <c r="U1150" i="2"/>
  <c r="B116" i="8"/>
  <c r="B112" i="7"/>
  <c r="B112" i="8" s="1"/>
  <c r="B97" i="7"/>
  <c r="U1100" i="2"/>
  <c r="W96" i="6"/>
  <c r="W89" i="6"/>
  <c r="W100" i="6"/>
  <c r="V101" i="7"/>
  <c r="V101" i="8" s="1"/>
  <c r="V101" i="9" s="1"/>
  <c r="V101" i="10" s="1"/>
  <c r="V101" i="11" s="1"/>
  <c r="V101" i="12" s="1"/>
  <c r="U1188" i="2"/>
  <c r="X72" i="9"/>
  <c r="X46" i="9"/>
  <c r="X99" i="9"/>
  <c r="X85" i="9"/>
  <c r="X84" i="9"/>
  <c r="X100" i="9"/>
  <c r="X101" i="9"/>
  <c r="X26" i="9"/>
  <c r="X94" i="9"/>
  <c r="X25" i="9"/>
  <c r="X96" i="9"/>
  <c r="X38" i="9"/>
  <c r="X16" i="9"/>
  <c r="X92" i="9"/>
  <c r="X23" i="9"/>
  <c r="X56" i="9"/>
  <c r="X36" i="9"/>
  <c r="X87" i="9"/>
  <c r="X62" i="9"/>
  <c r="X12" i="9"/>
  <c r="X40" i="9"/>
  <c r="X77" i="9"/>
  <c r="X18" i="9"/>
  <c r="X90" i="9"/>
  <c r="X95" i="8"/>
  <c r="X97" i="8"/>
  <c r="X17" i="8"/>
  <c r="X70" i="8"/>
  <c r="X54" i="8"/>
  <c r="X92" i="8"/>
  <c r="X22" i="8"/>
  <c r="X14" i="8"/>
  <c r="X77" i="8"/>
  <c r="X93" i="8"/>
  <c r="B92" i="9"/>
  <c r="B92" i="10" s="1"/>
  <c r="B92" i="11" s="1"/>
  <c r="X96" i="8"/>
  <c r="X61" i="8"/>
  <c r="X84" i="8"/>
  <c r="X21" i="8"/>
  <c r="X13" i="8"/>
  <c r="X74" i="8"/>
  <c r="X87" i="8"/>
  <c r="X79" i="8"/>
  <c r="X57" i="8"/>
  <c r="X41" i="8"/>
  <c r="X33" i="8"/>
  <c r="X86" i="7"/>
  <c r="X40" i="7"/>
  <c r="X52" i="7"/>
  <c r="X41" i="7"/>
  <c r="X68" i="7"/>
  <c r="X88" i="7"/>
  <c r="X82" i="7"/>
  <c r="X90" i="7"/>
  <c r="X45" i="7"/>
  <c r="X77" i="7"/>
  <c r="X78" i="7"/>
  <c r="X48" i="7"/>
  <c r="X32" i="7"/>
  <c r="X53" i="7"/>
  <c r="X24" i="7"/>
  <c r="X15" i="7"/>
  <c r="X43" i="7"/>
  <c r="X56" i="7"/>
  <c r="B41" i="7"/>
  <c r="B25" i="7"/>
  <c r="B29" i="8" s="1"/>
  <c r="B17" i="7"/>
  <c r="B32" i="7"/>
  <c r="B24" i="7"/>
  <c r="B16" i="7"/>
  <c r="X24" i="6"/>
  <c r="W24" i="6" s="1"/>
  <c r="X37" i="6"/>
  <c r="X15" i="6"/>
  <c r="B21" i="7"/>
  <c r="B13" i="7"/>
  <c r="B36" i="7"/>
  <c r="B28" i="7"/>
  <c r="B10" i="7"/>
  <c r="AB10" i="1"/>
  <c r="X28" i="6"/>
  <c r="W28" i="6" s="1"/>
  <c r="X20" i="6"/>
  <c r="W20" i="6" s="1"/>
  <c r="X27" i="6"/>
  <c r="U147" i="8"/>
  <c r="W90" i="6"/>
  <c r="U713" i="2"/>
  <c r="U1318" i="2"/>
  <c r="U946" i="2"/>
  <c r="U1218" i="2"/>
  <c r="U1302" i="2"/>
  <c r="U1170" i="2"/>
  <c r="U1185" i="2"/>
  <c r="U1382" i="2"/>
  <c r="U1397" i="2"/>
  <c r="U1494" i="2"/>
  <c r="U1524" i="2"/>
  <c r="U1595" i="2"/>
  <c r="U1298" i="2"/>
  <c r="U1451" i="2"/>
  <c r="U1506" i="2"/>
  <c r="U1578" i="2"/>
  <c r="U1414" i="2"/>
  <c r="B20" i="7"/>
  <c r="U812" i="2"/>
  <c r="U1216" i="2"/>
  <c r="U1146" i="2"/>
  <c r="J1555" i="2"/>
  <c r="J1570" i="2"/>
  <c r="W67" i="6"/>
  <c r="U1505" i="2"/>
  <c r="U707" i="2"/>
  <c r="U1295" i="2"/>
  <c r="U1057" i="2"/>
  <c r="U1393" i="2"/>
  <c r="U665" i="2"/>
  <c r="U1365" i="2"/>
  <c r="U875" i="2"/>
  <c r="U1314" i="2"/>
  <c r="B109" i="7"/>
  <c r="W104" i="6"/>
  <c r="W103" i="6"/>
  <c r="B96" i="9"/>
  <c r="B96" i="10" s="1"/>
  <c r="B96" i="11" s="1"/>
  <c r="B69" i="8"/>
  <c r="B111" i="8" l="1"/>
  <c r="B111" i="9" s="1"/>
  <c r="W111" i="7"/>
  <c r="W106" i="6"/>
  <c r="W98" i="6"/>
  <c r="W98" i="7"/>
  <c r="U596" i="2"/>
  <c r="U626" i="2"/>
  <c r="U737" i="2"/>
  <c r="U848" i="2"/>
  <c r="U1018" i="2"/>
  <c r="U1144" i="2"/>
  <c r="U1158" i="2"/>
  <c r="U1200" i="2"/>
  <c r="X19" i="8"/>
  <c r="W111" i="6"/>
  <c r="X13" i="7"/>
  <c r="X83" i="10"/>
  <c r="X79" i="10"/>
  <c r="X78" i="11"/>
  <c r="X118" i="11"/>
  <c r="U292" i="2"/>
  <c r="U264" i="2"/>
  <c r="U250" i="2"/>
  <c r="U238" i="2"/>
  <c r="U236" i="2"/>
  <c r="U361" i="2"/>
  <c r="U390" i="2"/>
  <c r="U417" i="2"/>
  <c r="U418" i="2"/>
  <c r="U434" i="2"/>
  <c r="U474" i="2"/>
  <c r="U487" i="2"/>
  <c r="U488" i="2"/>
  <c r="U504" i="2"/>
  <c r="U516" i="2"/>
  <c r="U518" i="2"/>
  <c r="U544" i="2"/>
  <c r="U546" i="2"/>
  <c r="W86" i="6"/>
  <c r="X49" i="7"/>
  <c r="X44" i="7"/>
  <c r="U558" i="2"/>
  <c r="U571" i="2"/>
  <c r="U572" i="2"/>
  <c r="U574" i="2"/>
  <c r="U586" i="2"/>
  <c r="U588" i="2"/>
  <c r="U600" i="2"/>
  <c r="U616" i="2"/>
  <c r="U628" i="2"/>
  <c r="U684" i="2"/>
  <c r="U698" i="2"/>
  <c r="U712" i="2"/>
  <c r="U726" i="2"/>
  <c r="U740" i="2"/>
  <c r="U754" i="2"/>
  <c r="U782" i="2"/>
  <c r="U306" i="2"/>
  <c r="U308" i="2"/>
  <c r="U810" i="2"/>
  <c r="U823" i="2"/>
  <c r="U849" i="2"/>
  <c r="U852" i="2"/>
  <c r="U854" i="2"/>
  <c r="U863" i="2"/>
  <c r="U910" i="2"/>
  <c r="U924" i="2"/>
  <c r="U936" i="2"/>
  <c r="U950" i="2"/>
  <c r="U966" i="2"/>
  <c r="U978" i="2"/>
  <c r="U991" i="2"/>
  <c r="U992" i="2"/>
  <c r="U1006" i="2"/>
  <c r="U1008" i="2"/>
  <c r="U1017" i="2"/>
  <c r="U1020" i="2"/>
  <c r="U1031" i="2"/>
  <c r="U1034" i="2"/>
  <c r="U1036" i="2"/>
  <c r="U1048" i="2"/>
  <c r="U1050" i="2"/>
  <c r="U1062" i="2"/>
  <c r="U1090" i="2"/>
  <c r="U1092" i="2"/>
  <c r="U1106" i="2"/>
  <c r="U1132" i="2"/>
  <c r="U1148" i="2"/>
  <c r="U1160" i="2"/>
  <c r="U1174" i="2"/>
  <c r="U1176" i="2"/>
  <c r="U1190" i="2"/>
  <c r="U1201" i="2"/>
  <c r="U1246" i="2"/>
  <c r="U1257" i="2"/>
  <c r="U1258" i="2"/>
  <c r="U1260" i="2"/>
  <c r="U1272" i="2"/>
  <c r="U1274" i="2"/>
  <c r="U1300" i="2"/>
  <c r="U1316" i="2"/>
  <c r="U1328" i="2"/>
  <c r="U1330" i="2"/>
  <c r="U1356" i="2"/>
  <c r="U1358" i="2"/>
  <c r="U1370" i="2"/>
  <c r="U1372" i="2"/>
  <c r="U1384" i="2"/>
  <c r="U1426" i="2"/>
  <c r="U1427" i="2"/>
  <c r="U1428" i="2"/>
  <c r="U1440" i="2"/>
  <c r="U1442" i="2"/>
  <c r="U1468" i="2"/>
  <c r="U1470" i="2"/>
  <c r="U1496" i="2"/>
  <c r="U1511" i="2"/>
  <c r="U1526" i="2"/>
  <c r="U1538" i="2"/>
  <c r="U1540" i="2"/>
  <c r="U1552" i="2"/>
  <c r="U1553" i="2"/>
  <c r="U1566" i="2"/>
  <c r="U1583" i="2"/>
  <c r="U1597" i="2"/>
  <c r="W61" i="6"/>
  <c r="U697" i="2"/>
  <c r="U711" i="2"/>
  <c r="U893" i="2"/>
  <c r="U949" i="2"/>
  <c r="U1089" i="2"/>
  <c r="U1118" i="2"/>
  <c r="U1230" i="2"/>
  <c r="X68" i="8"/>
  <c r="X8" i="8"/>
  <c r="U430" i="2"/>
  <c r="U458" i="2"/>
  <c r="X42" i="8"/>
  <c r="X15" i="8"/>
  <c r="U724" i="2"/>
  <c r="X69" i="8"/>
  <c r="U766" i="2"/>
  <c r="X73" i="8"/>
  <c r="X89" i="8"/>
  <c r="X53" i="8"/>
  <c r="U696" i="2"/>
  <c r="X65" i="8"/>
  <c r="U514" i="2"/>
  <c r="X43" i="8"/>
  <c r="X10" i="8"/>
  <c r="X9" i="8"/>
  <c r="X50" i="8"/>
  <c r="X83" i="8"/>
  <c r="U1032" i="2"/>
  <c r="X55" i="8"/>
  <c r="U1004" i="2"/>
  <c r="X78" i="8"/>
  <c r="U738" i="2"/>
  <c r="X11" i="8"/>
  <c r="X23" i="8"/>
  <c r="X46" i="8"/>
  <c r="X30" i="8"/>
  <c r="X29" i="8"/>
  <c r="X59" i="8"/>
  <c r="X58" i="8"/>
  <c r="X18" i="8"/>
  <c r="X56" i="8"/>
  <c r="X40" i="8"/>
  <c r="X24" i="8"/>
  <c r="X90" i="8"/>
  <c r="X45" i="8"/>
  <c r="U178" i="2"/>
  <c r="X52" i="8"/>
  <c r="X51" i="8"/>
  <c r="X28" i="8"/>
  <c r="X20" i="8"/>
  <c r="X12" i="8"/>
  <c r="U248" i="2"/>
  <c r="X66" i="8"/>
  <c r="X35" i="8"/>
  <c r="X49" i="8"/>
  <c r="X34" i="8"/>
  <c r="X26" i="8"/>
  <c r="X64" i="8"/>
  <c r="X48" i="8"/>
  <c r="X25" i="8"/>
  <c r="X63" i="8"/>
  <c r="X47" i="8"/>
  <c r="X32" i="8"/>
  <c r="X16" i="8"/>
  <c r="X39" i="8"/>
  <c r="X60" i="7"/>
  <c r="X18" i="7"/>
  <c r="X28" i="7"/>
  <c r="X29" i="7"/>
  <c r="X27" i="7"/>
  <c r="X37" i="7"/>
  <c r="X36" i="7"/>
  <c r="X54" i="7"/>
  <c r="X70" i="7"/>
  <c r="X72" i="7"/>
  <c r="X38" i="7"/>
  <c r="X51" i="7"/>
  <c r="U555" i="2"/>
  <c r="X65" i="7"/>
  <c r="U527" i="2"/>
  <c r="X9" i="7"/>
  <c r="U751" i="2"/>
  <c r="X69" i="7"/>
  <c r="X16" i="7"/>
  <c r="X55" i="7"/>
  <c r="X64" i="7"/>
  <c r="X63" i="7"/>
  <c r="X62" i="7"/>
  <c r="X46" i="7"/>
  <c r="X35" i="7"/>
  <c r="X66" i="7"/>
  <c r="X42" i="7"/>
  <c r="X26" i="7"/>
  <c r="X25" i="7"/>
  <c r="X47" i="7"/>
  <c r="X39" i="7"/>
  <c r="X31" i="7"/>
  <c r="B7" i="8"/>
  <c r="X30" i="7"/>
  <c r="X23" i="7"/>
  <c r="U177" i="2"/>
  <c r="X59" i="7"/>
  <c r="X20" i="7"/>
  <c r="B30" i="8"/>
  <c r="X58" i="7"/>
  <c r="X19" i="7"/>
  <c r="B27" i="8"/>
  <c r="U736" i="2"/>
  <c r="W49" i="6"/>
  <c r="U708" i="2"/>
  <c r="B103" i="7"/>
  <c r="B103" i="8" s="1"/>
  <c r="B26" i="7"/>
  <c r="B26" i="8" s="1"/>
  <c r="B18" i="7"/>
  <c r="B18" i="8" s="1"/>
  <c r="B9" i="7"/>
  <c r="B9" i="8" s="1"/>
  <c r="B8" i="7"/>
  <c r="B8" i="8" s="1"/>
  <c r="B80" i="9" s="1"/>
  <c r="B80" i="10" s="1"/>
  <c r="B80" i="11" s="1"/>
  <c r="B80" i="12" s="1"/>
  <c r="B19" i="7"/>
  <c r="B19" i="8" s="1"/>
  <c r="W64" i="6"/>
  <c r="V76" i="8"/>
  <c r="V34" i="7"/>
  <c r="F1731" i="2"/>
  <c r="K130" i="1"/>
  <c r="F1738" i="2" s="1"/>
  <c r="N1731" i="2"/>
  <c r="S130" i="1"/>
  <c r="N1738" i="2" s="1"/>
  <c r="V79" i="7"/>
  <c r="V37" i="8"/>
  <c r="V87" i="7"/>
  <c r="V87" i="9" s="1"/>
  <c r="V87" i="10" s="1"/>
  <c r="V87" i="11" s="1"/>
  <c r="V87" i="12" s="1"/>
  <c r="AB87" i="1" s="1"/>
  <c r="V92" i="7"/>
  <c r="V92" i="9" s="1"/>
  <c r="V92" i="10" s="1"/>
  <c r="V92" i="11" s="1"/>
  <c r="V92" i="12" s="1"/>
  <c r="V100" i="7"/>
  <c r="V100" i="8" s="1"/>
  <c r="V100" i="9" s="1"/>
  <c r="V100" i="10" s="1"/>
  <c r="V100" i="11" s="1"/>
  <c r="V100" i="12" s="1"/>
  <c r="V58" i="7"/>
  <c r="V105" i="7"/>
  <c r="V105" i="8" s="1"/>
  <c r="V105" i="9" s="1"/>
  <c r="V105" i="10" s="1"/>
  <c r="V105" i="11" s="1"/>
  <c r="V105" i="12" s="1"/>
  <c r="V110" i="7"/>
  <c r="V110" i="8" s="1"/>
  <c r="V110" i="9" s="1"/>
  <c r="V110" i="10" s="1"/>
  <c r="V110" i="11" s="1"/>
  <c r="V110" i="12" s="1"/>
  <c r="B47" i="7"/>
  <c r="B39" i="7"/>
  <c r="W110" i="8"/>
  <c r="G1731" i="2"/>
  <c r="L130" i="1"/>
  <c r="G1738" i="2" s="1"/>
  <c r="O1731" i="2"/>
  <c r="T130" i="1"/>
  <c r="O1738" i="2" s="1"/>
  <c r="V77" i="7"/>
  <c r="V35" i="7"/>
  <c r="V82" i="7"/>
  <c r="V90" i="7"/>
  <c r="V95" i="7"/>
  <c r="V95" i="8" s="1"/>
  <c r="V95" i="9" s="1"/>
  <c r="V95" i="10" s="1"/>
  <c r="V95" i="11" s="1"/>
  <c r="V95" i="12" s="1"/>
  <c r="V53" i="7"/>
  <c r="V22" i="8" s="1"/>
  <c r="V113" i="7"/>
  <c r="V113" i="8" s="1"/>
  <c r="V113" i="9" s="1"/>
  <c r="V113" i="10" s="1"/>
  <c r="V113" i="11" s="1"/>
  <c r="V113" i="12" s="1"/>
  <c r="B62" i="7"/>
  <c r="B62" i="8" s="1"/>
  <c r="B54" i="7"/>
  <c r="B54" i="8" s="1"/>
  <c r="B46" i="7"/>
  <c r="B74" i="8" s="1"/>
  <c r="B77" i="9" s="1"/>
  <c r="B77" i="10" s="1"/>
  <c r="B77" i="11" s="1"/>
  <c r="B38" i="7"/>
  <c r="B38" i="8" s="1"/>
  <c r="H1731" i="2"/>
  <c r="M130" i="1"/>
  <c r="H1738" i="2" s="1"/>
  <c r="P1731" i="2"/>
  <c r="U130" i="1"/>
  <c r="P1738" i="2" s="1"/>
  <c r="V85" i="7"/>
  <c r="V85" i="9" s="1"/>
  <c r="V85" i="10" s="1"/>
  <c r="V85" i="11" s="1"/>
  <c r="V85" i="12" s="1"/>
  <c r="AB85" i="1" s="1"/>
  <c r="V43" i="8"/>
  <c r="V98" i="7"/>
  <c r="V98" i="8" s="1"/>
  <c r="V98" i="9" s="1"/>
  <c r="V98" i="10" s="1"/>
  <c r="V98" i="11" s="1"/>
  <c r="V98" i="12" s="1"/>
  <c r="V56" i="7"/>
  <c r="V103" i="7"/>
  <c r="V103" i="8" s="1"/>
  <c r="V103" i="9" s="1"/>
  <c r="V103" i="10" s="1"/>
  <c r="V103" i="11" s="1"/>
  <c r="V103" i="12" s="1"/>
  <c r="V61" i="7"/>
  <c r="V108" i="7"/>
  <c r="V108" i="8" s="1"/>
  <c r="V108" i="9" s="1"/>
  <c r="V108" i="10" s="1"/>
  <c r="V108" i="11" s="1"/>
  <c r="V108" i="12" s="1"/>
  <c r="V66" i="7"/>
  <c r="V26" i="8" s="1"/>
  <c r="B114" i="7"/>
  <c r="V116" i="7"/>
  <c r="V116" i="8" s="1"/>
  <c r="V116" i="9" s="1"/>
  <c r="V116" i="10" s="1"/>
  <c r="V116" i="11" s="1"/>
  <c r="V116" i="12" s="1"/>
  <c r="B53" i="7"/>
  <c r="B22" i="8" s="1"/>
  <c r="B45" i="7"/>
  <c r="B45" i="8" s="1"/>
  <c r="B88" i="9" s="1"/>
  <c r="B88" i="10" s="1"/>
  <c r="B88" i="11" s="1"/>
  <c r="B37" i="7"/>
  <c r="B37" i="8" s="1"/>
  <c r="I1731" i="2"/>
  <c r="N130" i="1"/>
  <c r="I1738" i="2" s="1"/>
  <c r="Q1731" i="2"/>
  <c r="V130" i="1"/>
  <c r="Q1738" i="2" s="1"/>
  <c r="V80" i="7"/>
  <c r="V80" i="9" s="1"/>
  <c r="V80" i="10" s="1"/>
  <c r="V80" i="11" s="1"/>
  <c r="V80" i="12" s="1"/>
  <c r="V38" i="7"/>
  <c r="V38" i="8" s="1"/>
  <c r="V38" i="9" s="1"/>
  <c r="V38" i="10" s="1"/>
  <c r="V38" i="11" s="1"/>
  <c r="V38" i="12" s="1"/>
  <c r="V88" i="7"/>
  <c r="V88" i="9" s="1"/>
  <c r="V88" i="10" s="1"/>
  <c r="V88" i="11" s="1"/>
  <c r="V88" i="12" s="1"/>
  <c r="V46" i="7"/>
  <c r="V46" i="8" s="1"/>
  <c r="V93" i="7"/>
  <c r="V93" i="8" s="1"/>
  <c r="V93" i="9" s="1"/>
  <c r="V93" i="10" s="1"/>
  <c r="V93" i="11" s="1"/>
  <c r="V93" i="12" s="1"/>
  <c r="V106" i="7"/>
  <c r="V106" i="8" s="1"/>
  <c r="V106" i="9" s="1"/>
  <c r="V106" i="10" s="1"/>
  <c r="V106" i="11" s="1"/>
  <c r="V106" i="12" s="1"/>
  <c r="V64" i="7"/>
  <c r="V64" i="8" s="1"/>
  <c r="V111" i="7"/>
  <c r="V111" i="8" s="1"/>
  <c r="V111" i="9" s="1"/>
  <c r="V111" i="10" s="1"/>
  <c r="V111" i="11" s="1"/>
  <c r="V111" i="12" s="1"/>
  <c r="V69" i="9"/>
  <c r="V69" i="10" s="1"/>
  <c r="V69" i="11" s="1"/>
  <c r="V69" i="12" s="1"/>
  <c r="B117" i="7"/>
  <c r="B75" i="8"/>
  <c r="B89" i="9" s="1"/>
  <c r="B60" i="7"/>
  <c r="B52" i="7"/>
  <c r="B52" i="8" s="1"/>
  <c r="B44" i="7"/>
  <c r="B143" i="7"/>
  <c r="B134" i="7"/>
  <c r="B134" i="8" s="1"/>
  <c r="B136" i="7"/>
  <c r="B136" i="8" s="1"/>
  <c r="J1731" i="2"/>
  <c r="O130" i="1"/>
  <c r="J1738" i="2" s="1"/>
  <c r="R1731" i="2"/>
  <c r="W130" i="1"/>
  <c r="R1738" i="2" s="1"/>
  <c r="V78" i="7"/>
  <c r="V78" i="9" s="1"/>
  <c r="V78" i="10" s="1"/>
  <c r="V78" i="11" s="1"/>
  <c r="V78" i="12" s="1"/>
  <c r="V83" i="7"/>
  <c r="V83" i="9" s="1"/>
  <c r="V83" i="10" s="1"/>
  <c r="V83" i="11" s="1"/>
  <c r="V83" i="12" s="1"/>
  <c r="AB83" i="1" s="1"/>
  <c r="V91" i="7"/>
  <c r="V91" i="9" s="1"/>
  <c r="V91" i="10" s="1"/>
  <c r="V91" i="11" s="1"/>
  <c r="V91" i="12" s="1"/>
  <c r="V96" i="7"/>
  <c r="V96" i="8" s="1"/>
  <c r="V96" i="9" s="1"/>
  <c r="V96" i="10" s="1"/>
  <c r="V96" i="11" s="1"/>
  <c r="V96" i="12" s="1"/>
  <c r="AB96" i="1" s="1"/>
  <c r="V54" i="7"/>
  <c r="V114" i="7"/>
  <c r="V114" i="8" s="1"/>
  <c r="V114" i="9" s="1"/>
  <c r="V114" i="10" s="1"/>
  <c r="V114" i="11" s="1"/>
  <c r="V114" i="12" s="1"/>
  <c r="V72" i="8"/>
  <c r="V72" i="9" s="1"/>
  <c r="V72" i="10" s="1"/>
  <c r="V72" i="11" s="1"/>
  <c r="V72" i="12" s="1"/>
  <c r="B59" i="7"/>
  <c r="B59" i="8" s="1"/>
  <c r="B51" i="7"/>
  <c r="B51" i="8" s="1"/>
  <c r="B43" i="7"/>
  <c r="B35" i="7"/>
  <c r="W62" i="6"/>
  <c r="C1731" i="2"/>
  <c r="H130" i="1"/>
  <c r="C1738" i="2" s="1"/>
  <c r="K1731" i="2"/>
  <c r="P130" i="1"/>
  <c r="K1738" i="2" s="1"/>
  <c r="S1731" i="2"/>
  <c r="X130" i="1"/>
  <c r="S1738" i="2" s="1"/>
  <c r="B84" i="7"/>
  <c r="V86" i="7"/>
  <c r="V86" i="9" s="1"/>
  <c r="V86" i="10" s="1"/>
  <c r="V86" i="11" s="1"/>
  <c r="V86" i="12" s="1"/>
  <c r="V44" i="7"/>
  <c r="V71" i="8" s="1"/>
  <c r="V99" i="7"/>
  <c r="V99" i="8" s="1"/>
  <c r="V99" i="9" s="1"/>
  <c r="V99" i="10" s="1"/>
  <c r="V99" i="11" s="1"/>
  <c r="V99" i="12" s="1"/>
  <c r="V57" i="7"/>
  <c r="V104" i="7"/>
  <c r="V104" i="8" s="1"/>
  <c r="V104" i="9" s="1"/>
  <c r="V104" i="10" s="1"/>
  <c r="V104" i="11" s="1"/>
  <c r="V104" i="12" s="1"/>
  <c r="V62" i="7"/>
  <c r="V62" i="8" s="1"/>
  <c r="V109" i="7"/>
  <c r="V109" i="8" s="1"/>
  <c r="V109" i="9" s="1"/>
  <c r="V109" i="10" s="1"/>
  <c r="V109" i="11" s="1"/>
  <c r="V109" i="12" s="1"/>
  <c r="V67" i="7"/>
  <c r="V25" i="8" s="1"/>
  <c r="B115" i="7"/>
  <c r="B73" i="8"/>
  <c r="B76" i="9" s="1"/>
  <c r="B76" i="10" s="1"/>
  <c r="B76" i="11" s="1"/>
  <c r="V117" i="7"/>
  <c r="V117" i="8" s="1"/>
  <c r="V117" i="9" s="1"/>
  <c r="V117" i="10" s="1"/>
  <c r="V117" i="11" s="1"/>
  <c r="V117" i="12" s="1"/>
  <c r="B66" i="7"/>
  <c r="B58" i="7"/>
  <c r="B58" i="8" s="1"/>
  <c r="B50" i="7"/>
  <c r="B42" i="7"/>
  <c r="B67" i="8" s="1"/>
  <c r="B34" i="7"/>
  <c r="B34" i="8" s="1"/>
  <c r="B135" i="7"/>
  <c r="B135" i="8" s="1"/>
  <c r="B140" i="7"/>
  <c r="B140" i="8" s="1"/>
  <c r="B145" i="7"/>
  <c r="B145" i="8" s="1"/>
  <c r="W37" i="6"/>
  <c r="D1731" i="2"/>
  <c r="I130" i="1"/>
  <c r="D1738" i="2" s="1"/>
  <c r="L1731" i="2"/>
  <c r="Q130" i="1"/>
  <c r="L1738" i="2" s="1"/>
  <c r="T1731" i="2"/>
  <c r="Y130" i="1"/>
  <c r="T1738" i="2" s="1"/>
  <c r="V81" i="7"/>
  <c r="V81" i="9" s="1"/>
  <c r="V81" i="10" s="1"/>
  <c r="V81" i="11" s="1"/>
  <c r="V81" i="12" s="1"/>
  <c r="V39" i="7"/>
  <c r="V39" i="8" s="1"/>
  <c r="V89" i="7"/>
  <c r="V47" i="7"/>
  <c r="V75" i="8" s="1"/>
  <c r="V94" i="7"/>
  <c r="V94" i="8" s="1"/>
  <c r="V94" i="9" s="1"/>
  <c r="V94" i="10" s="1"/>
  <c r="V94" i="11" s="1"/>
  <c r="V94" i="12" s="1"/>
  <c r="V52" i="7"/>
  <c r="V21" i="8" s="1"/>
  <c r="V102" i="7"/>
  <c r="V102" i="8" s="1"/>
  <c r="V102" i="9" s="1"/>
  <c r="V102" i="10" s="1"/>
  <c r="V102" i="11" s="1"/>
  <c r="V102" i="12" s="1"/>
  <c r="V60" i="7"/>
  <c r="V107" i="7"/>
  <c r="V107" i="8" s="1"/>
  <c r="V107" i="9" s="1"/>
  <c r="V107" i="10" s="1"/>
  <c r="V107" i="11" s="1"/>
  <c r="V107" i="12" s="1"/>
  <c r="V65" i="7"/>
  <c r="V65" i="8" s="1"/>
  <c r="V112" i="7"/>
  <c r="V112" i="8" s="1"/>
  <c r="V112" i="9" s="1"/>
  <c r="V112" i="10" s="1"/>
  <c r="V112" i="11" s="1"/>
  <c r="V112" i="12" s="1"/>
  <c r="V70" i="8"/>
  <c r="B65" i="7"/>
  <c r="B57" i="7"/>
  <c r="B57" i="8" s="1"/>
  <c r="B49" i="7"/>
  <c r="B49" i="8" s="1"/>
  <c r="B49" i="9" s="1"/>
  <c r="B49" i="10" s="1"/>
  <c r="B49" i="11" s="1"/>
  <c r="B33" i="7"/>
  <c r="B33" i="8" s="1"/>
  <c r="B127" i="7"/>
  <c r="B127" i="8" s="1"/>
  <c r="E1731" i="2"/>
  <c r="J130" i="1"/>
  <c r="E1738" i="2" s="1"/>
  <c r="M1731" i="2"/>
  <c r="R130" i="1"/>
  <c r="M1738" i="2" s="1"/>
  <c r="V84" i="7"/>
  <c r="V42" i="7"/>
  <c r="V97" i="7"/>
  <c r="V97" i="8" s="1"/>
  <c r="V97" i="9" s="1"/>
  <c r="V97" i="10" s="1"/>
  <c r="V97" i="11" s="1"/>
  <c r="V97" i="12" s="1"/>
  <c r="V55" i="7"/>
  <c r="B113" i="7"/>
  <c r="B113" i="8" s="1"/>
  <c r="V115" i="7"/>
  <c r="V115" i="8" s="1"/>
  <c r="V115" i="9" s="1"/>
  <c r="V115" i="10" s="1"/>
  <c r="V115" i="11" s="1"/>
  <c r="V115" i="12" s="1"/>
  <c r="V73" i="8"/>
  <c r="V73" i="9" s="1"/>
  <c r="V73" i="10" s="1"/>
  <c r="V73" i="11" s="1"/>
  <c r="V73" i="12" s="1"/>
  <c r="B64" i="7"/>
  <c r="B56" i="7"/>
  <c r="B56" i="8" s="1"/>
  <c r="B48" i="7"/>
  <c r="B48" i="8" s="1"/>
  <c r="B40" i="7"/>
  <c r="B40" i="8" s="1"/>
  <c r="B141" i="7"/>
  <c r="B141" i="8" s="1"/>
  <c r="B132" i="7"/>
  <c r="B132" i="8" s="1"/>
  <c r="U301" i="2"/>
  <c r="U497" i="2"/>
  <c r="U399" i="2"/>
  <c r="B142" i="8"/>
  <c r="B99" i="8"/>
  <c r="B99" i="9" s="1"/>
  <c r="B99" i="10" s="1"/>
  <c r="B99" i="11" s="1"/>
  <c r="B144" i="8"/>
  <c r="V121" i="11"/>
  <c r="V121" i="12" s="1"/>
  <c r="AB121" i="1" s="1"/>
  <c r="B129" i="8"/>
  <c r="W97" i="7"/>
  <c r="B97" i="8"/>
  <c r="W136" i="7"/>
  <c r="W100" i="8"/>
  <c r="B100" i="9"/>
  <c r="B100" i="10" s="1"/>
  <c r="B100" i="11" s="1"/>
  <c r="V126" i="11"/>
  <c r="V126" i="12" s="1"/>
  <c r="AB126" i="1" s="1"/>
  <c r="W95" i="7"/>
  <c r="B95" i="8"/>
  <c r="B95" i="9" s="1"/>
  <c r="B95" i="10" s="1"/>
  <c r="B95" i="11" s="1"/>
  <c r="B133" i="8"/>
  <c r="W133" i="7"/>
  <c r="B138" i="8"/>
  <c r="B131" i="8"/>
  <c r="W131" i="7"/>
  <c r="B128" i="8"/>
  <c r="W128" i="7"/>
  <c r="B111" i="10"/>
  <c r="B111" i="11" s="1"/>
  <c r="B137" i="8"/>
  <c r="W137" i="7"/>
  <c r="B143" i="8"/>
  <c r="B130" i="8"/>
  <c r="W130" i="7"/>
  <c r="B139" i="8"/>
  <c r="B146" i="8"/>
  <c r="W44" i="6"/>
  <c r="W143" i="7" s="1"/>
  <c r="W15" i="6"/>
  <c r="W14" i="6"/>
  <c r="W12" i="6"/>
  <c r="W10" i="6"/>
  <c r="W142" i="7" s="1"/>
  <c r="U8" i="2"/>
  <c r="W32" i="6"/>
  <c r="W46" i="6"/>
  <c r="W145" i="7" s="1"/>
  <c r="W42" i="6"/>
  <c r="W38" i="6"/>
  <c r="W13" i="6"/>
  <c r="W33" i="6"/>
  <c r="W29" i="6"/>
  <c r="W8" i="6"/>
  <c r="W139" i="7" s="1"/>
  <c r="W45" i="6"/>
  <c r="W144" i="7" s="1"/>
  <c r="W41" i="6"/>
  <c r="W25" i="6"/>
  <c r="W63" i="6"/>
  <c r="W89" i="7"/>
  <c r="U66" i="2"/>
  <c r="X20" i="10"/>
  <c r="X92" i="11"/>
  <c r="U13" i="2"/>
  <c r="W90" i="7"/>
  <c r="W11" i="6"/>
  <c r="W98" i="8"/>
  <c r="W98" i="9" s="1"/>
  <c r="W71" i="6"/>
  <c r="W27" i="6"/>
  <c r="W27" i="7" s="1"/>
  <c r="W55" i="6"/>
  <c r="U147" i="5"/>
  <c r="U147" i="7"/>
  <c r="U147" i="11"/>
  <c r="X147" i="14"/>
  <c r="W109" i="6"/>
  <c r="W7" i="6"/>
  <c r="W59" i="6"/>
  <c r="W80" i="6"/>
  <c r="W80" i="7" s="1"/>
  <c r="W81" i="6"/>
  <c r="W82" i="6"/>
  <c r="W84" i="6"/>
  <c r="W85" i="6"/>
  <c r="W85" i="7" s="1"/>
  <c r="W85" i="8" s="1"/>
  <c r="U290" i="2"/>
  <c r="U287" i="2"/>
  <c r="U275" i="2"/>
  <c r="U273" i="2"/>
  <c r="U234" i="2"/>
  <c r="U232" i="2"/>
  <c r="U221" i="2"/>
  <c r="U219" i="2"/>
  <c r="U206" i="2"/>
  <c r="U195" i="2"/>
  <c r="U191" i="2"/>
  <c r="U189" i="2"/>
  <c r="U165" i="2"/>
  <c r="U164" i="2"/>
  <c r="U161" i="2"/>
  <c r="U150" i="2"/>
  <c r="U147" i="2"/>
  <c r="U1038" i="2"/>
  <c r="U1080" i="2"/>
  <c r="U1206" i="2"/>
  <c r="U1248" i="2"/>
  <c r="U1304" i="2"/>
  <c r="U1556" i="2"/>
  <c r="U1627" i="2"/>
  <c r="U1669" i="2"/>
  <c r="U315" i="2"/>
  <c r="U317" i="2"/>
  <c r="U318" i="2"/>
  <c r="U319" i="2"/>
  <c r="U322" i="2"/>
  <c r="U329" i="2"/>
  <c r="U331" i="2"/>
  <c r="U332" i="2"/>
  <c r="U343" i="2"/>
  <c r="U346" i="2"/>
  <c r="U350" i="2"/>
  <c r="U357" i="2"/>
  <c r="U359" i="2"/>
  <c r="U360" i="2"/>
  <c r="U362" i="2"/>
  <c r="U363" i="2"/>
  <c r="U371" i="2"/>
  <c r="U372" i="2"/>
  <c r="U373" i="2"/>
  <c r="U374" i="2"/>
  <c r="U378" i="2"/>
  <c r="U387" i="2"/>
  <c r="U388" i="2"/>
  <c r="U401" i="2"/>
  <c r="U402" i="2"/>
  <c r="U404" i="2"/>
  <c r="W96" i="8"/>
  <c r="W74" i="6"/>
  <c r="W70" i="6"/>
  <c r="W58" i="6"/>
  <c r="W17" i="7" s="1"/>
  <c r="W47" i="6"/>
  <c r="W39" i="6"/>
  <c r="W35" i="6"/>
  <c r="W23" i="6"/>
  <c r="W116" i="7" s="1"/>
  <c r="W75" i="7"/>
  <c r="U95" i="2"/>
  <c r="U133" i="2"/>
  <c r="U58" i="2"/>
  <c r="U184" i="2"/>
  <c r="U282" i="2"/>
  <c r="U422" i="2"/>
  <c r="U492" i="2"/>
  <c r="U534" i="2"/>
  <c r="U870" i="2"/>
  <c r="U940" i="2"/>
  <c r="W113" i="6"/>
  <c r="U245" i="2"/>
  <c r="U405" i="2"/>
  <c r="U413" i="2"/>
  <c r="U415" i="2"/>
  <c r="U416" i="2"/>
  <c r="U420" i="2"/>
  <c r="U427" i="2"/>
  <c r="U429" i="2"/>
  <c r="U441" i="2"/>
  <c r="U443" i="2"/>
  <c r="U444" i="2"/>
  <c r="U448" i="2"/>
  <c r="U455" i="2"/>
  <c r="U457" i="2"/>
  <c r="U460" i="2"/>
  <c r="U462" i="2"/>
  <c r="U469" i="2"/>
  <c r="U471" i="2"/>
  <c r="U472" i="2"/>
  <c r="U476" i="2"/>
  <c r="U483" i="2"/>
  <c r="U484" i="2"/>
  <c r="U485" i="2"/>
  <c r="U486" i="2"/>
  <c r="U489" i="2"/>
  <c r="U499" i="2"/>
  <c r="U500" i="2"/>
  <c r="U502" i="2"/>
  <c r="U503" i="2"/>
  <c r="U511" i="2"/>
  <c r="U513" i="2"/>
  <c r="U525" i="2"/>
  <c r="U526" i="2"/>
  <c r="U528" i="2"/>
  <c r="U529" i="2"/>
  <c r="U530" i="2"/>
  <c r="U531" i="2"/>
  <c r="U539" i="2"/>
  <c r="U541" i="2"/>
  <c r="U542" i="2"/>
  <c r="U545" i="2"/>
  <c r="U553" i="2"/>
  <c r="U556" i="2"/>
  <c r="U557" i="2"/>
  <c r="U560" i="2"/>
  <c r="U567" i="2"/>
  <c r="U569" i="2"/>
  <c r="U570" i="2"/>
  <c r="U581" i="2"/>
  <c r="U583" i="2"/>
  <c r="U584" i="2"/>
  <c r="U595" i="2"/>
  <c r="U597" i="2"/>
  <c r="U598" i="2"/>
  <c r="U602" i="2"/>
  <c r="U609" i="2"/>
  <c r="U611" i="2"/>
  <c r="U612" i="2"/>
  <c r="U614" i="2"/>
  <c r="U615" i="2"/>
  <c r="U623" i="2"/>
  <c r="U625" i="2"/>
  <c r="U627" i="2"/>
  <c r="U637" i="2"/>
  <c r="U639" i="2"/>
  <c r="U640" i="2"/>
  <c r="U651" i="2"/>
  <c r="U653" i="2"/>
  <c r="U654" i="2"/>
  <c r="U656" i="2"/>
  <c r="U667" i="2"/>
  <c r="U668" i="2"/>
  <c r="U682" i="2"/>
  <c r="U693" i="2"/>
  <c r="U695" i="2"/>
  <c r="U699" i="2"/>
  <c r="U700" i="2"/>
  <c r="U709" i="2"/>
  <c r="U710" i="2"/>
  <c r="U721" i="2"/>
  <c r="U723" i="2"/>
  <c r="U735" i="2"/>
  <c r="U742" i="2"/>
  <c r="U749" i="2"/>
  <c r="U752" i="2"/>
  <c r="U756" i="2"/>
  <c r="U763" i="2"/>
  <c r="U765" i="2"/>
  <c r="U770" i="2"/>
  <c r="U777" i="2"/>
  <c r="U779" i="2"/>
  <c r="U780" i="2"/>
  <c r="U783" i="2"/>
  <c r="U784" i="2"/>
  <c r="U791" i="2"/>
  <c r="U793" i="2"/>
  <c r="U794" i="2"/>
  <c r="U798" i="2"/>
  <c r="U303" i="2"/>
  <c r="U304" i="2"/>
  <c r="U805" i="2"/>
  <c r="U807" i="2"/>
  <c r="U808" i="2"/>
  <c r="U819" i="2"/>
  <c r="U821" i="2"/>
  <c r="U822" i="2"/>
  <c r="U835" i="2"/>
  <c r="U836" i="2"/>
  <c r="U838" i="2"/>
  <c r="U847" i="2"/>
  <c r="U850" i="2"/>
  <c r="U861" i="2"/>
  <c r="U864" i="2"/>
  <c r="U877" i="2"/>
  <c r="U878" i="2"/>
  <c r="U882" i="2"/>
  <c r="U889" i="2"/>
  <c r="U892" i="2"/>
  <c r="U894" i="2"/>
  <c r="U896" i="2"/>
  <c r="U903" i="2"/>
  <c r="U905" i="2"/>
  <c r="U917" i="2"/>
  <c r="U919" i="2"/>
  <c r="U920" i="2"/>
  <c r="U934" i="2"/>
  <c r="U938" i="2"/>
  <c r="U951" i="2"/>
  <c r="U959" i="2"/>
  <c r="U961" i="2"/>
  <c r="U962" i="2"/>
  <c r="U973" i="2"/>
  <c r="U975" i="2"/>
  <c r="U976" i="2"/>
  <c r="U980" i="2"/>
  <c r="U987" i="2"/>
  <c r="U989" i="2"/>
  <c r="U990" i="2"/>
  <c r="U993" i="2"/>
  <c r="U994" i="2"/>
  <c r="U1001" i="2"/>
  <c r="U1003" i="2"/>
  <c r="U1015" i="2"/>
  <c r="U1029" i="2"/>
  <c r="U1043" i="2"/>
  <c r="U1045" i="2"/>
  <c r="U1046" i="2"/>
  <c r="U1059" i="2"/>
  <c r="U1060" i="2"/>
  <c r="U1064" i="2"/>
  <c r="U1071" i="2"/>
  <c r="U1073" i="2"/>
  <c r="U1074" i="2"/>
  <c r="U1085" i="2"/>
  <c r="U1087" i="2"/>
  <c r="U1088" i="2"/>
  <c r="U1099" i="2"/>
  <c r="U1101" i="2"/>
  <c r="U1102" i="2"/>
  <c r="U1127" i="2"/>
  <c r="U1129" i="2"/>
  <c r="U1130" i="2"/>
  <c r="U1133" i="2"/>
  <c r="U1141" i="2"/>
  <c r="U1143" i="2"/>
  <c r="U1155" i="2"/>
  <c r="U1157" i="2"/>
  <c r="U1169" i="2"/>
  <c r="U1171" i="2"/>
  <c r="U1623" i="2"/>
  <c r="U1632" i="2"/>
  <c r="U1634" i="2"/>
  <c r="U1635" i="2"/>
  <c r="U1638" i="2"/>
  <c r="U1646" i="2"/>
  <c r="U1647" i="2"/>
  <c r="U1648" i="2"/>
  <c r="U1649" i="2"/>
  <c r="U1651" i="2"/>
  <c r="U1652" i="2"/>
  <c r="U1660" i="2"/>
  <c r="U1662" i="2"/>
  <c r="U1663" i="2"/>
  <c r="U1665" i="2"/>
  <c r="U1666" i="2"/>
  <c r="U1674" i="2"/>
  <c r="U1676" i="2"/>
  <c r="U1677" i="2"/>
  <c r="U1679" i="2"/>
  <c r="U933" i="2"/>
  <c r="U1116" i="2"/>
  <c r="U1231" i="2"/>
  <c r="U1227" i="2"/>
  <c r="U1172" i="2"/>
  <c r="U1186" i="2"/>
  <c r="U1197" i="2"/>
  <c r="U1199" i="2"/>
  <c r="U1211" i="2"/>
  <c r="U1213" i="2"/>
  <c r="U1214" i="2"/>
  <c r="U1225" i="2"/>
  <c r="U1228" i="2"/>
  <c r="U1239" i="2"/>
  <c r="U1241" i="2"/>
  <c r="U1242" i="2"/>
  <c r="U1255" i="2"/>
  <c r="U1267" i="2"/>
  <c r="U1269" i="2"/>
  <c r="U1281" i="2"/>
  <c r="U1283" i="2"/>
  <c r="U1284" i="2"/>
  <c r="U1297" i="2"/>
  <c r="U1312" i="2"/>
  <c r="U1323" i="2"/>
  <c r="U1325" i="2"/>
  <c r="U1337" i="2"/>
  <c r="U1339" i="2"/>
  <c r="U1340" i="2"/>
  <c r="U1343" i="2"/>
  <c r="U1351" i="2"/>
  <c r="U1353" i="2"/>
  <c r="U1354" i="2"/>
  <c r="U1379" i="2"/>
  <c r="U1381" i="2"/>
  <c r="U1395" i="2"/>
  <c r="U1396" i="2"/>
  <c r="U1407" i="2"/>
  <c r="U1409" i="2"/>
  <c r="U1410" i="2"/>
  <c r="U1421" i="2"/>
  <c r="U1423" i="2"/>
  <c r="U1424" i="2"/>
  <c r="U1449" i="2"/>
  <c r="U1452" i="2"/>
  <c r="U1455" i="2"/>
  <c r="U1463" i="2"/>
  <c r="U1465" i="2"/>
  <c r="U1466" i="2"/>
  <c r="U1477" i="2"/>
  <c r="U1480" i="2"/>
  <c r="U1491" i="2"/>
  <c r="U1493" i="2"/>
  <c r="U1507" i="2"/>
  <c r="U1508" i="2"/>
  <c r="U1522" i="2"/>
  <c r="U1525" i="2"/>
  <c r="U1533" i="2"/>
  <c r="U1535" i="2"/>
  <c r="U1547" i="2"/>
  <c r="U1549" i="2"/>
  <c r="U1550" i="2"/>
  <c r="U1561" i="2"/>
  <c r="U1563" i="2"/>
  <c r="U1564" i="2"/>
  <c r="U1576" i="2"/>
  <c r="U1579" i="2"/>
  <c r="U1582" i="2"/>
  <c r="U1590" i="2"/>
  <c r="U1592" i="2"/>
  <c r="U1596" i="2"/>
  <c r="U1604" i="2"/>
  <c r="U1606" i="2"/>
  <c r="U1607" i="2"/>
  <c r="U1610" i="2"/>
  <c r="U1618" i="2"/>
  <c r="U1620" i="2"/>
  <c r="U1653" i="2"/>
  <c r="U1667" i="2"/>
  <c r="U1681" i="2"/>
  <c r="U686" i="2"/>
  <c r="U630" i="2"/>
  <c r="U1022" i="2"/>
  <c r="U1484" i="2"/>
  <c r="X53" i="12"/>
  <c r="U392" i="2"/>
  <c r="X34" i="12"/>
  <c r="U406" i="2"/>
  <c r="X35" i="12"/>
  <c r="X81" i="12"/>
  <c r="X57" i="12"/>
  <c r="U714" i="2"/>
  <c r="X58" i="12"/>
  <c r="U728" i="2"/>
  <c r="U532" i="2"/>
  <c r="U644" i="2"/>
  <c r="X27" i="12"/>
  <c r="X67" i="12"/>
  <c r="U1134" i="2"/>
  <c r="U364" i="2"/>
  <c r="X32" i="12"/>
  <c r="U1639" i="2"/>
  <c r="X28" i="12"/>
  <c r="X90" i="12"/>
  <c r="X116" i="12"/>
  <c r="X123" i="12"/>
  <c r="X49" i="12"/>
  <c r="X13" i="12"/>
  <c r="X128" i="12"/>
  <c r="X91" i="12"/>
  <c r="X98" i="12"/>
  <c r="X104" i="12"/>
  <c r="X111" i="12"/>
  <c r="U1625" i="2"/>
  <c r="X69" i="12"/>
  <c r="X48" i="12"/>
  <c r="X19" i="12"/>
  <c r="U70" i="2"/>
  <c r="U84" i="2"/>
  <c r="AB119" i="1"/>
  <c r="X78" i="12"/>
  <c r="X85" i="12"/>
  <c r="X99" i="12"/>
  <c r="X105" i="12"/>
  <c r="X118" i="12"/>
  <c r="X124" i="12"/>
  <c r="U658" i="2"/>
  <c r="U672" i="2"/>
  <c r="U1162" i="2"/>
  <c r="U1386" i="2"/>
  <c r="U1512" i="2"/>
  <c r="U1611" i="2"/>
  <c r="X127" i="12"/>
  <c r="X47" i="12"/>
  <c r="X18" i="12"/>
  <c r="AB124" i="1"/>
  <c r="X79" i="12"/>
  <c r="X106" i="12"/>
  <c r="X112" i="12"/>
  <c r="X119" i="12"/>
  <c r="X125" i="12"/>
  <c r="AB115" i="1"/>
  <c r="X87" i="12"/>
  <c r="X93" i="12"/>
  <c r="X100" i="12"/>
  <c r="X113" i="12"/>
  <c r="X45" i="12"/>
  <c r="X38" i="12"/>
  <c r="X24" i="12"/>
  <c r="X17" i="12"/>
  <c r="AB122" i="1"/>
  <c r="X94" i="12"/>
  <c r="X101" i="12"/>
  <c r="X114" i="12"/>
  <c r="X120" i="12"/>
  <c r="AB128" i="1"/>
  <c r="AB102" i="1"/>
  <c r="X51" i="12"/>
  <c r="X44" i="12"/>
  <c r="X37" i="12"/>
  <c r="X30" i="12"/>
  <c r="X23" i="12"/>
  <c r="X16" i="12"/>
  <c r="X9" i="12"/>
  <c r="AB120" i="1"/>
  <c r="X82" i="12"/>
  <c r="X88" i="12"/>
  <c r="X95" i="12"/>
  <c r="X102" i="12"/>
  <c r="X115" i="12"/>
  <c r="U280" i="2"/>
  <c r="U252" i="2"/>
  <c r="U224" i="2"/>
  <c r="U210" i="2"/>
  <c r="U196" i="2"/>
  <c r="U182" i="2"/>
  <c r="U168" i="2"/>
  <c r="U826" i="2"/>
  <c r="U868" i="2"/>
  <c r="U1232" i="2"/>
  <c r="U1288" i="2"/>
  <c r="U1456" i="2"/>
  <c r="U1554" i="2"/>
  <c r="X65" i="12"/>
  <c r="X22" i="12"/>
  <c r="X15" i="12"/>
  <c r="X96" i="12"/>
  <c r="X103" i="12"/>
  <c r="X122" i="12"/>
  <c r="U278" i="2"/>
  <c r="U194" i="2"/>
  <c r="U180" i="2"/>
  <c r="U768" i="2"/>
  <c r="U208" i="2"/>
  <c r="U96" i="2"/>
  <c r="U110" i="2"/>
  <c r="U138" i="2"/>
  <c r="U880" i="2"/>
  <c r="U1286" i="2"/>
  <c r="U77" i="2"/>
  <c r="U120" i="2"/>
  <c r="U44" i="2"/>
  <c r="U240" i="2"/>
  <c r="U464" i="2"/>
  <c r="U716" i="2"/>
  <c r="U968" i="2"/>
  <c r="U680" i="2"/>
  <c r="U68" i="2"/>
  <c r="U64" i="2"/>
  <c r="U26" i="2"/>
  <c r="U1680" i="2"/>
  <c r="U1120" i="2"/>
  <c r="U135" i="2"/>
  <c r="U100" i="2"/>
  <c r="U366" i="2"/>
  <c r="U408" i="2"/>
  <c r="U436" i="2"/>
  <c r="U478" i="2"/>
  <c r="U576" i="2"/>
  <c r="U604" i="2"/>
  <c r="U800" i="2"/>
  <c r="U884" i="2"/>
  <c r="U912" i="2"/>
  <c r="U926" i="2"/>
  <c r="U276" i="2"/>
  <c r="U266" i="2"/>
  <c r="U262" i="2"/>
  <c r="U259" i="2"/>
  <c r="U231" i="2"/>
  <c r="U220" i="2"/>
  <c r="U205" i="2"/>
  <c r="U192" i="2"/>
  <c r="U289" i="2"/>
  <c r="U385" i="2"/>
  <c r="U679" i="2"/>
  <c r="U1119" i="2"/>
  <c r="U1115" i="2"/>
  <c r="U121" i="2"/>
  <c r="U86" i="2"/>
  <c r="U128" i="2"/>
  <c r="U212" i="2"/>
  <c r="U324" i="2"/>
  <c r="U352" i="2"/>
  <c r="U394" i="2"/>
  <c r="U506" i="2"/>
  <c r="U548" i="2"/>
  <c r="U618" i="2"/>
  <c r="U660" i="2"/>
  <c r="U814" i="2"/>
  <c r="U842" i="2"/>
  <c r="U954" i="2"/>
  <c r="U175" i="2"/>
  <c r="U10" i="2"/>
  <c r="U63" i="2"/>
  <c r="U78" i="2"/>
  <c r="U22" i="2"/>
  <c r="U288" i="2"/>
  <c r="U274" i="2"/>
  <c r="U260" i="2"/>
  <c r="U246" i="2"/>
  <c r="U218" i="2"/>
  <c r="U204" i="2"/>
  <c r="U190" i="2"/>
  <c r="U176" i="2"/>
  <c r="U162" i="2"/>
  <c r="U148" i="2"/>
  <c r="U316" i="2"/>
  <c r="U344" i="2"/>
  <c r="U358" i="2"/>
  <c r="U386" i="2"/>
  <c r="U414" i="2"/>
  <c r="U428" i="2"/>
  <c r="U442" i="2"/>
  <c r="U456" i="2"/>
  <c r="U470" i="2"/>
  <c r="U498" i="2"/>
  <c r="U512" i="2"/>
  <c r="U540" i="2"/>
  <c r="U554" i="2"/>
  <c r="U568" i="2"/>
  <c r="U582" i="2"/>
  <c r="U610" i="2"/>
  <c r="U624" i="2"/>
  <c r="U638" i="2"/>
  <c r="U652" i="2"/>
  <c r="U666" i="2"/>
  <c r="U694" i="2"/>
  <c r="U722" i="2"/>
  <c r="U750" i="2"/>
  <c r="U764" i="2"/>
  <c r="U778" i="2"/>
  <c r="U792" i="2"/>
  <c r="U806" i="2"/>
  <c r="U820" i="2"/>
  <c r="U834" i="2"/>
  <c r="U862" i="2"/>
  <c r="U876" i="2"/>
  <c r="U890" i="2"/>
  <c r="U904" i="2"/>
  <c r="U918" i="2"/>
  <c r="U79" i="2"/>
  <c r="U93" i="2"/>
  <c r="U30" i="2"/>
  <c r="U72" i="2"/>
  <c r="U114" i="2"/>
  <c r="U156" i="2"/>
  <c r="U198" i="2"/>
  <c r="U296" i="2"/>
  <c r="U310" i="2"/>
  <c r="U338" i="2"/>
  <c r="U380" i="2"/>
  <c r="U450" i="2"/>
  <c r="U520" i="2"/>
  <c r="U632" i="2"/>
  <c r="U646" i="2"/>
  <c r="U674" i="2"/>
  <c r="U744" i="2"/>
  <c r="U772" i="2"/>
  <c r="U786" i="2"/>
  <c r="U856" i="2"/>
  <c r="U898" i="2"/>
  <c r="U294" i="2"/>
  <c r="U261" i="2"/>
  <c r="U247" i="2"/>
  <c r="U233" i="2"/>
  <c r="U217" i="2"/>
  <c r="U209" i="2"/>
  <c r="U203" i="2"/>
  <c r="U163" i="2"/>
  <c r="U149" i="2"/>
  <c r="U7" i="2"/>
  <c r="U40" i="2"/>
  <c r="U49" i="2"/>
  <c r="U92" i="2"/>
  <c r="U106" i="2"/>
  <c r="U134" i="2"/>
  <c r="U9" i="2"/>
  <c r="U65" i="2"/>
  <c r="U67" i="2"/>
  <c r="U81" i="2"/>
  <c r="U98" i="2"/>
  <c r="U94" i="2"/>
  <c r="U112" i="2"/>
  <c r="U109" i="2"/>
  <c r="U108" i="2"/>
  <c r="U126" i="2"/>
  <c r="U123" i="2"/>
  <c r="U122" i="2"/>
  <c r="U140" i="2"/>
  <c r="U137" i="2"/>
  <c r="U136" i="2"/>
  <c r="U28" i="2"/>
  <c r="U24" i="2"/>
  <c r="U25" i="2"/>
  <c r="U960" i="2"/>
  <c r="U974" i="2"/>
  <c r="U988" i="2"/>
  <c r="U1002" i="2"/>
  <c r="U1016" i="2"/>
  <c r="U1030" i="2"/>
  <c r="U1058" i="2"/>
  <c r="U1072" i="2"/>
  <c r="U1086" i="2"/>
  <c r="U1128" i="2"/>
  <c r="U1142" i="2"/>
  <c r="U1156" i="2"/>
  <c r="U1184" i="2"/>
  <c r="U1212" i="2"/>
  <c r="U1226" i="2"/>
  <c r="U1240" i="2"/>
  <c r="U1254" i="2"/>
  <c r="U1268" i="2"/>
  <c r="U1282" i="2"/>
  <c r="U1296" i="2"/>
  <c r="U1324" i="2"/>
  <c r="U1338" i="2"/>
  <c r="U1352" i="2"/>
  <c r="U1366" i="2"/>
  <c r="U1380" i="2"/>
  <c r="U1394" i="2"/>
  <c r="U1408" i="2"/>
  <c r="U1422" i="2"/>
  <c r="U1436" i="2"/>
  <c r="U1450" i="2"/>
  <c r="U1478" i="2"/>
  <c r="U1492" i="2"/>
  <c r="U1520" i="2"/>
  <c r="U1548" i="2"/>
  <c r="U1562" i="2"/>
  <c r="U1577" i="2"/>
  <c r="U1591" i="2"/>
  <c r="U1605" i="2"/>
  <c r="U1619" i="2"/>
  <c r="U1633" i="2"/>
  <c r="U1661" i="2"/>
  <c r="U1675" i="2"/>
  <c r="U931" i="2"/>
  <c r="U1113" i="2"/>
  <c r="U1010" i="2"/>
  <c r="U1024" i="2"/>
  <c r="U1052" i="2"/>
  <c r="U1066" i="2"/>
  <c r="U1094" i="2"/>
  <c r="U1108" i="2"/>
  <c r="U1122" i="2"/>
  <c r="U1136" i="2"/>
  <c r="U1164" i="2"/>
  <c r="U1178" i="2"/>
  <c r="U1192" i="2"/>
  <c r="U1220" i="2"/>
  <c r="U1234" i="2"/>
  <c r="U1262" i="2"/>
  <c r="U1276" i="2"/>
  <c r="U1290" i="2"/>
  <c r="U1332" i="2"/>
  <c r="U1360" i="2"/>
  <c r="U1374" i="2"/>
  <c r="U1388" i="2"/>
  <c r="U1402" i="2"/>
  <c r="U1416" i="2"/>
  <c r="U1430" i="2"/>
  <c r="U1458" i="2"/>
  <c r="U1472" i="2"/>
  <c r="U1500" i="2"/>
  <c r="U1514" i="2"/>
  <c r="U1528" i="2"/>
  <c r="U1542" i="2"/>
  <c r="U1571" i="2"/>
  <c r="U1585" i="2"/>
  <c r="U1599" i="2"/>
  <c r="U1613" i="2"/>
  <c r="U1641" i="2"/>
  <c r="U1655" i="2"/>
  <c r="U1683" i="2"/>
  <c r="U1202" i="2"/>
  <c r="U291" i="2"/>
  <c r="U277" i="2"/>
  <c r="U263" i="2"/>
  <c r="U249" i="2"/>
  <c r="U235" i="2"/>
  <c r="U207" i="2"/>
  <c r="U193" i="2"/>
  <c r="U151" i="2"/>
  <c r="U347" i="2"/>
  <c r="U375" i="2"/>
  <c r="U376" i="2"/>
  <c r="U389" i="2"/>
  <c r="U403" i="2"/>
  <c r="U431" i="2"/>
  <c r="U445" i="2"/>
  <c r="U459" i="2"/>
  <c r="U473" i="2"/>
  <c r="U501" i="2"/>
  <c r="U515" i="2"/>
  <c r="U543" i="2"/>
  <c r="U585" i="2"/>
  <c r="U599" i="2"/>
  <c r="U613" i="2"/>
  <c r="U641" i="2"/>
  <c r="U655" i="2"/>
  <c r="U669" i="2"/>
  <c r="U683" i="2"/>
  <c r="U725" i="2"/>
  <c r="U739" i="2"/>
  <c r="U767" i="2"/>
  <c r="U781" i="2"/>
  <c r="U795" i="2"/>
  <c r="U305" i="2"/>
  <c r="U809" i="2"/>
  <c r="U837" i="2"/>
  <c r="U851" i="2"/>
  <c r="U865" i="2"/>
  <c r="U879" i="2"/>
  <c r="U907" i="2"/>
  <c r="U921" i="2"/>
  <c r="U935" i="2"/>
  <c r="U963" i="2"/>
  <c r="U977" i="2"/>
  <c r="U1005" i="2"/>
  <c r="U1019" i="2"/>
  <c r="U1033" i="2"/>
  <c r="U1047" i="2"/>
  <c r="U1061" i="2"/>
  <c r="U1075" i="2"/>
  <c r="U1103" i="2"/>
  <c r="U1131" i="2"/>
  <c r="U1145" i="2"/>
  <c r="U1159" i="2"/>
  <c r="U1173" i="2"/>
  <c r="U1187" i="2"/>
  <c r="U1215" i="2"/>
  <c r="U1229" i="2"/>
  <c r="U1243" i="2"/>
  <c r="U1271" i="2"/>
  <c r="U1299" i="2"/>
  <c r="U1313" i="2"/>
  <c r="U1327" i="2"/>
  <c r="U1341" i="2"/>
  <c r="U1355" i="2"/>
  <c r="U1369" i="2"/>
  <c r="U1383" i="2"/>
  <c r="U1411" i="2"/>
  <c r="U1425" i="2"/>
  <c r="U1439" i="2"/>
  <c r="U1467" i="2"/>
  <c r="U1481" i="2"/>
  <c r="U1495" i="2"/>
  <c r="U1509" i="2"/>
  <c r="U1523" i="2"/>
  <c r="U1551" i="2"/>
  <c r="U1565" i="2"/>
  <c r="U1580" i="2"/>
  <c r="U1594" i="2"/>
  <c r="U1636" i="2"/>
  <c r="U1664" i="2"/>
  <c r="U16" i="2"/>
  <c r="U932" i="2"/>
  <c r="U1117" i="2"/>
  <c r="U1114" i="2"/>
  <c r="U1285" i="2"/>
  <c r="U14" i="2"/>
  <c r="U42" i="2"/>
  <c r="U56" i="2"/>
  <c r="U55" i="2"/>
  <c r="U11" i="2"/>
  <c r="U39" i="2"/>
  <c r="U53" i="2"/>
  <c r="AB86" i="1"/>
  <c r="W96" i="9"/>
  <c r="U80" i="2"/>
  <c r="U52" i="2"/>
  <c r="U948" i="2"/>
  <c r="B85" i="9"/>
  <c r="B85" i="10" s="1"/>
  <c r="B85" i="11" s="1"/>
  <c r="W92" i="8"/>
  <c r="W92" i="9" s="1"/>
  <c r="U51" i="2"/>
  <c r="B25" i="8"/>
  <c r="W12" i="7"/>
  <c r="W89" i="8"/>
  <c r="W102" i="7"/>
  <c r="B101" i="8"/>
  <c r="U302" i="2"/>
  <c r="W111" i="8"/>
  <c r="W111" i="9" s="1"/>
  <c r="W111" i="10" s="1"/>
  <c r="C1555" i="2"/>
  <c r="W99" i="7"/>
  <c r="W8" i="7"/>
  <c r="U50" i="2"/>
  <c r="W72" i="7"/>
  <c r="W62" i="7"/>
  <c r="W103" i="7"/>
  <c r="B123" i="7"/>
  <c r="W123" i="6"/>
  <c r="B121" i="7"/>
  <c r="W121" i="6"/>
  <c r="R1682" i="2"/>
  <c r="N1682" i="2"/>
  <c r="J1682" i="2"/>
  <c r="F1682" i="2"/>
  <c r="T1668" i="2"/>
  <c r="P1668" i="2"/>
  <c r="L1668" i="2"/>
  <c r="H1668" i="2"/>
  <c r="D1668" i="2"/>
  <c r="R1654" i="2"/>
  <c r="N1654" i="2"/>
  <c r="J1654" i="2"/>
  <c r="F1654" i="2"/>
  <c r="T1640" i="2"/>
  <c r="P1640" i="2"/>
  <c r="L1640" i="2"/>
  <c r="H1640" i="2"/>
  <c r="D1640" i="2"/>
  <c r="R1626" i="2"/>
  <c r="N1626" i="2"/>
  <c r="J1626" i="2"/>
  <c r="F1626" i="2"/>
  <c r="T1612" i="2"/>
  <c r="P1612" i="2"/>
  <c r="L1612" i="2"/>
  <c r="H1612" i="2"/>
  <c r="D1612" i="2"/>
  <c r="R1598" i="2"/>
  <c r="N1598" i="2"/>
  <c r="J1598" i="2"/>
  <c r="W93" i="7"/>
  <c r="W93" i="8" s="1"/>
  <c r="W93" i="9" s="1"/>
  <c r="W93" i="6"/>
  <c r="W94" i="7"/>
  <c r="W94" i="6"/>
  <c r="B105" i="7"/>
  <c r="W105" i="6"/>
  <c r="W106" i="7"/>
  <c r="B106" i="8"/>
  <c r="W106" i="8" s="1"/>
  <c r="B118" i="7"/>
  <c r="W118" i="6"/>
  <c r="B119" i="7"/>
  <c r="W119" i="6"/>
  <c r="B125" i="7"/>
  <c r="W125" i="6"/>
  <c r="W41" i="7"/>
  <c r="B41" i="8"/>
  <c r="B41" i="9" s="1"/>
  <c r="B41" i="10" s="1"/>
  <c r="B41" i="11" s="1"/>
  <c r="U91" i="2"/>
  <c r="U105" i="2"/>
  <c r="U119" i="2"/>
  <c r="U21" i="2"/>
  <c r="U35" i="2"/>
  <c r="P1584" i="2"/>
  <c r="D1584" i="2"/>
  <c r="N1569" i="2"/>
  <c r="T1555" i="2"/>
  <c r="H1555" i="2"/>
  <c r="W48" i="6"/>
  <c r="W48" i="7" s="1"/>
  <c r="W30" i="6"/>
  <c r="W30" i="7" s="1"/>
  <c r="W26" i="6"/>
  <c r="W22" i="6"/>
  <c r="Q1682" i="2"/>
  <c r="M1682" i="2"/>
  <c r="I1682" i="2"/>
  <c r="E1682" i="2"/>
  <c r="S1668" i="2"/>
  <c r="O1668" i="2"/>
  <c r="K1668" i="2"/>
  <c r="G1668" i="2"/>
  <c r="C1668" i="2"/>
  <c r="Q1654" i="2"/>
  <c r="M1654" i="2"/>
  <c r="I1654" i="2"/>
  <c r="E1654" i="2"/>
  <c r="S1640" i="2"/>
  <c r="O1640" i="2"/>
  <c r="K1640" i="2"/>
  <c r="G1640" i="2"/>
  <c r="C1640" i="2"/>
  <c r="Q1626" i="2"/>
  <c r="M1626" i="2"/>
  <c r="I1626" i="2"/>
  <c r="E1626" i="2"/>
  <c r="S1612" i="2"/>
  <c r="O1612" i="2"/>
  <c r="K1612" i="2"/>
  <c r="G1612" i="2"/>
  <c r="C1612" i="2"/>
  <c r="Q1598" i="2"/>
  <c r="M1598" i="2"/>
  <c r="I1598" i="2"/>
  <c r="E1598" i="2"/>
  <c r="S1584" i="2"/>
  <c r="O1584" i="2"/>
  <c r="K1584" i="2"/>
  <c r="G1584" i="2"/>
  <c r="C1584" i="2"/>
  <c r="Q1569" i="2"/>
  <c r="M1569" i="2"/>
  <c r="I1569" i="2"/>
  <c r="E1569" i="2"/>
  <c r="S1570" i="2"/>
  <c r="O1555" i="2"/>
  <c r="K1570" i="2"/>
  <c r="G1555" i="2"/>
  <c r="T1584" i="2"/>
  <c r="H1584" i="2"/>
  <c r="J1569" i="2"/>
  <c r="P1570" i="2"/>
  <c r="D1555" i="2"/>
  <c r="W18" i="6"/>
  <c r="W18" i="7" s="1"/>
  <c r="D1570" i="2"/>
  <c r="P1555" i="2"/>
  <c r="W40" i="6"/>
  <c r="W9" i="6"/>
  <c r="W9" i="7" s="1"/>
  <c r="T1682" i="2"/>
  <c r="P1682" i="2"/>
  <c r="L1682" i="2"/>
  <c r="H1682" i="2"/>
  <c r="D1682" i="2"/>
  <c r="R1668" i="2"/>
  <c r="N1668" i="2"/>
  <c r="J1668" i="2"/>
  <c r="F1668" i="2"/>
  <c r="T1654" i="2"/>
  <c r="P1654" i="2"/>
  <c r="L1654" i="2"/>
  <c r="H1654" i="2"/>
  <c r="D1654" i="2"/>
  <c r="R1640" i="2"/>
  <c r="N1640" i="2"/>
  <c r="J1640" i="2"/>
  <c r="F1640" i="2"/>
  <c r="T1626" i="2"/>
  <c r="P1626" i="2"/>
  <c r="L1626" i="2"/>
  <c r="H1626" i="2"/>
  <c r="D1626" i="2"/>
  <c r="R1612" i="2"/>
  <c r="N1612" i="2"/>
  <c r="J1612" i="2"/>
  <c r="F1612" i="2"/>
  <c r="T1598" i="2"/>
  <c r="P1598" i="2"/>
  <c r="L1598" i="2"/>
  <c r="H1598" i="2"/>
  <c r="D1598" i="2"/>
  <c r="R1584" i="2"/>
  <c r="N1584" i="2"/>
  <c r="J1584" i="2"/>
  <c r="F1584" i="2"/>
  <c r="T1569" i="2"/>
  <c r="P1569" i="2"/>
  <c r="L1569" i="2"/>
  <c r="H1569" i="2"/>
  <c r="D1569" i="2"/>
  <c r="R1555" i="2"/>
  <c r="N1555" i="2"/>
  <c r="F1555" i="2"/>
  <c r="F1598" i="2"/>
  <c r="L1584" i="2"/>
  <c r="R1569" i="2"/>
  <c r="F1569" i="2"/>
  <c r="L1555" i="2"/>
  <c r="W34" i="6"/>
  <c r="W24" i="7" s="1"/>
  <c r="W82" i="7"/>
  <c r="T1570" i="2"/>
  <c r="W77" i="6"/>
  <c r="W35" i="7" s="1"/>
  <c r="W79" i="6"/>
  <c r="W79" i="7" s="1"/>
  <c r="W80" i="8"/>
  <c r="W88" i="6"/>
  <c r="W88" i="7" s="1"/>
  <c r="W88" i="8" s="1"/>
  <c r="W91" i="6"/>
  <c r="W91" i="7" s="1"/>
  <c r="W97" i="6"/>
  <c r="W101" i="6"/>
  <c r="W102" i="6"/>
  <c r="W110" i="6"/>
  <c r="W112" i="6"/>
  <c r="S1682" i="2"/>
  <c r="O1682" i="2"/>
  <c r="K1682" i="2"/>
  <c r="G1682" i="2"/>
  <c r="C1682" i="2"/>
  <c r="Q1668" i="2"/>
  <c r="M1668" i="2"/>
  <c r="I1668" i="2"/>
  <c r="E1668" i="2"/>
  <c r="S1654" i="2"/>
  <c r="O1654" i="2"/>
  <c r="K1654" i="2"/>
  <c r="G1654" i="2"/>
  <c r="C1654" i="2"/>
  <c r="Q1640" i="2"/>
  <c r="M1640" i="2"/>
  <c r="I1640" i="2"/>
  <c r="E1640" i="2"/>
  <c r="S1626" i="2"/>
  <c r="O1626" i="2"/>
  <c r="K1626" i="2"/>
  <c r="G1626" i="2"/>
  <c r="C1626" i="2"/>
  <c r="Q1612" i="2"/>
  <c r="M1612" i="2"/>
  <c r="I1612" i="2"/>
  <c r="E1612" i="2"/>
  <c r="S1598" i="2"/>
  <c r="O1598" i="2"/>
  <c r="K1598" i="2"/>
  <c r="G1598" i="2"/>
  <c r="C1598" i="2"/>
  <c r="Q1584" i="2"/>
  <c r="M1584" i="2"/>
  <c r="I1584" i="2"/>
  <c r="E1584" i="2"/>
  <c r="S1569" i="2"/>
  <c r="O1569" i="2"/>
  <c r="K1569" i="2"/>
  <c r="G1569" i="2"/>
  <c r="C1569" i="2"/>
  <c r="M1570" i="2"/>
  <c r="E1570" i="2"/>
  <c r="U562" i="2"/>
  <c r="U982" i="2"/>
  <c r="U147" i="6"/>
  <c r="U170" i="2"/>
  <c r="U268" i="2"/>
  <c r="U758" i="2"/>
  <c r="U828" i="2"/>
  <c r="W126" i="6"/>
  <c r="W71" i="7"/>
  <c r="B71" i="8"/>
  <c r="B16" i="8"/>
  <c r="W16" i="7"/>
  <c r="W116" i="8"/>
  <c r="B116" i="9"/>
  <c r="B116" i="10" s="1"/>
  <c r="B116" i="11" s="1"/>
  <c r="B106" i="9"/>
  <c r="U37" i="2"/>
  <c r="W68" i="7"/>
  <c r="W64" i="7"/>
  <c r="B104" i="8"/>
  <c r="B104" i="9" s="1"/>
  <c r="B104" i="10" s="1"/>
  <c r="B104" i="11" s="1"/>
  <c r="W104" i="7"/>
  <c r="B120" i="7"/>
  <c r="W120" i="6"/>
  <c r="B122" i="7"/>
  <c r="W122" i="6"/>
  <c r="B124" i="7"/>
  <c r="W124" i="6"/>
  <c r="Q1555" i="2"/>
  <c r="Q1570" i="2"/>
  <c r="I1570" i="2"/>
  <c r="I1555" i="2"/>
  <c r="W112" i="7"/>
  <c r="W28" i="7"/>
  <c r="B28" i="8"/>
  <c r="W77" i="7"/>
  <c r="W77" i="8" s="1"/>
  <c r="W77" i="9" s="1"/>
  <c r="W83" i="7"/>
  <c r="B109" i="8"/>
  <c r="W109" i="7"/>
  <c r="U38" i="2"/>
  <c r="U36" i="2"/>
  <c r="B70" i="8"/>
  <c r="W70" i="7"/>
  <c r="W112" i="8"/>
  <c r="B112" i="9"/>
  <c r="U673" i="2"/>
  <c r="W84" i="7"/>
  <c r="W49" i="7"/>
  <c r="W61" i="7"/>
  <c r="W86" i="7"/>
  <c r="W86" i="8" s="1"/>
  <c r="W86" i="9" s="1"/>
  <c r="W86" i="10" s="1"/>
  <c r="W81" i="7"/>
  <c r="W60" i="7"/>
  <c r="W19" i="6"/>
  <c r="W19" i="7" s="1"/>
  <c r="X90" i="11"/>
  <c r="X73" i="11"/>
  <c r="B107" i="8"/>
  <c r="W107" i="7"/>
  <c r="W94" i="8"/>
  <c r="W94" i="9" s="1"/>
  <c r="U107" i="2"/>
  <c r="W51" i="6"/>
  <c r="X44" i="10"/>
  <c r="W87" i="6"/>
  <c r="W87" i="7" s="1"/>
  <c r="W107" i="6"/>
  <c r="X99" i="10"/>
  <c r="W99" i="10" s="1"/>
  <c r="X112" i="11"/>
  <c r="U321" i="2"/>
  <c r="U335" i="2"/>
  <c r="U349" i="2"/>
  <c r="U377" i="2"/>
  <c r="U391" i="2"/>
  <c r="U419" i="2"/>
  <c r="U447" i="2"/>
  <c r="U461" i="2"/>
  <c r="U559" i="2"/>
  <c r="U573" i="2"/>
  <c r="U629" i="2"/>
  <c r="U643" i="2"/>
  <c r="U685" i="2"/>
  <c r="U741" i="2"/>
  <c r="U755" i="2"/>
  <c r="U769" i="2"/>
  <c r="U797" i="2"/>
  <c r="U307" i="2"/>
  <c r="U839" i="2"/>
  <c r="U853" i="2"/>
  <c r="U867" i="2"/>
  <c r="U895" i="2"/>
  <c r="U906" i="2"/>
  <c r="U909" i="2"/>
  <c r="U923" i="2"/>
  <c r="U937" i="2"/>
  <c r="U979" i="2"/>
  <c r="U1007" i="2"/>
  <c r="U1021" i="2"/>
  <c r="U1049" i="2"/>
  <c r="U1077" i="2"/>
  <c r="U1091" i="2"/>
  <c r="U1147" i="2"/>
  <c r="U1161" i="2"/>
  <c r="U1357" i="2"/>
  <c r="U1678" i="2"/>
  <c r="W76" i="6"/>
  <c r="W76" i="7" s="1"/>
  <c r="W76" i="8" s="1"/>
  <c r="W66" i="6"/>
  <c r="W66" i="7" s="1"/>
  <c r="W54" i="7"/>
  <c r="W44" i="7"/>
  <c r="W31" i="6"/>
  <c r="W31" i="7" s="1"/>
  <c r="X81" i="10"/>
  <c r="X41" i="11"/>
  <c r="U142" i="2"/>
  <c r="U226" i="2"/>
  <c r="U254" i="2"/>
  <c r="U23" i="2"/>
  <c r="X89" i="10"/>
  <c r="W95" i="10"/>
  <c r="U1469" i="2"/>
  <c r="U1483" i="2"/>
  <c r="U1497" i="2"/>
  <c r="U1539" i="2"/>
  <c r="U1650" i="2"/>
  <c r="W53" i="7"/>
  <c r="W43" i="6"/>
  <c r="W43" i="7" s="1"/>
  <c r="W26" i="7"/>
  <c r="X93" i="10"/>
  <c r="U97" i="2"/>
  <c r="U590" i="2"/>
  <c r="U730" i="2"/>
  <c r="X104" i="11"/>
  <c r="U891" i="2"/>
  <c r="U1204" i="2"/>
  <c r="X110" i="11"/>
  <c r="U1121" i="2"/>
  <c r="U1093" i="2"/>
  <c r="U279" i="2"/>
  <c r="U265" i="2"/>
  <c r="U237" i="2"/>
  <c r="U223" i="2"/>
  <c r="U181" i="2"/>
  <c r="U517" i="2"/>
  <c r="U587" i="2"/>
  <c r="U657" i="2"/>
  <c r="U671" i="2"/>
  <c r="U727" i="2"/>
  <c r="U825" i="2"/>
  <c r="U881" i="2"/>
  <c r="U965" i="2"/>
  <c r="U1035" i="2"/>
  <c r="U1063" i="2"/>
  <c r="U1105" i="2"/>
  <c r="U1189" i="2"/>
  <c r="U1203" i="2"/>
  <c r="U1217" i="2"/>
  <c r="U1245" i="2"/>
  <c r="U1259" i="2"/>
  <c r="X61" i="11"/>
  <c r="U687" i="2"/>
  <c r="U631" i="2"/>
  <c r="X80" i="11"/>
  <c r="U41" i="2"/>
  <c r="X13" i="11"/>
  <c r="U69" i="2"/>
  <c r="U1527" i="2"/>
  <c r="U1331" i="2"/>
  <c r="U561" i="2"/>
  <c r="X116" i="11"/>
  <c r="U715" i="2"/>
  <c r="U701" i="2"/>
  <c r="U659" i="2"/>
  <c r="U645" i="2"/>
  <c r="U617" i="2"/>
  <c r="X65" i="11"/>
  <c r="U1273" i="2"/>
  <c r="U1287" i="2"/>
  <c r="U1301" i="2"/>
  <c r="U1329" i="2"/>
  <c r="U1371" i="2"/>
  <c r="U1385" i="2"/>
  <c r="U1399" i="2"/>
  <c r="U1413" i="2"/>
  <c r="U1624" i="2"/>
  <c r="U111" i="2"/>
  <c r="U125" i="2"/>
  <c r="U27" i="2"/>
  <c r="U251" i="2"/>
  <c r="X16" i="11"/>
  <c r="U141" i="2"/>
  <c r="U139" i="2"/>
  <c r="U811" i="2"/>
  <c r="X64" i="11"/>
  <c r="U603" i="2"/>
  <c r="U601" i="2"/>
  <c r="U1441" i="2"/>
  <c r="U1175" i="2"/>
  <c r="U1177" i="2"/>
  <c r="U167" i="2"/>
  <c r="U153" i="2"/>
  <c r="X105" i="11"/>
  <c r="U475" i="2"/>
  <c r="X40" i="11"/>
  <c r="U433" i="2"/>
  <c r="X37" i="11"/>
  <c r="X71" i="11"/>
  <c r="U1163" i="2"/>
  <c r="X89" i="11"/>
  <c r="U1315" i="2"/>
  <c r="X100" i="11"/>
  <c r="U1317" i="2"/>
  <c r="X27" i="11"/>
  <c r="U293" i="2"/>
  <c r="U83" i="2"/>
  <c r="X12" i="11"/>
  <c r="U1135" i="2"/>
  <c r="X35" i="11"/>
  <c r="F1570" i="2"/>
  <c r="X72" i="11"/>
  <c r="X33" i="11"/>
  <c r="X14" i="11"/>
  <c r="X85" i="11"/>
  <c r="X96" i="11"/>
  <c r="X101" i="11"/>
  <c r="X117" i="11"/>
  <c r="AB94" i="1"/>
  <c r="B49" i="12"/>
  <c r="AB109" i="1"/>
  <c r="AB110" i="1"/>
  <c r="X45" i="11"/>
  <c r="X86" i="11"/>
  <c r="X91" i="11"/>
  <c r="X107" i="11"/>
  <c r="AB73" i="1"/>
  <c r="X38" i="11"/>
  <c r="AB114" i="1"/>
  <c r="X81" i="11"/>
  <c r="X97" i="11"/>
  <c r="X108" i="11"/>
  <c r="X113" i="11"/>
  <c r="N1570" i="2"/>
  <c r="X76" i="11"/>
  <c r="X44" i="11"/>
  <c r="X18" i="11"/>
  <c r="X87" i="11"/>
  <c r="X98" i="11"/>
  <c r="X103" i="11"/>
  <c r="X114" i="11"/>
  <c r="AB69" i="1"/>
  <c r="X75" i="11"/>
  <c r="X62" i="11"/>
  <c r="X49" i="11"/>
  <c r="X43" i="11"/>
  <c r="X30" i="11"/>
  <c r="X24" i="11"/>
  <c r="X17" i="11"/>
  <c r="X109" i="11"/>
  <c r="X32" i="11"/>
  <c r="X74" i="11"/>
  <c r="X55" i="11"/>
  <c r="X42" i="11"/>
  <c r="X36" i="11"/>
  <c r="X29" i="11"/>
  <c r="X23" i="11"/>
  <c r="AB104" i="1"/>
  <c r="AB107" i="1"/>
  <c r="X83" i="11"/>
  <c r="X94" i="11"/>
  <c r="X99" i="11"/>
  <c r="X115" i="11"/>
  <c r="U1303" i="2"/>
  <c r="U1247" i="2"/>
  <c r="U1149" i="2"/>
  <c r="AB99" i="1"/>
  <c r="X66" i="11"/>
  <c r="X60" i="11"/>
  <c r="X47" i="11"/>
  <c r="X34" i="11"/>
  <c r="X28" i="11"/>
  <c r="X15" i="11"/>
  <c r="U519" i="2"/>
  <c r="AB103" i="1"/>
  <c r="X95" i="11"/>
  <c r="X106" i="11"/>
  <c r="X111" i="11"/>
  <c r="U1037" i="2"/>
  <c r="U547" i="2"/>
  <c r="U491" i="2"/>
  <c r="U323" i="2"/>
  <c r="U295" i="2"/>
  <c r="U1261" i="2"/>
  <c r="U365" i="2"/>
  <c r="U211" i="2"/>
  <c r="U922" i="2"/>
  <c r="U1076" i="2"/>
  <c r="U1412" i="2"/>
  <c r="U1107" i="2"/>
  <c r="U575" i="2"/>
  <c r="U281" i="2"/>
  <c r="U99" i="2"/>
  <c r="X97" i="10"/>
  <c r="B95" i="12"/>
  <c r="F95" i="1" s="1"/>
  <c r="B1237" i="2" s="1"/>
  <c r="U505" i="2"/>
  <c r="U435" i="2"/>
  <c r="U267" i="2"/>
  <c r="U124" i="2"/>
  <c r="X87" i="10"/>
  <c r="U12" i="2"/>
  <c r="X48" i="10"/>
  <c r="U995" i="2"/>
  <c r="U824" i="2"/>
  <c r="U379" i="2"/>
  <c r="X72" i="10"/>
  <c r="X76" i="10"/>
  <c r="U1541" i="2"/>
  <c r="U393" i="2"/>
  <c r="X34" i="10"/>
  <c r="U1482" i="2"/>
  <c r="U1485" i="2"/>
  <c r="U1499" i="2"/>
  <c r="U1513" i="2"/>
  <c r="U82" i="2"/>
  <c r="X75" i="10"/>
  <c r="U225" i="2"/>
  <c r="U1471" i="2"/>
  <c r="U71" i="2"/>
  <c r="U1457" i="2"/>
  <c r="U1443" i="2"/>
  <c r="X62" i="10"/>
  <c r="U1079" i="2"/>
  <c r="U1065" i="2"/>
  <c r="U421" i="2"/>
  <c r="U463" i="2"/>
  <c r="U449" i="2"/>
  <c r="X55" i="10"/>
  <c r="U1387" i="2"/>
  <c r="U1219" i="2"/>
  <c r="U183" i="2"/>
  <c r="U729" i="2"/>
  <c r="X58" i="10"/>
  <c r="U1205" i="2"/>
  <c r="U407" i="2"/>
  <c r="U1398" i="2"/>
  <c r="U1401" i="2"/>
  <c r="U1051" i="2"/>
  <c r="X74" i="10"/>
  <c r="U1429" i="2"/>
  <c r="U1415" i="2"/>
  <c r="U1373" i="2"/>
  <c r="U477" i="2"/>
  <c r="U1345" i="2"/>
  <c r="U1359" i="2"/>
  <c r="U533" i="2"/>
  <c r="U1233" i="2"/>
  <c r="U1191" i="2"/>
  <c r="U197" i="2"/>
  <c r="U54" i="2"/>
  <c r="U57" i="2"/>
  <c r="AB88" i="1"/>
  <c r="U337" i="2"/>
  <c r="U309" i="2"/>
  <c r="U253" i="2"/>
  <c r="U85" i="2"/>
  <c r="B92" i="12"/>
  <c r="U589" i="2"/>
  <c r="U169" i="2"/>
  <c r="U127" i="2"/>
  <c r="U239" i="2"/>
  <c r="U113" i="2"/>
  <c r="U351" i="2"/>
  <c r="U155" i="2"/>
  <c r="U1023" i="2"/>
  <c r="U1009" i="2"/>
  <c r="X36" i="10"/>
  <c r="X30" i="10"/>
  <c r="X17" i="10"/>
  <c r="X11" i="10"/>
  <c r="U967" i="2"/>
  <c r="U939" i="2"/>
  <c r="U911" i="2"/>
  <c r="U883" i="2"/>
  <c r="U841" i="2"/>
  <c r="U743" i="2"/>
  <c r="X29" i="10"/>
  <c r="X23" i="10"/>
  <c r="X92" i="10"/>
  <c r="W92" i="10" s="1"/>
  <c r="X35" i="10"/>
  <c r="X77" i="10"/>
  <c r="X82" i="10"/>
  <c r="X98" i="10"/>
  <c r="W98" i="10" s="1"/>
  <c r="C1275" i="2"/>
  <c r="X40" i="10"/>
  <c r="X15" i="10"/>
  <c r="X88" i="10"/>
  <c r="U43" i="2"/>
  <c r="X65" i="10"/>
  <c r="X33" i="10"/>
  <c r="X14" i="10"/>
  <c r="U855" i="2"/>
  <c r="U799" i="2"/>
  <c r="X78" i="10"/>
  <c r="X94" i="10"/>
  <c r="X39" i="10"/>
  <c r="X13" i="10"/>
  <c r="X84" i="10"/>
  <c r="X100" i="10"/>
  <c r="W100" i="10" s="1"/>
  <c r="X38" i="10"/>
  <c r="X25" i="10"/>
  <c r="X19" i="10"/>
  <c r="X12" i="10"/>
  <c r="X85" i="10"/>
  <c r="X90" i="10"/>
  <c r="X101" i="10"/>
  <c r="X56" i="10"/>
  <c r="X31" i="10"/>
  <c r="X24" i="10"/>
  <c r="X18" i="10"/>
  <c r="X91" i="10"/>
  <c r="X96" i="10"/>
  <c r="W36" i="7"/>
  <c r="U981" i="2"/>
  <c r="U869" i="2"/>
  <c r="U757" i="2"/>
  <c r="B99" i="12"/>
  <c r="B93" i="10"/>
  <c r="B93" i="11" s="1"/>
  <c r="U953" i="2"/>
  <c r="U827" i="2"/>
  <c r="B20" i="8"/>
  <c r="W20" i="7"/>
  <c r="U29" i="2"/>
  <c r="W126" i="7"/>
  <c r="B126" i="8"/>
  <c r="U925" i="2"/>
  <c r="U813" i="2"/>
  <c r="W102" i="9"/>
  <c r="W102" i="10" s="1"/>
  <c r="W69" i="7"/>
  <c r="W104" i="9"/>
  <c r="U15" i="2"/>
  <c r="U897" i="2"/>
  <c r="U785" i="2"/>
  <c r="U771" i="2"/>
  <c r="W102" i="8"/>
  <c r="W104" i="8"/>
  <c r="B108" i="9"/>
  <c r="B108" i="10" s="1"/>
  <c r="B108" i="11" s="1"/>
  <c r="B36" i="8"/>
  <c r="W15" i="7"/>
  <c r="B110" i="9"/>
  <c r="B110" i="10" s="1"/>
  <c r="B110" i="11" s="1"/>
  <c r="W78" i="6"/>
  <c r="W78" i="7" s="1"/>
  <c r="W78" i="8" s="1"/>
  <c r="W78" i="9" s="1"/>
  <c r="W92" i="6"/>
  <c r="W50" i="7" s="1"/>
  <c r="D1289" i="2"/>
  <c r="U1289" i="2" s="1"/>
  <c r="D1275" i="2"/>
  <c r="U1400" i="2"/>
  <c r="U681" i="2"/>
  <c r="U1344" i="2"/>
  <c r="U1453" i="2"/>
  <c r="U1608" i="2"/>
  <c r="U1537" i="2"/>
  <c r="U1567" i="2"/>
  <c r="W78" i="10" l="1"/>
  <c r="B38" i="9"/>
  <c r="B38" i="10" s="1"/>
  <c r="W132" i="7"/>
  <c r="W49" i="8"/>
  <c r="W49" i="9" s="1"/>
  <c r="W49" i="10" s="1"/>
  <c r="W49" i="11" s="1"/>
  <c r="W49" i="12" s="1"/>
  <c r="G49" i="1" s="1"/>
  <c r="Z49" i="1" s="1"/>
  <c r="B89" i="10"/>
  <c r="B89" i="11" s="1"/>
  <c r="W89" i="9"/>
  <c r="W88" i="9"/>
  <c r="V89" i="9"/>
  <c r="V89" i="10" s="1"/>
  <c r="V89" i="11" s="1"/>
  <c r="V89" i="12" s="1"/>
  <c r="AB89" i="1" s="1"/>
  <c r="W76" i="9"/>
  <c r="V65" i="9"/>
  <c r="V65" i="10" s="1"/>
  <c r="V65" i="11" s="1"/>
  <c r="V65" i="12" s="1"/>
  <c r="AB65" i="1" s="1"/>
  <c r="V79" i="9"/>
  <c r="V79" i="10" s="1"/>
  <c r="V79" i="11" s="1"/>
  <c r="V79" i="12" s="1"/>
  <c r="AB79" i="1" s="1"/>
  <c r="B48" i="9"/>
  <c r="B48" i="10" s="1"/>
  <c r="B48" i="11" s="1"/>
  <c r="B48" i="12" s="1"/>
  <c r="V82" i="9"/>
  <c r="V82" i="10" s="1"/>
  <c r="V82" i="11" s="1"/>
  <c r="V82" i="12" s="1"/>
  <c r="V37" i="9"/>
  <c r="V37" i="10" s="1"/>
  <c r="V37" i="11" s="1"/>
  <c r="V37" i="12" s="1"/>
  <c r="B56" i="9"/>
  <c r="V84" i="9"/>
  <c r="V84" i="10" s="1"/>
  <c r="V84" i="11" s="1"/>
  <c r="V84" i="12" s="1"/>
  <c r="AB84" i="1" s="1"/>
  <c r="W80" i="9"/>
  <c r="W80" i="10" s="1"/>
  <c r="W80" i="11" s="1"/>
  <c r="W48" i="8"/>
  <c r="V90" i="9"/>
  <c r="V90" i="10" s="1"/>
  <c r="V90" i="11" s="1"/>
  <c r="V90" i="12" s="1"/>
  <c r="AB90" i="1" s="1"/>
  <c r="B45" i="9"/>
  <c r="B45" i="10" s="1"/>
  <c r="B45" i="11" s="1"/>
  <c r="B45" i="12" s="1"/>
  <c r="V76" i="9"/>
  <c r="V76" i="10" s="1"/>
  <c r="V76" i="11" s="1"/>
  <c r="V76" i="12" s="1"/>
  <c r="B33" i="9"/>
  <c r="B33" i="10" s="1"/>
  <c r="B73" i="9"/>
  <c r="B73" i="10" s="1"/>
  <c r="B73" i="11" s="1"/>
  <c r="B37" i="9"/>
  <c r="B37" i="10" s="1"/>
  <c r="B37" i="11" s="1"/>
  <c r="B18" i="9"/>
  <c r="B18" i="10" s="1"/>
  <c r="B18" i="11" s="1"/>
  <c r="B18" i="12" s="1"/>
  <c r="V45" i="9"/>
  <c r="V45" i="10" s="1"/>
  <c r="V45" i="11" s="1"/>
  <c r="V45" i="12" s="1"/>
  <c r="AB45" i="1" s="1"/>
  <c r="B54" i="9"/>
  <c r="B54" i="10" s="1"/>
  <c r="W54" i="8"/>
  <c r="B25" i="9"/>
  <c r="B25" i="10" s="1"/>
  <c r="B25" i="11" s="1"/>
  <c r="B25" i="12" s="1"/>
  <c r="V70" i="9"/>
  <c r="V70" i="10" s="1"/>
  <c r="V70" i="11" s="1"/>
  <c r="V70" i="12" s="1"/>
  <c r="AB70" i="1" s="1"/>
  <c r="B51" i="9"/>
  <c r="B51" i="10" s="1"/>
  <c r="B51" i="11" s="1"/>
  <c r="V68" i="9"/>
  <c r="V68" i="10" s="1"/>
  <c r="V68" i="11" s="1"/>
  <c r="V68" i="12" s="1"/>
  <c r="AB68" i="1" s="1"/>
  <c r="W18" i="8"/>
  <c r="B58" i="9"/>
  <c r="B58" i="10" s="1"/>
  <c r="B58" i="11" s="1"/>
  <c r="B58" i="12" s="1"/>
  <c r="B59" i="9"/>
  <c r="B59" i="10" s="1"/>
  <c r="B59" i="11" s="1"/>
  <c r="B29" i="9"/>
  <c r="B29" i="10" s="1"/>
  <c r="B29" i="11" s="1"/>
  <c r="V59" i="9"/>
  <c r="V59" i="10" s="1"/>
  <c r="V59" i="11" s="1"/>
  <c r="V59" i="12" s="1"/>
  <c r="AB59" i="1" s="1"/>
  <c r="W32" i="7"/>
  <c r="B66" i="8"/>
  <c r="B66" i="9" s="1"/>
  <c r="B66" i="10" s="1"/>
  <c r="B66" i="11" s="1"/>
  <c r="B72" i="8"/>
  <c r="V34" i="8"/>
  <c r="B32" i="8"/>
  <c r="W22" i="7"/>
  <c r="W74" i="7"/>
  <c r="V57" i="8"/>
  <c r="V57" i="9" s="1"/>
  <c r="V57" i="10" s="1"/>
  <c r="V57" i="11" s="1"/>
  <c r="V57" i="12" s="1"/>
  <c r="AB57" i="1" s="1"/>
  <c r="V35" i="8"/>
  <c r="V60" i="9" s="1"/>
  <c r="V60" i="10" s="1"/>
  <c r="V60" i="11" s="1"/>
  <c r="V60" i="12" s="1"/>
  <c r="AB60" i="1" s="1"/>
  <c r="B23" i="8"/>
  <c r="B23" i="9" s="1"/>
  <c r="B23" i="10" s="1"/>
  <c r="B23" i="11" s="1"/>
  <c r="B23" i="12" s="1"/>
  <c r="W66" i="8"/>
  <c r="B65" i="8"/>
  <c r="W84" i="8" s="1"/>
  <c r="B35" i="8"/>
  <c r="B35" i="9" s="1"/>
  <c r="B35" i="10" s="1"/>
  <c r="B53" i="8"/>
  <c r="B50" i="8"/>
  <c r="B50" i="9" s="1"/>
  <c r="B50" i="10" s="1"/>
  <c r="B50" i="11" s="1"/>
  <c r="B50" i="12" s="1"/>
  <c r="F50" i="1" s="1"/>
  <c r="B607" i="2" s="1"/>
  <c r="B14" i="8"/>
  <c r="B9" i="9" s="1"/>
  <c r="B9" i="10" s="1"/>
  <c r="B9" i="11" s="1"/>
  <c r="B9" i="12" s="1"/>
  <c r="B43" i="8"/>
  <c r="B68" i="8"/>
  <c r="V74" i="8"/>
  <c r="V74" i="9" s="1"/>
  <c r="V74" i="10" s="1"/>
  <c r="V74" i="11" s="1"/>
  <c r="V74" i="12" s="1"/>
  <c r="AB74" i="1" s="1"/>
  <c r="B12" i="8"/>
  <c r="B12" i="9" s="1"/>
  <c r="B12" i="10" s="1"/>
  <c r="B12" i="11" s="1"/>
  <c r="B12" i="12" s="1"/>
  <c r="B17" i="8"/>
  <c r="B17" i="9" s="1"/>
  <c r="W47" i="7"/>
  <c r="W21" i="7"/>
  <c r="V44" i="9"/>
  <c r="V44" i="10" s="1"/>
  <c r="V44" i="11" s="1"/>
  <c r="V44" i="12" s="1"/>
  <c r="AB44" i="1" s="1"/>
  <c r="V54" i="8"/>
  <c r="V54" i="9" s="1"/>
  <c r="V54" i="10" s="1"/>
  <c r="V54" i="11" s="1"/>
  <c r="V54" i="12" s="1"/>
  <c r="AB54" i="1" s="1"/>
  <c r="V31" i="9"/>
  <c r="V31" i="10" s="1"/>
  <c r="V31" i="11" s="1"/>
  <c r="V31" i="12" s="1"/>
  <c r="AB31" i="1" s="1"/>
  <c r="V15" i="8"/>
  <c r="B39" i="8"/>
  <c r="B39" i="9" s="1"/>
  <c r="B39" i="10" s="1"/>
  <c r="B39" i="11" s="1"/>
  <c r="B39" i="12" s="1"/>
  <c r="B10" i="8"/>
  <c r="B64" i="8"/>
  <c r="W79" i="8" s="1"/>
  <c r="V52" i="8"/>
  <c r="V19" i="8"/>
  <c r="V27" i="9" s="1"/>
  <c r="V27" i="10" s="1"/>
  <c r="V27" i="11" s="1"/>
  <c r="V27" i="12" s="1"/>
  <c r="AB27" i="1" s="1"/>
  <c r="B60" i="8"/>
  <c r="B60" i="9" s="1"/>
  <c r="B60" i="10" s="1"/>
  <c r="B60" i="11" s="1"/>
  <c r="V66" i="8"/>
  <c r="V66" i="9" s="1"/>
  <c r="V66" i="10" s="1"/>
  <c r="V66" i="11" s="1"/>
  <c r="V66" i="12" s="1"/>
  <c r="AB66" i="1" s="1"/>
  <c r="V24" i="8"/>
  <c r="B47" i="8"/>
  <c r="B21" i="8"/>
  <c r="B21" i="9" s="1"/>
  <c r="B21" i="10" s="1"/>
  <c r="B21" i="11" s="1"/>
  <c r="B31" i="8"/>
  <c r="B31" i="9" s="1"/>
  <c r="B31" i="10" s="1"/>
  <c r="B31" i="11" s="1"/>
  <c r="B31" i="12" s="1"/>
  <c r="F31" i="1" s="1"/>
  <c r="B341" i="2" s="1"/>
  <c r="B11" i="8"/>
  <c r="B11" i="9" s="1"/>
  <c r="B11" i="10" s="1"/>
  <c r="B11" i="11" s="1"/>
  <c r="B11" i="12" s="1"/>
  <c r="W11" i="7"/>
  <c r="B42" i="8"/>
  <c r="V67" i="8"/>
  <c r="V67" i="9" s="1"/>
  <c r="V67" i="10" s="1"/>
  <c r="V67" i="11" s="1"/>
  <c r="V67" i="12" s="1"/>
  <c r="V23" i="8"/>
  <c r="V49" i="9"/>
  <c r="V49" i="10" s="1"/>
  <c r="V49" i="11" s="1"/>
  <c r="V49" i="12" s="1"/>
  <c r="AB49" i="1" s="1"/>
  <c r="V12" i="8"/>
  <c r="B63" i="8"/>
  <c r="V61" i="9"/>
  <c r="V61" i="10" s="1"/>
  <c r="V61" i="11" s="1"/>
  <c r="V61" i="12" s="1"/>
  <c r="V53" i="8"/>
  <c r="V53" i="9" s="1"/>
  <c r="V53" i="10" s="1"/>
  <c r="V53" i="11" s="1"/>
  <c r="V53" i="12" s="1"/>
  <c r="AB53" i="1" s="1"/>
  <c r="V20" i="8"/>
  <c r="V20" i="9" s="1"/>
  <c r="V20" i="10" s="1"/>
  <c r="V20" i="11" s="1"/>
  <c r="V20" i="12" s="1"/>
  <c r="AB20" i="1" s="1"/>
  <c r="B13" i="8"/>
  <c r="B13" i="9" s="1"/>
  <c r="B13" i="10" s="1"/>
  <c r="B13" i="11" s="1"/>
  <c r="B24" i="8"/>
  <c r="B24" i="9" s="1"/>
  <c r="B24" i="10" s="1"/>
  <c r="B24" i="11" s="1"/>
  <c r="B55" i="8"/>
  <c r="B40" i="9" s="1"/>
  <c r="B40" i="10" s="1"/>
  <c r="B40" i="11" s="1"/>
  <c r="V63" i="8"/>
  <c r="V63" i="9" s="1"/>
  <c r="V63" i="10" s="1"/>
  <c r="V63" i="11" s="1"/>
  <c r="V63" i="12" s="1"/>
  <c r="B61" i="8"/>
  <c r="V56" i="8"/>
  <c r="V33" i="9"/>
  <c r="V33" i="10" s="1"/>
  <c r="V33" i="11" s="1"/>
  <c r="V33" i="12" s="1"/>
  <c r="AB33" i="1" s="1"/>
  <c r="V48" i="9"/>
  <c r="V48" i="10" s="1"/>
  <c r="V48" i="11" s="1"/>
  <c r="V48" i="12" s="1"/>
  <c r="AB48" i="1" s="1"/>
  <c r="W64" i="8"/>
  <c r="V55" i="8"/>
  <c r="V32" i="8"/>
  <c r="V32" i="9" s="1"/>
  <c r="V32" i="10" s="1"/>
  <c r="V32" i="11" s="1"/>
  <c r="V32" i="12" s="1"/>
  <c r="B46" i="8"/>
  <c r="V58" i="8"/>
  <c r="V58" i="9" s="1"/>
  <c r="V58" i="10" s="1"/>
  <c r="V58" i="11" s="1"/>
  <c r="V58" i="12" s="1"/>
  <c r="AB58" i="1" s="1"/>
  <c r="B44" i="8"/>
  <c r="B15" i="8"/>
  <c r="B15" i="9" s="1"/>
  <c r="B15" i="10" s="1"/>
  <c r="B15" i="11" s="1"/>
  <c r="W23" i="7"/>
  <c r="W58" i="7"/>
  <c r="W58" i="8" s="1"/>
  <c r="W65" i="7"/>
  <c r="W57" i="7"/>
  <c r="W57" i="8" s="1"/>
  <c r="W51" i="7"/>
  <c r="W51" i="8" s="1"/>
  <c r="B103" i="9"/>
  <c r="W103" i="8"/>
  <c r="W67" i="7"/>
  <c r="W67" i="8" s="1"/>
  <c r="W40" i="7"/>
  <c r="W52" i="7"/>
  <c r="W52" i="8" s="1"/>
  <c r="W45" i="7"/>
  <c r="W45" i="8" s="1"/>
  <c r="W45" i="9" s="1"/>
  <c r="W45" i="10" s="1"/>
  <c r="W45" i="11" s="1"/>
  <c r="W13" i="7"/>
  <c r="W14" i="7"/>
  <c r="W140" i="7"/>
  <c r="W56" i="7"/>
  <c r="W56" i="8" s="1"/>
  <c r="W56" i="9" s="1"/>
  <c r="W100" i="9"/>
  <c r="W135" i="7"/>
  <c r="W99" i="9"/>
  <c r="B113" i="9"/>
  <c r="W59" i="7"/>
  <c r="W59" i="8" s="1"/>
  <c r="W55" i="7"/>
  <c r="W63" i="7"/>
  <c r="W38" i="7"/>
  <c r="W38" i="8" s="1"/>
  <c r="W38" i="9" s="1"/>
  <c r="W127" i="7"/>
  <c r="W134" i="7"/>
  <c r="W34" i="7"/>
  <c r="W34" i="8" s="1"/>
  <c r="W39" i="7"/>
  <c r="W7" i="7"/>
  <c r="W7" i="8" s="1"/>
  <c r="W25" i="7"/>
  <c r="W25" i="8" s="1"/>
  <c r="W42" i="7"/>
  <c r="W113" i="7"/>
  <c r="W113" i="8" s="1"/>
  <c r="W113" i="9" s="1"/>
  <c r="W46" i="7"/>
  <c r="W141" i="7"/>
  <c r="U1731" i="2"/>
  <c r="W114" i="7"/>
  <c r="B114" i="8"/>
  <c r="W73" i="7"/>
  <c r="W73" i="8" s="1"/>
  <c r="W115" i="7"/>
  <c r="B115" i="8"/>
  <c r="W29" i="7"/>
  <c r="W29" i="8" s="1"/>
  <c r="W146" i="7"/>
  <c r="B117" i="8"/>
  <c r="W117" i="7"/>
  <c r="W37" i="7"/>
  <c r="W37" i="8" s="1"/>
  <c r="W33" i="7"/>
  <c r="W33" i="8" s="1"/>
  <c r="W129" i="7"/>
  <c r="W10" i="7"/>
  <c r="W138" i="7"/>
  <c r="W108" i="7"/>
  <c r="W108" i="8" s="1"/>
  <c r="W112" i="9"/>
  <c r="B112" i="10"/>
  <c r="B112" i="11" s="1"/>
  <c r="B112" i="12" s="1"/>
  <c r="F112" i="1" s="1"/>
  <c r="B1475" i="2" s="1"/>
  <c r="B146" i="9"/>
  <c r="W146" i="8"/>
  <c r="B137" i="9"/>
  <c r="W137" i="8"/>
  <c r="B131" i="9"/>
  <c r="W131" i="8"/>
  <c r="W95" i="9"/>
  <c r="B144" i="9"/>
  <c r="W144" i="8"/>
  <c r="B139" i="9"/>
  <c r="W139" i="8"/>
  <c r="B132" i="9"/>
  <c r="W132" i="8"/>
  <c r="B138" i="9"/>
  <c r="W138" i="8"/>
  <c r="B136" i="9"/>
  <c r="W136" i="8"/>
  <c r="B129" i="9"/>
  <c r="W129" i="8"/>
  <c r="B135" i="9"/>
  <c r="W135" i="8"/>
  <c r="B130" i="9"/>
  <c r="W130" i="8"/>
  <c r="W133" i="8"/>
  <c r="B133" i="9"/>
  <c r="B145" i="9"/>
  <c r="W145" i="8"/>
  <c r="B127" i="9"/>
  <c r="W127" i="8"/>
  <c r="B134" i="9"/>
  <c r="W134" i="8"/>
  <c r="W99" i="8"/>
  <c r="B113" i="10"/>
  <c r="B113" i="11" s="1"/>
  <c r="B113" i="12" s="1"/>
  <c r="W101" i="8"/>
  <c r="B101" i="9"/>
  <c r="B101" i="10" s="1"/>
  <c r="B101" i="11" s="1"/>
  <c r="B143" i="9"/>
  <c r="W143" i="8"/>
  <c r="B128" i="9"/>
  <c r="W128" i="8"/>
  <c r="B140" i="9"/>
  <c r="W140" i="8"/>
  <c r="W141" i="8"/>
  <c r="B141" i="9"/>
  <c r="W106" i="9"/>
  <c r="B106" i="10"/>
  <c r="B106" i="11" s="1"/>
  <c r="B106" i="12" s="1"/>
  <c r="W97" i="8"/>
  <c r="B97" i="9"/>
  <c r="W95" i="8"/>
  <c r="B142" i="9"/>
  <c r="W142" i="8"/>
  <c r="B54" i="11"/>
  <c r="W99" i="11"/>
  <c r="W99" i="12" s="1"/>
  <c r="G99" i="1" s="1"/>
  <c r="Z99" i="1" s="1"/>
  <c r="AB76" i="1"/>
  <c r="AB101" i="1"/>
  <c r="AB92" i="1"/>
  <c r="AB118" i="1"/>
  <c r="AB125" i="1"/>
  <c r="AB81" i="1"/>
  <c r="AB113" i="1"/>
  <c r="AB123" i="1"/>
  <c r="AB105" i="1"/>
  <c r="F49" i="1"/>
  <c r="B593" i="2" s="1"/>
  <c r="AB97" i="1"/>
  <c r="AB100" i="1"/>
  <c r="AB112" i="1"/>
  <c r="AB127" i="1"/>
  <c r="AB9" i="1"/>
  <c r="AB82" i="1"/>
  <c r="W77" i="10"/>
  <c r="W77" i="11" s="1"/>
  <c r="U1612" i="2"/>
  <c r="U1626" i="2"/>
  <c r="U1682" i="2"/>
  <c r="U1584" i="2"/>
  <c r="W85" i="9"/>
  <c r="W41" i="8"/>
  <c r="W41" i="9" s="1"/>
  <c r="W41" i="10" s="1"/>
  <c r="W41" i="11" s="1"/>
  <c r="W70" i="8"/>
  <c r="U1752" i="2"/>
  <c r="U1808" i="2"/>
  <c r="U1850" i="2"/>
  <c r="U1569" i="2"/>
  <c r="U1598" i="2"/>
  <c r="U1654" i="2"/>
  <c r="U1640" i="2"/>
  <c r="U1668" i="2"/>
  <c r="W121" i="7"/>
  <c r="B121" i="8"/>
  <c r="U1570" i="2"/>
  <c r="B125" i="8"/>
  <c r="W125" i="7"/>
  <c r="W28" i="8"/>
  <c r="U1780" i="2"/>
  <c r="U1696" i="2"/>
  <c r="U1738" i="2"/>
  <c r="U1794" i="2"/>
  <c r="B123" i="8"/>
  <c r="W123" i="7"/>
  <c r="U1710" i="2"/>
  <c r="U1766" i="2"/>
  <c r="U1822" i="2"/>
  <c r="U1555" i="2"/>
  <c r="U1724" i="2"/>
  <c r="B118" i="8"/>
  <c r="W118" i="7"/>
  <c r="B105" i="8"/>
  <c r="W105" i="7"/>
  <c r="U1836" i="2"/>
  <c r="W119" i="7"/>
  <c r="B119" i="8"/>
  <c r="B107" i="9"/>
  <c r="B107" i="10" s="1"/>
  <c r="B107" i="11" s="1"/>
  <c r="W107" i="8"/>
  <c r="B122" i="8"/>
  <c r="W122" i="7"/>
  <c r="W116" i="9"/>
  <c r="W116" i="10" s="1"/>
  <c r="W109" i="8"/>
  <c r="B109" i="9"/>
  <c r="B109" i="10" s="1"/>
  <c r="B109" i="11" s="1"/>
  <c r="B124" i="8"/>
  <c r="W124" i="7"/>
  <c r="B120" i="8"/>
  <c r="W120" i="7"/>
  <c r="W95" i="11"/>
  <c r="W95" i="12" s="1"/>
  <c r="G95" i="1" s="1"/>
  <c r="Z95" i="1" s="1"/>
  <c r="AB95" i="1"/>
  <c r="AB111" i="1"/>
  <c r="AB117" i="1"/>
  <c r="AB78" i="1"/>
  <c r="AB80" i="1"/>
  <c r="AB116" i="1"/>
  <c r="AB91" i="1"/>
  <c r="AB106" i="1"/>
  <c r="U1275" i="2"/>
  <c r="W92" i="11"/>
  <c r="W104" i="10"/>
  <c r="B77" i="12"/>
  <c r="B59" i="12"/>
  <c r="B102" i="12"/>
  <c r="W102" i="11"/>
  <c r="B36" i="9"/>
  <c r="W36" i="8"/>
  <c r="W110" i="9"/>
  <c r="W108" i="9"/>
  <c r="B20" i="9"/>
  <c r="W20" i="8"/>
  <c r="F99" i="1"/>
  <c r="B1293" i="2" s="1"/>
  <c r="B126" i="9"/>
  <c r="B126" i="10" s="1"/>
  <c r="B126" i="11" s="1"/>
  <c r="W126" i="8"/>
  <c r="B56" i="10"/>
  <c r="B41" i="12"/>
  <c r="W93" i="10"/>
  <c r="B100" i="12"/>
  <c r="F100" i="1" s="1"/>
  <c r="B1307" i="2" s="1"/>
  <c r="W39" i="8" l="1"/>
  <c r="W39" i="9" s="1"/>
  <c r="W39" i="10" s="1"/>
  <c r="W39" i="11" s="1"/>
  <c r="W65" i="8"/>
  <c r="W58" i="9"/>
  <c r="W58" i="10" s="1"/>
  <c r="W58" i="11" s="1"/>
  <c r="W89" i="10"/>
  <c r="W68" i="8"/>
  <c r="W40" i="8"/>
  <c r="W40" i="9" s="1"/>
  <c r="W40" i="10" s="1"/>
  <c r="W33" i="9"/>
  <c r="W73" i="9"/>
  <c r="W73" i="10" s="1"/>
  <c r="W25" i="9"/>
  <c r="W25" i="10" s="1"/>
  <c r="W25" i="11" s="1"/>
  <c r="W42" i="8"/>
  <c r="W48" i="9"/>
  <c r="W48" i="10" s="1"/>
  <c r="W48" i="11" s="1"/>
  <c r="B42" i="9"/>
  <c r="B42" i="10" s="1"/>
  <c r="B42" i="11" s="1"/>
  <c r="B42" i="12" s="1"/>
  <c r="B81" i="9"/>
  <c r="B44" i="9"/>
  <c r="B44" i="10" s="1"/>
  <c r="B44" i="11" s="1"/>
  <c r="B44" i="12" s="1"/>
  <c r="B87" i="9"/>
  <c r="V56" i="9"/>
  <c r="V56" i="10" s="1"/>
  <c r="V56" i="11" s="1"/>
  <c r="V56" i="12" s="1"/>
  <c r="AB56" i="1" s="1"/>
  <c r="V41" i="9"/>
  <c r="V41" i="10" s="1"/>
  <c r="V41" i="11" s="1"/>
  <c r="V41" i="12" s="1"/>
  <c r="AB41" i="1" s="1"/>
  <c r="V52" i="9"/>
  <c r="V52" i="10" s="1"/>
  <c r="V52" i="11" s="1"/>
  <c r="V52" i="12" s="1"/>
  <c r="AB52" i="1" s="1"/>
  <c r="W81" i="8"/>
  <c r="W87" i="8"/>
  <c r="W63" i="8"/>
  <c r="W63" i="9" s="1"/>
  <c r="W63" i="10" s="1"/>
  <c r="B61" i="9"/>
  <c r="B61" i="10" s="1"/>
  <c r="B61" i="11" s="1"/>
  <c r="B63" i="9"/>
  <c r="B63" i="10" s="1"/>
  <c r="B63" i="11" s="1"/>
  <c r="B64" i="9"/>
  <c r="B64" i="10" s="1"/>
  <c r="B64" i="11" s="1"/>
  <c r="B64" i="12" s="1"/>
  <c r="B79" i="9"/>
  <c r="B79" i="10" s="1"/>
  <c r="B8" i="9"/>
  <c r="B8" i="10" s="1"/>
  <c r="B8" i="11" s="1"/>
  <c r="B8" i="12" s="1"/>
  <c r="B84" i="9"/>
  <c r="B84" i="10" s="1"/>
  <c r="B46" i="9"/>
  <c r="B46" i="10" s="1"/>
  <c r="B46" i="11" s="1"/>
  <c r="B90" i="9"/>
  <c r="B90" i="10" s="1"/>
  <c r="W90" i="8"/>
  <c r="W69" i="8"/>
  <c r="B83" i="9"/>
  <c r="B83" i="10" s="1"/>
  <c r="B83" i="11" s="1"/>
  <c r="B32" i="9"/>
  <c r="B32" i="10" s="1"/>
  <c r="B52" i="9"/>
  <c r="B52" i="10" s="1"/>
  <c r="B52" i="11" s="1"/>
  <c r="B52" i="12" s="1"/>
  <c r="F52" i="1" s="1"/>
  <c r="B635" i="2" s="1"/>
  <c r="V29" i="9"/>
  <c r="V29" i="10" s="1"/>
  <c r="V29" i="11" s="1"/>
  <c r="V29" i="12" s="1"/>
  <c r="AB29" i="1" s="1"/>
  <c r="V39" i="9"/>
  <c r="V39" i="10" s="1"/>
  <c r="V39" i="11" s="1"/>
  <c r="V39" i="12" s="1"/>
  <c r="AB39" i="1" s="1"/>
  <c r="B91" i="9"/>
  <c r="B91" i="10" s="1"/>
  <c r="W91" i="8"/>
  <c r="V34" i="9"/>
  <c r="V34" i="10" s="1"/>
  <c r="V34" i="11" s="1"/>
  <c r="V34" i="12" s="1"/>
  <c r="V26" i="9"/>
  <c r="V26" i="10" s="1"/>
  <c r="V26" i="11" s="1"/>
  <c r="V26" i="12" s="1"/>
  <c r="AB26" i="1" s="1"/>
  <c r="W79" i="9"/>
  <c r="V55" i="9"/>
  <c r="V55" i="10" s="1"/>
  <c r="V55" i="11" s="1"/>
  <c r="V55" i="12" s="1"/>
  <c r="AB55" i="1" s="1"/>
  <c r="V40" i="9"/>
  <c r="V40" i="10" s="1"/>
  <c r="V40" i="11" s="1"/>
  <c r="V40" i="12" s="1"/>
  <c r="AB40" i="1" s="1"/>
  <c r="B43" i="9"/>
  <c r="B43" i="10" s="1"/>
  <c r="B43" i="11" s="1"/>
  <c r="B82" i="9"/>
  <c r="B82" i="10" s="1"/>
  <c r="W82" i="8"/>
  <c r="W83" i="8"/>
  <c r="V19" i="9"/>
  <c r="V19" i="10" s="1"/>
  <c r="V19" i="11" s="1"/>
  <c r="V19" i="12" s="1"/>
  <c r="AB19" i="1" s="1"/>
  <c r="V77" i="9"/>
  <c r="V77" i="10" s="1"/>
  <c r="V77" i="11" s="1"/>
  <c r="V77" i="12" s="1"/>
  <c r="AB77" i="1" s="1"/>
  <c r="F58" i="1"/>
  <c r="B719" i="2" s="1"/>
  <c r="W29" i="9"/>
  <c r="W29" i="10" s="1"/>
  <c r="W46" i="8"/>
  <c r="W46" i="9" s="1"/>
  <c r="W46" i="10" s="1"/>
  <c r="W18" i="9"/>
  <c r="W18" i="10" s="1"/>
  <c r="W18" i="11" s="1"/>
  <c r="W37" i="9"/>
  <c r="W37" i="10" s="1"/>
  <c r="W59" i="9"/>
  <c r="W59" i="10" s="1"/>
  <c r="W59" i="11" s="1"/>
  <c r="W59" i="12" s="1"/>
  <c r="G59" i="1" s="1"/>
  <c r="Z59" i="1" s="1"/>
  <c r="F9" i="1"/>
  <c r="B33" i="2" s="1"/>
  <c r="V11" i="9"/>
  <c r="V11" i="10" s="1"/>
  <c r="V11" i="11" s="1"/>
  <c r="V11" i="12" s="1"/>
  <c r="AB11" i="1" s="1"/>
  <c r="V47" i="9"/>
  <c r="V47" i="10" s="1"/>
  <c r="V47" i="11" s="1"/>
  <c r="V47" i="12" s="1"/>
  <c r="AB47" i="1" s="1"/>
  <c r="V35" i="9"/>
  <c r="V35" i="10" s="1"/>
  <c r="V35" i="11" s="1"/>
  <c r="V35" i="12" s="1"/>
  <c r="AB35" i="1" s="1"/>
  <c r="B27" i="9"/>
  <c r="B27" i="10" s="1"/>
  <c r="W8" i="8"/>
  <c r="W26" i="8"/>
  <c r="V15" i="9"/>
  <c r="V15" i="10" s="1"/>
  <c r="V15" i="11" s="1"/>
  <c r="V15" i="12" s="1"/>
  <c r="AB15" i="1" s="1"/>
  <c r="V16" i="9"/>
  <c r="V16" i="10" s="1"/>
  <c r="V16" i="11" s="1"/>
  <c r="V16" i="12" s="1"/>
  <c r="AB16" i="1" s="1"/>
  <c r="B53" i="9"/>
  <c r="B53" i="10" s="1"/>
  <c r="B53" i="11" s="1"/>
  <c r="B53" i="12" s="1"/>
  <c r="V46" i="9"/>
  <c r="V46" i="10" s="1"/>
  <c r="V46" i="11" s="1"/>
  <c r="V46" i="12" s="1"/>
  <c r="AB46" i="1" s="1"/>
  <c r="W16" i="8"/>
  <c r="V51" i="9"/>
  <c r="V51" i="10" s="1"/>
  <c r="V51" i="11" s="1"/>
  <c r="V51" i="12" s="1"/>
  <c r="AB51" i="1" s="1"/>
  <c r="V17" i="9"/>
  <c r="V17" i="10" s="1"/>
  <c r="V17" i="11" s="1"/>
  <c r="V17" i="12" s="1"/>
  <c r="AB17" i="1" s="1"/>
  <c r="W74" i="8"/>
  <c r="B28" i="9"/>
  <c r="B28" i="10" s="1"/>
  <c r="B74" i="9"/>
  <c r="B74" i="10" s="1"/>
  <c r="B30" i="9"/>
  <c r="B30" i="10" s="1"/>
  <c r="V71" i="9"/>
  <c r="V71" i="10" s="1"/>
  <c r="V71" i="11" s="1"/>
  <c r="V71" i="12" s="1"/>
  <c r="AB71" i="1" s="1"/>
  <c r="B65" i="9"/>
  <c r="B65" i="10" s="1"/>
  <c r="B65" i="11" s="1"/>
  <c r="W22" i="8"/>
  <c r="B7" i="9"/>
  <c r="B7" i="10" s="1"/>
  <c r="B7" i="11" s="1"/>
  <c r="B7" i="12" s="1"/>
  <c r="V22" i="9"/>
  <c r="V22" i="10" s="1"/>
  <c r="V22" i="11" s="1"/>
  <c r="V22" i="12" s="1"/>
  <c r="AB22" i="1" s="1"/>
  <c r="B70" i="9"/>
  <c r="B70" i="10" s="1"/>
  <c r="B70" i="11" s="1"/>
  <c r="B70" i="12" s="1"/>
  <c r="B22" i="9"/>
  <c r="B22" i="10" s="1"/>
  <c r="B22" i="11" s="1"/>
  <c r="B26" i="9"/>
  <c r="B26" i="10" s="1"/>
  <c r="B26" i="11" s="1"/>
  <c r="B26" i="12" s="1"/>
  <c r="W51" i="9"/>
  <c r="B68" i="9"/>
  <c r="B68" i="10" s="1"/>
  <c r="B68" i="11" s="1"/>
  <c r="B68" i="12" s="1"/>
  <c r="W66" i="9"/>
  <c r="W66" i="10" s="1"/>
  <c r="B19" i="9"/>
  <c r="B19" i="10" s="1"/>
  <c r="B62" i="9"/>
  <c r="B62" i="10" s="1"/>
  <c r="W54" i="9"/>
  <c r="W54" i="10" s="1"/>
  <c r="W54" i="11" s="1"/>
  <c r="V25" i="9"/>
  <c r="V25" i="10" s="1"/>
  <c r="V25" i="11" s="1"/>
  <c r="V25" i="12" s="1"/>
  <c r="AB25" i="1" s="1"/>
  <c r="V42" i="9"/>
  <c r="V42" i="10" s="1"/>
  <c r="V42" i="11" s="1"/>
  <c r="V42" i="12" s="1"/>
  <c r="AB42" i="1" s="1"/>
  <c r="W27" i="8"/>
  <c r="V12" i="9"/>
  <c r="V12" i="10" s="1"/>
  <c r="V12" i="11" s="1"/>
  <c r="V12" i="12" s="1"/>
  <c r="AB12" i="1" s="1"/>
  <c r="V7" i="9"/>
  <c r="V7" i="10" s="1"/>
  <c r="V7" i="11" s="1"/>
  <c r="V7" i="12" s="1"/>
  <c r="AB7" i="1" s="1"/>
  <c r="B10" i="9"/>
  <c r="B10" i="10" s="1"/>
  <c r="B10" i="11" s="1"/>
  <c r="B10" i="12" s="1"/>
  <c r="B69" i="9"/>
  <c r="B69" i="10" s="1"/>
  <c r="B69" i="11" s="1"/>
  <c r="B69" i="12" s="1"/>
  <c r="B16" i="9"/>
  <c r="B16" i="10" s="1"/>
  <c r="B16" i="11" s="1"/>
  <c r="B55" i="9"/>
  <c r="B55" i="10" s="1"/>
  <c r="B55" i="11" s="1"/>
  <c r="B34" i="9"/>
  <c r="B34" i="10" s="1"/>
  <c r="B34" i="11" s="1"/>
  <c r="B47" i="9"/>
  <c r="B47" i="10" s="1"/>
  <c r="B47" i="11" s="1"/>
  <c r="B75" i="9"/>
  <c r="W75" i="8"/>
  <c r="V13" i="9"/>
  <c r="V13" i="10" s="1"/>
  <c r="V13" i="11" s="1"/>
  <c r="V13" i="12" s="1"/>
  <c r="AB13" i="1" s="1"/>
  <c r="V8" i="9"/>
  <c r="V8" i="10" s="1"/>
  <c r="V8" i="11" s="1"/>
  <c r="V8" i="12" s="1"/>
  <c r="AB8" i="1" s="1"/>
  <c r="B14" i="9"/>
  <c r="B14" i="10" s="1"/>
  <c r="B14" i="11" s="1"/>
  <c r="B14" i="12" s="1"/>
  <c r="W53" i="8"/>
  <c r="W53" i="9" s="1"/>
  <c r="W53" i="10" s="1"/>
  <c r="W53" i="11" s="1"/>
  <c r="W19" i="8"/>
  <c r="V64" i="9"/>
  <c r="V64" i="10" s="1"/>
  <c r="V64" i="11" s="1"/>
  <c r="V64" i="12" s="1"/>
  <c r="V62" i="9"/>
  <c r="V62" i="10" s="1"/>
  <c r="V62" i="11" s="1"/>
  <c r="V62" i="12" s="1"/>
  <c r="AB62" i="1" s="1"/>
  <c r="V43" i="9"/>
  <c r="V43" i="10" s="1"/>
  <c r="V43" i="11" s="1"/>
  <c r="V43" i="12" s="1"/>
  <c r="AB43" i="1" s="1"/>
  <c r="V21" i="9"/>
  <c r="V21" i="10" s="1"/>
  <c r="V21" i="11" s="1"/>
  <c r="V21" i="12" s="1"/>
  <c r="AB21" i="1" s="1"/>
  <c r="W30" i="8"/>
  <c r="W30" i="9" s="1"/>
  <c r="W62" i="8"/>
  <c r="V23" i="9"/>
  <c r="V23" i="10" s="1"/>
  <c r="V23" i="11" s="1"/>
  <c r="V23" i="12" s="1"/>
  <c r="AB23" i="1" s="1"/>
  <c r="V28" i="9"/>
  <c r="V28" i="10" s="1"/>
  <c r="V28" i="11" s="1"/>
  <c r="V28" i="12" s="1"/>
  <c r="AB28" i="1" s="1"/>
  <c r="V24" i="9"/>
  <c r="V24" i="10" s="1"/>
  <c r="V24" i="11" s="1"/>
  <c r="V24" i="12" s="1"/>
  <c r="AB24" i="1" s="1"/>
  <c r="V30" i="9"/>
  <c r="V30" i="10" s="1"/>
  <c r="V30" i="11" s="1"/>
  <c r="V30" i="12" s="1"/>
  <c r="AB30" i="1" s="1"/>
  <c r="V50" i="9"/>
  <c r="V50" i="10" s="1"/>
  <c r="V50" i="11" s="1"/>
  <c r="V50" i="12" s="1"/>
  <c r="AB50" i="1" s="1"/>
  <c r="V14" i="9"/>
  <c r="V14" i="10" s="1"/>
  <c r="V14" i="11" s="1"/>
  <c r="V14" i="12" s="1"/>
  <c r="AB14" i="1" s="1"/>
  <c r="B71" i="9"/>
  <c r="W71" i="8"/>
  <c r="V36" i="9"/>
  <c r="V36" i="10" s="1"/>
  <c r="V36" i="11" s="1"/>
  <c r="V36" i="12" s="1"/>
  <c r="AB36" i="1" s="1"/>
  <c r="V75" i="9"/>
  <c r="V75" i="10" s="1"/>
  <c r="V75" i="11" s="1"/>
  <c r="V75" i="12" s="1"/>
  <c r="AB75" i="1" s="1"/>
  <c r="B67" i="9"/>
  <c r="B67" i="10" s="1"/>
  <c r="B67" i="11" s="1"/>
  <c r="B57" i="9"/>
  <c r="B57" i="10" s="1"/>
  <c r="B57" i="11" s="1"/>
  <c r="B57" i="12" s="1"/>
  <c r="F48" i="1" s="1"/>
  <c r="B579" i="2" s="1"/>
  <c r="W9" i="8"/>
  <c r="W9" i="9" s="1"/>
  <c r="W9" i="10" s="1"/>
  <c r="W9" i="11" s="1"/>
  <c r="W9" i="12" s="1"/>
  <c r="G9" i="1" s="1"/>
  <c r="Z9" i="1" s="1"/>
  <c r="AC9" i="1" s="1"/>
  <c r="AD9" i="1" s="1"/>
  <c r="W55" i="8"/>
  <c r="W14" i="8"/>
  <c r="W14" i="9" s="1"/>
  <c r="W14" i="10" s="1"/>
  <c r="W14" i="11" s="1"/>
  <c r="W35" i="8"/>
  <c r="W35" i="9" s="1"/>
  <c r="W35" i="10" s="1"/>
  <c r="W60" i="8"/>
  <c r="W60" i="9" s="1"/>
  <c r="W60" i="10" s="1"/>
  <c r="W60" i="11" s="1"/>
  <c r="W17" i="8"/>
  <c r="W17" i="9" s="1"/>
  <c r="B17" i="10"/>
  <c r="B17" i="11" s="1"/>
  <c r="W43" i="8"/>
  <c r="B72" i="9"/>
  <c r="B72" i="10" s="1"/>
  <c r="W72" i="8"/>
  <c r="W50" i="8"/>
  <c r="W50" i="9" s="1"/>
  <c r="W50" i="10" s="1"/>
  <c r="W50" i="11" s="1"/>
  <c r="W50" i="12" s="1"/>
  <c r="G50" i="1" s="1"/>
  <c r="Z50" i="1" s="1"/>
  <c r="W23" i="8"/>
  <c r="W23" i="9" s="1"/>
  <c r="W23" i="10" s="1"/>
  <c r="W23" i="11" s="1"/>
  <c r="W44" i="8"/>
  <c r="W21" i="8"/>
  <c r="W21" i="9" s="1"/>
  <c r="W21" i="10" s="1"/>
  <c r="W21" i="11" s="1"/>
  <c r="W12" i="8"/>
  <c r="W12" i="9" s="1"/>
  <c r="W12" i="10" s="1"/>
  <c r="W12" i="11" s="1"/>
  <c r="W32" i="8"/>
  <c r="W61" i="8"/>
  <c r="W61" i="9" s="1"/>
  <c r="W61" i="10" s="1"/>
  <c r="W61" i="11" s="1"/>
  <c r="W24" i="8"/>
  <c r="W24" i="9" s="1"/>
  <c r="W24" i="10" s="1"/>
  <c r="B71" i="10"/>
  <c r="B71" i="11" s="1"/>
  <c r="W13" i="8"/>
  <c r="W13" i="9" s="1"/>
  <c r="W13" i="10" s="1"/>
  <c r="W13" i="11" s="1"/>
  <c r="W31" i="8"/>
  <c r="W31" i="9" s="1"/>
  <c r="W31" i="10" s="1"/>
  <c r="W31" i="11" s="1"/>
  <c r="W31" i="12" s="1"/>
  <c r="G31" i="1" s="1"/>
  <c r="Z31" i="1" s="1"/>
  <c r="AC31" i="1" s="1"/>
  <c r="AD31" i="1" s="1"/>
  <c r="W11" i="8"/>
  <c r="W11" i="9" s="1"/>
  <c r="W11" i="10" s="1"/>
  <c r="W11" i="11" s="1"/>
  <c r="W47" i="8"/>
  <c r="W10" i="8"/>
  <c r="W15" i="8"/>
  <c r="W15" i="9" s="1"/>
  <c r="W15" i="10" s="1"/>
  <c r="W15" i="11" s="1"/>
  <c r="B103" i="10"/>
  <c r="W103" i="9"/>
  <c r="B115" i="9"/>
  <c r="W115" i="8"/>
  <c r="B114" i="9"/>
  <c r="W114" i="8"/>
  <c r="B117" i="9"/>
  <c r="W117" i="8"/>
  <c r="W101" i="10"/>
  <c r="W101" i="9"/>
  <c r="B141" i="10"/>
  <c r="W141" i="9"/>
  <c r="W112" i="11"/>
  <c r="W112" i="12" s="1"/>
  <c r="G112" i="1" s="1"/>
  <c r="Z112" i="1" s="1"/>
  <c r="B127" i="10"/>
  <c r="W127" i="9"/>
  <c r="B135" i="10"/>
  <c r="W135" i="9"/>
  <c r="B132" i="10"/>
  <c r="W132" i="9"/>
  <c r="B131" i="10"/>
  <c r="W131" i="9"/>
  <c r="B142" i="10"/>
  <c r="W142" i="9"/>
  <c r="W106" i="11"/>
  <c r="B140" i="10"/>
  <c r="W140" i="9"/>
  <c r="W113" i="10"/>
  <c r="W113" i="11" s="1"/>
  <c r="B145" i="10"/>
  <c r="W145" i="9"/>
  <c r="B129" i="10"/>
  <c r="W129" i="9"/>
  <c r="B139" i="10"/>
  <c r="W139" i="9"/>
  <c r="B137" i="10"/>
  <c r="W137" i="9"/>
  <c r="B97" i="10"/>
  <c r="W97" i="9"/>
  <c r="B133" i="10"/>
  <c r="W133" i="9"/>
  <c r="B128" i="10"/>
  <c r="W128" i="9"/>
  <c r="B136" i="10"/>
  <c r="W136" i="9"/>
  <c r="B144" i="10"/>
  <c r="W144" i="9"/>
  <c r="B146" i="10"/>
  <c r="W146" i="9"/>
  <c r="W106" i="10"/>
  <c r="B143" i="10"/>
  <c r="W143" i="9"/>
  <c r="W134" i="9"/>
  <c r="B134" i="10"/>
  <c r="W130" i="9"/>
  <c r="B130" i="10"/>
  <c r="B138" i="10"/>
  <c r="W138" i="9"/>
  <c r="W112" i="10"/>
  <c r="B35" i="11"/>
  <c r="B86" i="12" s="1"/>
  <c r="B38" i="11"/>
  <c r="B38" i="12" s="1"/>
  <c r="F38" i="1" s="1"/>
  <c r="B439" i="2" s="1"/>
  <c r="B56" i="11"/>
  <c r="AB72" i="1"/>
  <c r="W48" i="12"/>
  <c r="G48" i="1" s="1"/>
  <c r="Z48" i="1" s="1"/>
  <c r="AC48" i="1" s="1"/>
  <c r="AB108" i="1"/>
  <c r="AB93" i="1"/>
  <c r="AB18" i="1"/>
  <c r="AB67" i="1"/>
  <c r="AB98" i="1"/>
  <c r="W58" i="12"/>
  <c r="G58" i="1" s="1"/>
  <c r="Z58" i="1" s="1"/>
  <c r="AB32" i="1"/>
  <c r="AB37" i="1"/>
  <c r="AB64" i="1"/>
  <c r="AB61" i="1"/>
  <c r="AB38" i="1"/>
  <c r="AB34" i="1"/>
  <c r="AB63" i="1"/>
  <c r="AA49" i="1"/>
  <c r="AA95" i="1"/>
  <c r="B123" i="9"/>
  <c r="W123" i="8"/>
  <c r="B118" i="9"/>
  <c r="W118" i="8"/>
  <c r="W119" i="8"/>
  <c r="B119" i="9"/>
  <c r="B105" i="9"/>
  <c r="W105" i="8"/>
  <c r="B121" i="9"/>
  <c r="W121" i="8"/>
  <c r="B125" i="9"/>
  <c r="W125" i="8"/>
  <c r="B124" i="9"/>
  <c r="W124" i="8"/>
  <c r="AC95" i="1"/>
  <c r="W109" i="9"/>
  <c r="W109" i="10" s="1"/>
  <c r="B120" i="9"/>
  <c r="W120" i="8"/>
  <c r="B122" i="9"/>
  <c r="W122" i="8"/>
  <c r="W107" i="9"/>
  <c r="W107" i="10" s="1"/>
  <c r="AC49" i="1"/>
  <c r="B15" i="12"/>
  <c r="B13" i="12"/>
  <c r="F13" i="1" s="1"/>
  <c r="B89" i="2" s="1"/>
  <c r="B116" i="12"/>
  <c r="W116" i="11"/>
  <c r="W86" i="11"/>
  <c r="W100" i="11"/>
  <c r="W100" i="12" s="1"/>
  <c r="G100" i="1" s="1"/>
  <c r="Z100" i="1" s="1"/>
  <c r="AA112" i="1"/>
  <c r="AC112" i="1"/>
  <c r="W94" i="10"/>
  <c r="B94" i="12"/>
  <c r="B88" i="12"/>
  <c r="F88" i="1" s="1"/>
  <c r="B1139" i="2" s="1"/>
  <c r="W88" i="10"/>
  <c r="B24" i="12"/>
  <c r="F24" i="1" s="1"/>
  <c r="B243" i="2" s="1"/>
  <c r="W76" i="10"/>
  <c r="W96" i="10"/>
  <c r="W51" i="10"/>
  <c r="B61" i="12"/>
  <c r="W38" i="10"/>
  <c r="W85" i="10"/>
  <c r="W126" i="9"/>
  <c r="W93" i="11"/>
  <c r="B93" i="12"/>
  <c r="B60" i="12"/>
  <c r="W20" i="9"/>
  <c r="B20" i="10"/>
  <c r="W110" i="10"/>
  <c r="F59" i="1"/>
  <c r="B733" i="2" s="1"/>
  <c r="B63" i="12"/>
  <c r="W56" i="10"/>
  <c r="B21" i="12"/>
  <c r="B54" i="12"/>
  <c r="F39" i="1" s="1"/>
  <c r="B453" i="2" s="1"/>
  <c r="AC99" i="1"/>
  <c r="AA99" i="1"/>
  <c r="B28" i="11"/>
  <c r="W108" i="10"/>
  <c r="B36" i="10"/>
  <c r="W36" i="9"/>
  <c r="B32" i="11"/>
  <c r="W104" i="11"/>
  <c r="B104" i="12"/>
  <c r="F64" i="1" l="1"/>
  <c r="B803" i="2" s="1"/>
  <c r="W62" i="9"/>
  <c r="W63" i="11"/>
  <c r="W91" i="9"/>
  <c r="W90" i="9"/>
  <c r="W90" i="10" s="1"/>
  <c r="W84" i="9"/>
  <c r="W84" i="10" s="1"/>
  <c r="W42" i="9"/>
  <c r="W42" i="10" s="1"/>
  <c r="W42" i="11" s="1"/>
  <c r="W44" i="9"/>
  <c r="W44" i="10" s="1"/>
  <c r="W44" i="11" s="1"/>
  <c r="F57" i="1"/>
  <c r="B705" i="2" s="1"/>
  <c r="AC50" i="1"/>
  <c r="AD50" i="1" s="1"/>
  <c r="W83" i="9"/>
  <c r="W83" i="10" s="1"/>
  <c r="W83" i="11" s="1"/>
  <c r="AA9" i="1"/>
  <c r="W10" i="9"/>
  <c r="W10" i="10" s="1"/>
  <c r="W10" i="11" s="1"/>
  <c r="W10" i="12" s="1"/>
  <c r="G10" i="1" s="1"/>
  <c r="Z10" i="1" s="1"/>
  <c r="W32" i="9"/>
  <c r="W32" i="10" s="1"/>
  <c r="W32" i="11" s="1"/>
  <c r="W43" i="9"/>
  <c r="W43" i="10" s="1"/>
  <c r="W43" i="11" s="1"/>
  <c r="W8" i="9"/>
  <c r="W8" i="10" s="1"/>
  <c r="W8" i="11" s="1"/>
  <c r="W8" i="12" s="1"/>
  <c r="G8" i="1" s="1"/>
  <c r="Z8" i="1" s="1"/>
  <c r="W82" i="9"/>
  <c r="W82" i="10" s="1"/>
  <c r="B82" i="11"/>
  <c r="B82" i="12" s="1"/>
  <c r="B87" i="10"/>
  <c r="W87" i="9"/>
  <c r="B91" i="11"/>
  <c r="B91" i="12" s="1"/>
  <c r="W91" i="10"/>
  <c r="B90" i="11"/>
  <c r="F8" i="1"/>
  <c r="B19" i="2" s="1"/>
  <c r="W52" i="9"/>
  <c r="W52" i="10" s="1"/>
  <c r="W52" i="11" s="1"/>
  <c r="W52" i="12" s="1"/>
  <c r="G52" i="1" s="1"/>
  <c r="Z52" i="1" s="1"/>
  <c r="B81" i="10"/>
  <c r="B81" i="11" s="1"/>
  <c r="W81" i="9"/>
  <c r="W34" i="9"/>
  <c r="W34" i="10" s="1"/>
  <c r="W34" i="11" s="1"/>
  <c r="B84" i="11"/>
  <c r="B84" i="12" s="1"/>
  <c r="F84" i="1" s="1"/>
  <c r="B1083" i="2" s="1"/>
  <c r="W79" i="10"/>
  <c r="B79" i="11"/>
  <c r="W64" i="9"/>
  <c r="W64" i="10" s="1"/>
  <c r="W64" i="11" s="1"/>
  <c r="W64" i="12" s="1"/>
  <c r="G64" i="1" s="1"/>
  <c r="Z64" i="1" s="1"/>
  <c r="AC64" i="1" s="1"/>
  <c r="W22" i="9"/>
  <c r="W22" i="10" s="1"/>
  <c r="W70" i="9"/>
  <c r="W70" i="10" s="1"/>
  <c r="W70" i="11" s="1"/>
  <c r="W70" i="12" s="1"/>
  <c r="G70" i="1" s="1"/>
  <c r="Z70" i="1" s="1"/>
  <c r="W57" i="9"/>
  <c r="W57" i="10" s="1"/>
  <c r="W57" i="11" s="1"/>
  <c r="W57" i="12" s="1"/>
  <c r="G57" i="1" s="1"/>
  <c r="Z57" i="1" s="1"/>
  <c r="AA57" i="1" s="1"/>
  <c r="W69" i="9"/>
  <c r="W69" i="10" s="1"/>
  <c r="W69" i="11" s="1"/>
  <c r="W27" i="9"/>
  <c r="W27" i="10" s="1"/>
  <c r="W28" i="9"/>
  <c r="W28" i="10" s="1"/>
  <c r="W28" i="11" s="1"/>
  <c r="W55" i="9"/>
  <c r="W55" i="10" s="1"/>
  <c r="W55" i="11" s="1"/>
  <c r="AA50" i="1"/>
  <c r="W67" i="9"/>
  <c r="W67" i="10" s="1"/>
  <c r="W16" i="9"/>
  <c r="W16" i="10" s="1"/>
  <c r="W16" i="11" s="1"/>
  <c r="B27" i="11"/>
  <c r="W47" i="9"/>
  <c r="W47" i="10" s="1"/>
  <c r="W47" i="11" s="1"/>
  <c r="B75" i="10"/>
  <c r="B75" i="11" s="1"/>
  <c r="W75" i="9"/>
  <c r="B62" i="11"/>
  <c r="W62" i="10"/>
  <c r="W30" i="10"/>
  <c r="B30" i="11"/>
  <c r="W68" i="9"/>
  <c r="W68" i="10" s="1"/>
  <c r="W68" i="11" s="1"/>
  <c r="B19" i="11"/>
  <c r="B19" i="12" s="1"/>
  <c r="B74" i="11"/>
  <c r="B74" i="12" s="1"/>
  <c r="W19" i="9"/>
  <c r="W19" i="10" s="1"/>
  <c r="W74" i="9"/>
  <c r="W74" i="10" s="1"/>
  <c r="W71" i="9"/>
  <c r="W71" i="10" s="1"/>
  <c r="W71" i="11" s="1"/>
  <c r="W65" i="9"/>
  <c r="W65" i="10" s="1"/>
  <c r="W65" i="11" s="1"/>
  <c r="W7" i="9"/>
  <c r="W7" i="10" s="1"/>
  <c r="W7" i="11" s="1"/>
  <c r="W26" i="9"/>
  <c r="W26" i="10" s="1"/>
  <c r="W26" i="11" s="1"/>
  <c r="W17" i="10"/>
  <c r="W17" i="11" s="1"/>
  <c r="AA31" i="1"/>
  <c r="W72" i="9"/>
  <c r="W72" i="10" s="1"/>
  <c r="B72" i="11"/>
  <c r="B103" i="11"/>
  <c r="W103" i="10"/>
  <c r="W35" i="11"/>
  <c r="W38" i="11"/>
  <c r="W38" i="12" s="1"/>
  <c r="G38" i="1" s="1"/>
  <c r="Z38" i="1" s="1"/>
  <c r="AA38" i="1" s="1"/>
  <c r="W115" i="9"/>
  <c r="B115" i="10"/>
  <c r="B117" i="10"/>
  <c r="W117" i="9"/>
  <c r="B114" i="10"/>
  <c r="B114" i="11" s="1"/>
  <c r="W114" i="9"/>
  <c r="B143" i="11"/>
  <c r="W143" i="10"/>
  <c r="B136" i="11"/>
  <c r="W136" i="10"/>
  <c r="B137" i="11"/>
  <c r="W137" i="10"/>
  <c r="B132" i="11"/>
  <c r="W132" i="10"/>
  <c r="B140" i="11"/>
  <c r="W140" i="10"/>
  <c r="W118" i="9"/>
  <c r="B118" i="10"/>
  <c r="B118" i="11" s="1"/>
  <c r="B118" i="12" s="1"/>
  <c r="F14" i="1" s="1"/>
  <c r="B103" i="2" s="1"/>
  <c r="B138" i="11"/>
  <c r="W138" i="10"/>
  <c r="W128" i="10"/>
  <c r="B128" i="11"/>
  <c r="B139" i="11"/>
  <c r="W139" i="10"/>
  <c r="B135" i="11"/>
  <c r="W135" i="10"/>
  <c r="W130" i="10"/>
  <c r="B130" i="11"/>
  <c r="B130" i="12" s="1"/>
  <c r="B146" i="11"/>
  <c r="W146" i="10"/>
  <c r="B133" i="11"/>
  <c r="W133" i="10"/>
  <c r="W129" i="10"/>
  <c r="B129" i="11"/>
  <c r="B129" i="12" s="1"/>
  <c r="B142" i="11"/>
  <c r="W142" i="10"/>
  <c r="W127" i="10"/>
  <c r="B127" i="11"/>
  <c r="W105" i="9"/>
  <c r="B105" i="10"/>
  <c r="B105" i="11" s="1"/>
  <c r="B134" i="11"/>
  <c r="W134" i="10"/>
  <c r="B144" i="11"/>
  <c r="W144" i="10"/>
  <c r="B97" i="11"/>
  <c r="B97" i="12" s="1"/>
  <c r="W97" i="10"/>
  <c r="B145" i="11"/>
  <c r="W145" i="10"/>
  <c r="W131" i="10"/>
  <c r="B131" i="11"/>
  <c r="B141" i="11"/>
  <c r="W141" i="10"/>
  <c r="B35" i="12"/>
  <c r="F35" i="1" s="1"/>
  <c r="B397" i="2" s="1"/>
  <c r="W13" i="12"/>
  <c r="G13" i="1" s="1"/>
  <c r="Z13" i="1" s="1"/>
  <c r="AA13" i="1" s="1"/>
  <c r="AA48" i="1"/>
  <c r="AC58" i="1"/>
  <c r="AD58" i="1" s="1"/>
  <c r="AA58" i="1"/>
  <c r="W113" i="12"/>
  <c r="G113" i="1" s="1"/>
  <c r="Z113" i="1" s="1"/>
  <c r="F113" i="1"/>
  <c r="B1489" i="2" s="1"/>
  <c r="W86" i="12"/>
  <c r="G86" i="1" s="1"/>
  <c r="Z86" i="1" s="1"/>
  <c r="AC86" i="1" s="1"/>
  <c r="W12" i="12"/>
  <c r="G12" i="1" s="1"/>
  <c r="Z12" i="1" s="1"/>
  <c r="AC12" i="1" s="1"/>
  <c r="F80" i="1"/>
  <c r="B1027" i="2" s="1"/>
  <c r="W80" i="12"/>
  <c r="G80" i="1" s="1"/>
  <c r="Z80" i="1" s="1"/>
  <c r="W39" i="12"/>
  <c r="G39" i="1" s="1"/>
  <c r="Z39" i="1" s="1"/>
  <c r="W18" i="12"/>
  <c r="G18" i="1" s="1"/>
  <c r="Z18" i="1" s="1"/>
  <c r="W14" i="12"/>
  <c r="G14" i="1" s="1"/>
  <c r="Z14" i="1" s="1"/>
  <c r="AD112" i="1"/>
  <c r="AD49" i="1"/>
  <c r="AD48" i="1"/>
  <c r="AD95" i="1"/>
  <c r="W94" i="11"/>
  <c r="B121" i="10"/>
  <c r="W121" i="9"/>
  <c r="W125" i="9"/>
  <c r="B125" i="10"/>
  <c r="B123" i="10"/>
  <c r="W123" i="9"/>
  <c r="W119" i="9"/>
  <c r="B119" i="10"/>
  <c r="B107" i="12"/>
  <c r="W107" i="11"/>
  <c r="B16" i="12"/>
  <c r="W122" i="9"/>
  <c r="B122" i="10"/>
  <c r="B120" i="10"/>
  <c r="W120" i="9"/>
  <c r="B124" i="10"/>
  <c r="W124" i="9"/>
  <c r="AC100" i="1"/>
  <c r="AA100" i="1"/>
  <c r="B101" i="12"/>
  <c r="W101" i="11"/>
  <c r="B43" i="12"/>
  <c r="W24" i="11"/>
  <c r="W24" i="12" s="1"/>
  <c r="G24" i="1" s="1"/>
  <c r="Z24" i="1" s="1"/>
  <c r="B78" i="12"/>
  <c r="F78" i="1" s="1"/>
  <c r="B999" i="2" s="1"/>
  <c r="W78" i="11"/>
  <c r="B98" i="12"/>
  <c r="W98" i="11"/>
  <c r="B85" i="12"/>
  <c r="B111" i="12"/>
  <c r="W111" i="11"/>
  <c r="B83" i="12"/>
  <c r="B29" i="12"/>
  <c r="W29" i="11"/>
  <c r="B109" i="12"/>
  <c r="W109" i="11"/>
  <c r="B40" i="12"/>
  <c r="W40" i="11"/>
  <c r="B96" i="12"/>
  <c r="B73" i="12"/>
  <c r="W73" i="11"/>
  <c r="W116" i="12"/>
  <c r="G116" i="1" s="1"/>
  <c r="Z116" i="1" s="1"/>
  <c r="F116" i="1"/>
  <c r="B1531" i="2" s="1"/>
  <c r="W89" i="11"/>
  <c r="B89" i="12"/>
  <c r="B66" i="12"/>
  <c r="F66" i="1" s="1"/>
  <c r="B831" i="2" s="1"/>
  <c r="W66" i="11"/>
  <c r="W96" i="11"/>
  <c r="B33" i="11"/>
  <c r="B33" i="12" s="1"/>
  <c r="W33" i="10"/>
  <c r="B76" i="12"/>
  <c r="W76" i="11"/>
  <c r="W85" i="11"/>
  <c r="F61" i="1"/>
  <c r="B761" i="2" s="1"/>
  <c r="W61" i="12"/>
  <c r="G61" i="1" s="1"/>
  <c r="Z61" i="1" s="1"/>
  <c r="W88" i="11"/>
  <c r="W88" i="12" s="1"/>
  <c r="G88" i="1" s="1"/>
  <c r="Z88" i="1" s="1"/>
  <c r="B67" i="12"/>
  <c r="F67" i="1" s="1"/>
  <c r="B845" i="2" s="1"/>
  <c r="W67" i="11"/>
  <c r="B51" i="12"/>
  <c r="W51" i="11"/>
  <c r="F94" i="1"/>
  <c r="B1223" i="2" s="1"/>
  <c r="W94" i="12"/>
  <c r="G94" i="1" s="1"/>
  <c r="Z94" i="1" s="1"/>
  <c r="B47" i="12"/>
  <c r="W93" i="12" s="1"/>
  <c r="G93" i="1" s="1"/>
  <c r="Z93" i="1" s="1"/>
  <c r="B36" i="11"/>
  <c r="W36" i="10"/>
  <c r="B71" i="12"/>
  <c r="F54" i="1"/>
  <c r="B663" i="2" s="1"/>
  <c r="W54" i="12"/>
  <c r="G54" i="1" s="1"/>
  <c r="Z54" i="1" s="1"/>
  <c r="F21" i="1"/>
  <c r="B201" i="2" s="1"/>
  <c r="W21" i="12"/>
  <c r="G21" i="1" s="1"/>
  <c r="Z21" i="1" s="1"/>
  <c r="B34" i="12"/>
  <c r="F60" i="1" s="1"/>
  <c r="B747" i="2" s="1"/>
  <c r="F70" i="1"/>
  <c r="B887" i="2" s="1"/>
  <c r="W56" i="11"/>
  <c r="B56" i="12"/>
  <c r="F63" i="1"/>
  <c r="B789" i="2" s="1"/>
  <c r="W63" i="12"/>
  <c r="G63" i="1" s="1"/>
  <c r="Z63" i="1" s="1"/>
  <c r="AA59" i="1"/>
  <c r="AC59" i="1"/>
  <c r="W126" i="10"/>
  <c r="F104" i="1"/>
  <c r="B1363" i="2" s="1"/>
  <c r="W104" i="12"/>
  <c r="G104" i="1" s="1"/>
  <c r="Z104" i="1" s="1"/>
  <c r="F10" i="1"/>
  <c r="B47" i="2" s="1"/>
  <c r="B65" i="12"/>
  <c r="B46" i="12"/>
  <c r="W46" i="11"/>
  <c r="W110" i="11"/>
  <c r="B110" i="12"/>
  <c r="B17" i="12"/>
  <c r="B32" i="12"/>
  <c r="B108" i="12"/>
  <c r="W108" i="11"/>
  <c r="AD99" i="1"/>
  <c r="F118" i="1"/>
  <c r="B1559" i="2" s="1"/>
  <c r="B55" i="12"/>
  <c r="B28" i="12"/>
  <c r="W20" i="10"/>
  <c r="B20" i="11"/>
  <c r="W91" i="11" l="1"/>
  <c r="AC57" i="1"/>
  <c r="AD57" i="1" s="1"/>
  <c r="W82" i="11"/>
  <c r="W19" i="11"/>
  <c r="W19" i="12" s="1"/>
  <c r="G19" i="1" s="1"/>
  <c r="Z19" i="1" s="1"/>
  <c r="AA52" i="1"/>
  <c r="AC52" i="1"/>
  <c r="AD52" i="1" s="1"/>
  <c r="AC8" i="1"/>
  <c r="AD8" i="1" s="1"/>
  <c r="AA8" i="1"/>
  <c r="W84" i="11"/>
  <c r="W84" i="12" s="1"/>
  <c r="G84" i="1" s="1"/>
  <c r="Z84" i="1" s="1"/>
  <c r="B90" i="12"/>
  <c r="W90" i="11"/>
  <c r="W74" i="11"/>
  <c r="W81" i="10"/>
  <c r="W81" i="11" s="1"/>
  <c r="B81" i="12"/>
  <c r="B79" i="12"/>
  <c r="F79" i="1" s="1"/>
  <c r="B1013" i="2" s="1"/>
  <c r="W79" i="11"/>
  <c r="B87" i="11"/>
  <c r="W87" i="10"/>
  <c r="W75" i="10"/>
  <c r="W75" i="11" s="1"/>
  <c r="F19" i="1"/>
  <c r="B173" i="2" s="1"/>
  <c r="B30" i="12"/>
  <c r="F30" i="1" s="1"/>
  <c r="B327" i="2" s="1"/>
  <c r="W30" i="11"/>
  <c r="B27" i="12"/>
  <c r="W27" i="11"/>
  <c r="B62" i="12"/>
  <c r="F62" i="1" s="1"/>
  <c r="B775" i="2" s="1"/>
  <c r="W62" i="11"/>
  <c r="W74" i="12"/>
  <c r="G74" i="1" s="1"/>
  <c r="Z74" i="1" s="1"/>
  <c r="F74" i="1"/>
  <c r="B943" i="2" s="1"/>
  <c r="AC38" i="1"/>
  <c r="AD38" i="1" s="1"/>
  <c r="B72" i="12"/>
  <c r="F72" i="1" s="1"/>
  <c r="B915" i="2" s="1"/>
  <c r="W72" i="11"/>
  <c r="AA64" i="1"/>
  <c r="W103" i="11"/>
  <c r="B103" i="12"/>
  <c r="W118" i="12"/>
  <c r="G118" i="1" s="1"/>
  <c r="Z118" i="1" s="1"/>
  <c r="W118" i="10"/>
  <c r="W118" i="11" s="1"/>
  <c r="W105" i="10"/>
  <c r="W114" i="10"/>
  <c r="W114" i="11" s="1"/>
  <c r="B114" i="12"/>
  <c r="B117" i="11"/>
  <c r="W117" i="10"/>
  <c r="B115" i="11"/>
  <c r="W115" i="10"/>
  <c r="W35" i="12"/>
  <c r="G35" i="1" s="1"/>
  <c r="Z35" i="1" s="1"/>
  <c r="AA35" i="1" s="1"/>
  <c r="W97" i="11"/>
  <c r="F97" i="1"/>
  <c r="B1265" i="2" s="1"/>
  <c r="W97" i="12"/>
  <c r="G97" i="1" s="1"/>
  <c r="Z97" i="1" s="1"/>
  <c r="W140" i="11"/>
  <c r="B140" i="12"/>
  <c r="W146" i="11"/>
  <c r="B146" i="12"/>
  <c r="B128" i="12"/>
  <c r="W128" i="11"/>
  <c r="W121" i="10"/>
  <c r="B121" i="11"/>
  <c r="B121" i="12" s="1"/>
  <c r="F121" i="1" s="1"/>
  <c r="B1602" i="2" s="1"/>
  <c r="W141" i="11"/>
  <c r="B141" i="12"/>
  <c r="W144" i="11"/>
  <c r="B144" i="12"/>
  <c r="B142" i="12"/>
  <c r="W142" i="11"/>
  <c r="F130" i="1"/>
  <c r="B1728" i="2" s="1"/>
  <c r="W132" i="11"/>
  <c r="B132" i="12"/>
  <c r="W119" i="10"/>
  <c r="B119" i="11"/>
  <c r="W131" i="11"/>
  <c r="B131" i="12"/>
  <c r="F129" i="1"/>
  <c r="B1714" i="2" s="1"/>
  <c r="W124" i="10"/>
  <c r="B124" i="11"/>
  <c r="B124" i="12" s="1"/>
  <c r="F124" i="1" s="1"/>
  <c r="B1644" i="2" s="1"/>
  <c r="W120" i="10"/>
  <c r="B120" i="11"/>
  <c r="B120" i="12" s="1"/>
  <c r="W134" i="11"/>
  <c r="B134" i="12"/>
  <c r="B138" i="12"/>
  <c r="W138" i="11"/>
  <c r="B137" i="12"/>
  <c r="W137" i="11"/>
  <c r="W130" i="11"/>
  <c r="W130" i="12" s="1"/>
  <c r="G130" i="1" s="1"/>
  <c r="Z130" i="1" s="1"/>
  <c r="W122" i="10"/>
  <c r="B122" i="11"/>
  <c r="B122" i="12" s="1"/>
  <c r="F122" i="1" s="1"/>
  <c r="B1616" i="2" s="1"/>
  <c r="B105" i="12"/>
  <c r="F105" i="1" s="1"/>
  <c r="B1377" i="2" s="1"/>
  <c r="W105" i="11"/>
  <c r="W129" i="11"/>
  <c r="W129" i="12" s="1"/>
  <c r="G129" i="1" s="1"/>
  <c r="Z129" i="1" s="1"/>
  <c r="W145" i="11"/>
  <c r="B145" i="12"/>
  <c r="W135" i="11"/>
  <c r="B135" i="12"/>
  <c r="W136" i="11"/>
  <c r="B136" i="12"/>
  <c r="W125" i="10"/>
  <c r="B125" i="11"/>
  <c r="B125" i="12" s="1"/>
  <c r="F125" i="1" s="1"/>
  <c r="B1658" i="2" s="1"/>
  <c r="B127" i="12"/>
  <c r="W127" i="11"/>
  <c r="W133" i="11"/>
  <c r="B133" i="12"/>
  <c r="W123" i="10"/>
  <c r="B123" i="11"/>
  <c r="B123" i="12" s="1"/>
  <c r="W139" i="11"/>
  <c r="B139" i="12"/>
  <c r="B143" i="12"/>
  <c r="W143" i="11"/>
  <c r="AC13" i="1"/>
  <c r="AD13" i="1" s="1"/>
  <c r="AA86" i="1"/>
  <c r="F76" i="1"/>
  <c r="B971" i="2" s="1"/>
  <c r="F25" i="1"/>
  <c r="B257" i="2" s="1"/>
  <c r="W25" i="12"/>
  <c r="G25" i="1" s="1"/>
  <c r="Z25" i="1" s="1"/>
  <c r="F92" i="1"/>
  <c r="B1195" i="2" s="1"/>
  <c r="W92" i="12"/>
  <c r="G92" i="1" s="1"/>
  <c r="Z92" i="1" s="1"/>
  <c r="F111" i="1"/>
  <c r="B1461" i="2" s="1"/>
  <c r="F12" i="1"/>
  <c r="B75" i="2" s="1"/>
  <c r="F93" i="1"/>
  <c r="B1209" i="2" s="1"/>
  <c r="F45" i="1"/>
  <c r="B537" i="2" s="1"/>
  <c r="W45" i="12"/>
  <c r="G45" i="1" s="1"/>
  <c r="Z45" i="1" s="1"/>
  <c r="F106" i="1"/>
  <c r="B1391" i="2" s="1"/>
  <c r="W106" i="12"/>
  <c r="G106" i="1" s="1"/>
  <c r="Z106" i="1" s="1"/>
  <c r="W69" i="12"/>
  <c r="G69" i="1" s="1"/>
  <c r="Z69" i="1" s="1"/>
  <c r="F69" i="1"/>
  <c r="B873" i="2" s="1"/>
  <c r="W60" i="12"/>
  <c r="G60" i="1" s="1"/>
  <c r="Z60" i="1" s="1"/>
  <c r="AA60" i="1" s="1"/>
  <c r="AA12" i="1"/>
  <c r="W85" i="12"/>
  <c r="G85" i="1" s="1"/>
  <c r="Z85" i="1" s="1"/>
  <c r="AA85" i="1" s="1"/>
  <c r="AA80" i="1"/>
  <c r="AC80" i="1"/>
  <c r="AD80" i="1" s="1"/>
  <c r="W7" i="12"/>
  <c r="G7" i="1" s="1"/>
  <c r="Z7" i="1" s="1"/>
  <c r="F7" i="1"/>
  <c r="B5" i="2" s="1"/>
  <c r="AA14" i="1"/>
  <c r="AC14" i="1"/>
  <c r="AD14" i="1" s="1"/>
  <c r="F44" i="1"/>
  <c r="B523" i="2" s="1"/>
  <c r="W44" i="12"/>
  <c r="G44" i="1" s="1"/>
  <c r="Z44" i="1" s="1"/>
  <c r="F102" i="1"/>
  <c r="B1335" i="2" s="1"/>
  <c r="W102" i="12"/>
  <c r="G102" i="1" s="1"/>
  <c r="Z102" i="1" s="1"/>
  <c r="F85" i="1"/>
  <c r="B1097" i="2" s="1"/>
  <c r="F86" i="1"/>
  <c r="B1111" i="2" s="1"/>
  <c r="F101" i="1"/>
  <c r="B1321" i="2" s="1"/>
  <c r="W26" i="12"/>
  <c r="G26" i="1" s="1"/>
  <c r="Z26" i="1" s="1"/>
  <c r="F26" i="1"/>
  <c r="B271" i="2" s="1"/>
  <c r="AA18" i="1"/>
  <c r="AC18" i="1"/>
  <c r="AD18" i="1" s="1"/>
  <c r="F96" i="1"/>
  <c r="B1251" i="2" s="1"/>
  <c r="W77" i="12"/>
  <c r="G77" i="1" s="1"/>
  <c r="Z77" i="1" s="1"/>
  <c r="F77" i="1"/>
  <c r="B985" i="2" s="1"/>
  <c r="AC39" i="1"/>
  <c r="AD39" i="1" s="1"/>
  <c r="AA39" i="1"/>
  <c r="W68" i="12"/>
  <c r="G68" i="1" s="1"/>
  <c r="Z68" i="1" s="1"/>
  <c r="F68" i="1"/>
  <c r="B859" i="2" s="1"/>
  <c r="F11" i="1"/>
  <c r="B61" i="2" s="1"/>
  <c r="W11" i="12"/>
  <c r="G11" i="1" s="1"/>
  <c r="Z11" i="1" s="1"/>
  <c r="F16" i="1"/>
  <c r="B131" i="2" s="1"/>
  <c r="F53" i="1"/>
  <c r="B649" i="2" s="1"/>
  <c r="W53" i="12"/>
  <c r="G53" i="1" s="1"/>
  <c r="Z53" i="1" s="1"/>
  <c r="AA113" i="1"/>
  <c r="AC113" i="1"/>
  <c r="AD113" i="1" s="1"/>
  <c r="F82" i="1"/>
  <c r="B1055" i="2" s="1"/>
  <c r="W82" i="12"/>
  <c r="G82" i="1" s="1"/>
  <c r="Z82" i="1" s="1"/>
  <c r="AD100" i="1"/>
  <c r="W66" i="12"/>
  <c r="G66" i="1" s="1"/>
  <c r="Z66" i="1" s="1"/>
  <c r="AA66" i="1" s="1"/>
  <c r="W16" i="12"/>
  <c r="G16" i="1" s="1"/>
  <c r="Z16" i="1" s="1"/>
  <c r="W33" i="11"/>
  <c r="W33" i="12" s="1"/>
  <c r="G33" i="1" s="1"/>
  <c r="Z33" i="1" s="1"/>
  <c r="W111" i="12"/>
  <c r="G111" i="1" s="1"/>
  <c r="Z111" i="1" s="1"/>
  <c r="AA24" i="1"/>
  <c r="AC24" i="1"/>
  <c r="B87" i="12"/>
  <c r="F107" i="1" s="1"/>
  <c r="B1405" i="2" s="1"/>
  <c r="B22" i="12"/>
  <c r="W22" i="11"/>
  <c r="F109" i="1"/>
  <c r="B1433" i="2" s="1"/>
  <c r="W109" i="12"/>
  <c r="G109" i="1" s="1"/>
  <c r="Z109" i="1" s="1"/>
  <c r="W78" i="12"/>
  <c r="G78" i="1" s="1"/>
  <c r="Z78" i="1" s="1"/>
  <c r="W96" i="12"/>
  <c r="G96" i="1" s="1"/>
  <c r="Z96" i="1" s="1"/>
  <c r="AA116" i="1"/>
  <c r="AC116" i="1"/>
  <c r="F73" i="1"/>
  <c r="B929" i="2" s="1"/>
  <c r="W73" i="12"/>
  <c r="G73" i="1" s="1"/>
  <c r="Z73" i="1" s="1"/>
  <c r="F43" i="1"/>
  <c r="B509" i="2" s="1"/>
  <c r="W43" i="12"/>
  <c r="G43" i="1" s="1"/>
  <c r="Z43" i="1" s="1"/>
  <c r="F29" i="1"/>
  <c r="B313" i="2" s="1"/>
  <c r="W29" i="12"/>
  <c r="G29" i="1" s="1"/>
  <c r="Z29" i="1" s="1"/>
  <c r="W67" i="12"/>
  <c r="G67" i="1" s="1"/>
  <c r="Z67" i="1" s="1"/>
  <c r="F83" i="1"/>
  <c r="B1069" i="2" s="1"/>
  <c r="W83" i="12"/>
  <c r="G83" i="1" s="1"/>
  <c r="Z83" i="1" s="1"/>
  <c r="W101" i="12"/>
  <c r="G101" i="1" s="1"/>
  <c r="Z101" i="1" s="1"/>
  <c r="F89" i="1"/>
  <c r="B1153" i="2" s="1"/>
  <c r="W89" i="12"/>
  <c r="G89" i="1" s="1"/>
  <c r="Z89" i="1" s="1"/>
  <c r="F40" i="1"/>
  <c r="B467" i="2" s="1"/>
  <c r="W40" i="12"/>
  <c r="G40" i="1" s="1"/>
  <c r="Z40" i="1" s="1"/>
  <c r="W37" i="11"/>
  <c r="B37" i="12"/>
  <c r="F98" i="1"/>
  <c r="B1279" i="2" s="1"/>
  <c r="W98" i="12"/>
  <c r="G98" i="1" s="1"/>
  <c r="Z98" i="1" s="1"/>
  <c r="W76" i="12"/>
  <c r="G76" i="1" s="1"/>
  <c r="Z76" i="1" s="1"/>
  <c r="F51" i="1"/>
  <c r="B621" i="2" s="1"/>
  <c r="W51" i="12"/>
  <c r="G51" i="1" s="1"/>
  <c r="Z51" i="1" s="1"/>
  <c r="F33" i="1"/>
  <c r="B369" i="2" s="1"/>
  <c r="AA88" i="1"/>
  <c r="AC88" i="1"/>
  <c r="B75" i="12"/>
  <c r="AC61" i="1"/>
  <c r="AA61" i="1"/>
  <c r="AC94" i="1"/>
  <c r="AA94" i="1"/>
  <c r="AA93" i="1"/>
  <c r="AC93" i="1"/>
  <c r="AA118" i="1"/>
  <c r="AC118" i="1"/>
  <c r="AD86" i="1"/>
  <c r="AD64" i="1"/>
  <c r="AD59" i="1"/>
  <c r="AA63" i="1"/>
  <c r="AC63" i="1"/>
  <c r="AC21" i="1"/>
  <c r="AA21" i="1"/>
  <c r="F55" i="1"/>
  <c r="B677" i="2" s="1"/>
  <c r="W55" i="12"/>
  <c r="G55" i="1" s="1"/>
  <c r="Z55" i="1" s="1"/>
  <c r="F32" i="1"/>
  <c r="B355" i="2" s="1"/>
  <c r="W32" i="12"/>
  <c r="G32" i="1" s="1"/>
  <c r="Z32" i="1" s="1"/>
  <c r="W65" i="12"/>
  <c r="G65" i="1" s="1"/>
  <c r="Z65" i="1" s="1"/>
  <c r="F65" i="1"/>
  <c r="B817" i="2" s="1"/>
  <c r="W126" i="11"/>
  <c r="B126" i="12"/>
  <c r="W56" i="12"/>
  <c r="G56" i="1" s="1"/>
  <c r="Z56" i="1" s="1"/>
  <c r="F56" i="1"/>
  <c r="B691" i="2" s="1"/>
  <c r="W36" i="11"/>
  <c r="B36" i="12"/>
  <c r="W47" i="12"/>
  <c r="G47" i="1" s="1"/>
  <c r="Z47" i="1" s="1"/>
  <c r="F47" i="1"/>
  <c r="B565" i="2" s="1"/>
  <c r="F108" i="1"/>
  <c r="B1419" i="2" s="1"/>
  <c r="W108" i="12"/>
  <c r="G108" i="1" s="1"/>
  <c r="Z108" i="1" s="1"/>
  <c r="F17" i="1"/>
  <c r="B145" i="2" s="1"/>
  <c r="W17" i="12"/>
  <c r="G17" i="1" s="1"/>
  <c r="Z17" i="1" s="1"/>
  <c r="AA104" i="1"/>
  <c r="AC104" i="1"/>
  <c r="W34" i="12"/>
  <c r="G34" i="1" s="1"/>
  <c r="Z34" i="1" s="1"/>
  <c r="F34" i="1"/>
  <c r="B383" i="2" s="1"/>
  <c r="AA54" i="1"/>
  <c r="AC54" i="1"/>
  <c r="B20" i="12"/>
  <c r="W20" i="11"/>
  <c r="F28" i="1"/>
  <c r="B299" i="2" s="1"/>
  <c r="W28" i="12"/>
  <c r="G28" i="1" s="1"/>
  <c r="Z28" i="1" s="1"/>
  <c r="AD12" i="1"/>
  <c r="W110" i="12"/>
  <c r="G110" i="1" s="1"/>
  <c r="Z110" i="1" s="1"/>
  <c r="F110" i="1"/>
  <c r="B1447" i="2" s="1"/>
  <c r="F46" i="1"/>
  <c r="B551" i="2" s="1"/>
  <c r="W46" i="12"/>
  <c r="G46" i="1" s="1"/>
  <c r="Z46" i="1" s="1"/>
  <c r="AA10" i="1"/>
  <c r="AC10" i="1"/>
  <c r="AC70" i="1"/>
  <c r="AA70" i="1"/>
  <c r="F71" i="1"/>
  <c r="B901" i="2" s="1"/>
  <c r="W71" i="12"/>
  <c r="G71" i="1" s="1"/>
  <c r="Z71" i="1" s="1"/>
  <c r="W79" i="12" l="1"/>
  <c r="G79" i="1" s="1"/>
  <c r="Z79" i="1" s="1"/>
  <c r="AC79" i="1" s="1"/>
  <c r="AD79" i="1" s="1"/>
  <c r="W87" i="11"/>
  <c r="W87" i="12" s="1"/>
  <c r="G87" i="1" s="1"/>
  <c r="Z87" i="1" s="1"/>
  <c r="W90" i="12"/>
  <c r="G90" i="1" s="1"/>
  <c r="Z90" i="1" s="1"/>
  <c r="F90" i="1"/>
  <c r="B1167" i="2" s="1"/>
  <c r="AA79" i="1"/>
  <c r="AA84" i="1"/>
  <c r="AC84" i="1"/>
  <c r="AD84" i="1" s="1"/>
  <c r="W30" i="12"/>
  <c r="G30" i="1" s="1"/>
  <c r="Z30" i="1" s="1"/>
  <c r="AA30" i="1" s="1"/>
  <c r="F81" i="1"/>
  <c r="B1041" i="2" s="1"/>
  <c r="W81" i="12"/>
  <c r="G81" i="1" s="1"/>
  <c r="Z81" i="1" s="1"/>
  <c r="F18" i="1"/>
  <c r="B159" i="2" s="1"/>
  <c r="F27" i="1"/>
  <c r="B285" i="2" s="1"/>
  <c r="W27" i="12"/>
  <c r="G27" i="1" s="1"/>
  <c r="Z27" i="1" s="1"/>
  <c r="AA74" i="1"/>
  <c r="AC74" i="1"/>
  <c r="AD74" i="1" s="1"/>
  <c r="AA19" i="1"/>
  <c r="AC19" i="1"/>
  <c r="AD19" i="1" s="1"/>
  <c r="W62" i="12"/>
  <c r="G62" i="1" s="1"/>
  <c r="Z62" i="1" s="1"/>
  <c r="W72" i="12"/>
  <c r="G72" i="1" s="1"/>
  <c r="Z72" i="1" s="1"/>
  <c r="AC72" i="1" s="1"/>
  <c r="AD72" i="1" s="1"/>
  <c r="W103" i="12"/>
  <c r="G103" i="1" s="1"/>
  <c r="Z103" i="1" s="1"/>
  <c r="F103" i="1"/>
  <c r="B1349" i="2" s="1"/>
  <c r="W115" i="11"/>
  <c r="B115" i="12"/>
  <c r="W117" i="11"/>
  <c r="B117" i="12"/>
  <c r="F114" i="1"/>
  <c r="B1503" i="2" s="1"/>
  <c r="W114" i="12"/>
  <c r="G114" i="1" s="1"/>
  <c r="Z114" i="1" s="1"/>
  <c r="AC35" i="1"/>
  <c r="AD35" i="1" s="1"/>
  <c r="W122" i="11"/>
  <c r="W122" i="12" s="1"/>
  <c r="G122" i="1" s="1"/>
  <c r="Z122" i="1" s="1"/>
  <c r="W124" i="11"/>
  <c r="W124" i="12" s="1"/>
  <c r="G124" i="1" s="1"/>
  <c r="Z124" i="1" s="1"/>
  <c r="AC124" i="1" s="1"/>
  <c r="W105" i="12"/>
  <c r="G105" i="1" s="1"/>
  <c r="Z105" i="1" s="1"/>
  <c r="AC105" i="1" s="1"/>
  <c r="AD105" i="1" s="1"/>
  <c r="F120" i="1"/>
  <c r="B1588" i="2" s="1"/>
  <c r="W123" i="11"/>
  <c r="W131" i="12"/>
  <c r="G131" i="1" s="1"/>
  <c r="Z131" i="1" s="1"/>
  <c r="F131" i="1"/>
  <c r="B1742" i="2" s="1"/>
  <c r="W133" i="12"/>
  <c r="G133" i="1" s="1"/>
  <c r="Z133" i="1" s="1"/>
  <c r="F133" i="1"/>
  <c r="B1770" i="2" s="1"/>
  <c r="W142" i="12"/>
  <c r="G142" i="1" s="1"/>
  <c r="Z142" i="1" s="1"/>
  <c r="F142" i="1"/>
  <c r="B1896" i="2" s="1"/>
  <c r="F128" i="1"/>
  <c r="B1700" i="2" s="1"/>
  <c r="W128" i="12"/>
  <c r="G128" i="1" s="1"/>
  <c r="Z128" i="1" s="1"/>
  <c r="AA124" i="1"/>
  <c r="W120" i="11"/>
  <c r="W119" i="11"/>
  <c r="B119" i="12"/>
  <c r="F144" i="1"/>
  <c r="B1924" i="2" s="1"/>
  <c r="W144" i="12"/>
  <c r="G144" i="1" s="1"/>
  <c r="Z144" i="1" s="1"/>
  <c r="W146" i="12"/>
  <c r="G146" i="1" s="1"/>
  <c r="Z146" i="1" s="1"/>
  <c r="F146" i="1"/>
  <c r="B1952" i="2" s="1"/>
  <c r="W145" i="12"/>
  <c r="G145" i="1" s="1"/>
  <c r="Z145" i="1" s="1"/>
  <c r="F145" i="1"/>
  <c r="B1938" i="2" s="1"/>
  <c r="F135" i="1"/>
  <c r="B1798" i="2" s="1"/>
  <c r="W135" i="12"/>
  <c r="G135" i="1" s="1"/>
  <c r="Z135" i="1" s="1"/>
  <c r="W143" i="12"/>
  <c r="G143" i="1" s="1"/>
  <c r="Z143" i="1" s="1"/>
  <c r="F143" i="1"/>
  <c r="B1910" i="2" s="1"/>
  <c r="F127" i="1"/>
  <c r="B1686" i="2" s="1"/>
  <c r="W127" i="12"/>
  <c r="G127" i="1" s="1"/>
  <c r="Z127" i="1" s="1"/>
  <c r="W137" i="12"/>
  <c r="G137" i="1" s="1"/>
  <c r="Z137" i="1" s="1"/>
  <c r="F137" i="1"/>
  <c r="B1826" i="2" s="1"/>
  <c r="W132" i="12"/>
  <c r="G132" i="1" s="1"/>
  <c r="Z132" i="1" s="1"/>
  <c r="F132" i="1"/>
  <c r="B1756" i="2" s="1"/>
  <c r="W141" i="12"/>
  <c r="G141" i="1" s="1"/>
  <c r="Z141" i="1" s="1"/>
  <c r="F141" i="1"/>
  <c r="B1882" i="2" s="1"/>
  <c r="W140" i="12"/>
  <c r="G140" i="1" s="1"/>
  <c r="Z140" i="1" s="1"/>
  <c r="F140" i="1"/>
  <c r="B1868" i="2" s="1"/>
  <c r="W139" i="12"/>
  <c r="G139" i="1" s="1"/>
  <c r="Z139" i="1" s="1"/>
  <c r="F139" i="1"/>
  <c r="B1854" i="2" s="1"/>
  <c r="W125" i="11"/>
  <c r="W125" i="12" s="1"/>
  <c r="G125" i="1" s="1"/>
  <c r="Z125" i="1" s="1"/>
  <c r="W138" i="12"/>
  <c r="G138" i="1" s="1"/>
  <c r="Z138" i="1" s="1"/>
  <c r="F138" i="1"/>
  <c r="B1840" i="2" s="1"/>
  <c r="AA129" i="1"/>
  <c r="AC129" i="1"/>
  <c r="AD129" i="1" s="1"/>
  <c r="AA130" i="1"/>
  <c r="AC130" i="1"/>
  <c r="AD130" i="1" s="1"/>
  <c r="AA97" i="1"/>
  <c r="AC97" i="1"/>
  <c r="AD97" i="1" s="1"/>
  <c r="F123" i="1"/>
  <c r="B1630" i="2" s="1"/>
  <c r="W123" i="12"/>
  <c r="G123" i="1" s="1"/>
  <c r="Z123" i="1" s="1"/>
  <c r="W136" i="12"/>
  <c r="G136" i="1" s="1"/>
  <c r="Z136" i="1" s="1"/>
  <c r="F136" i="1"/>
  <c r="B1812" i="2" s="1"/>
  <c r="W134" i="12"/>
  <c r="G134" i="1" s="1"/>
  <c r="Z134" i="1" s="1"/>
  <c r="F134" i="1"/>
  <c r="B1784" i="2" s="1"/>
  <c r="W121" i="11"/>
  <c r="W121" i="12" s="1"/>
  <c r="G121" i="1" s="1"/>
  <c r="Z121" i="1" s="1"/>
  <c r="AC60" i="1"/>
  <c r="AD60" i="1" s="1"/>
  <c r="AC85" i="1"/>
  <c r="AD85" i="1" s="1"/>
  <c r="AA68" i="1"/>
  <c r="AC68" i="1"/>
  <c r="AD68" i="1" s="1"/>
  <c r="AC102" i="1"/>
  <c r="AD102" i="1" s="1"/>
  <c r="AA102" i="1"/>
  <c r="AC7" i="1"/>
  <c r="AD7" i="1" s="1"/>
  <c r="AA7" i="1"/>
  <c r="AA69" i="1"/>
  <c r="AC69" i="1"/>
  <c r="AD69" i="1" s="1"/>
  <c r="AA26" i="1"/>
  <c r="AC26" i="1"/>
  <c r="AD26" i="1" s="1"/>
  <c r="AC106" i="1"/>
  <c r="AD106" i="1" s="1"/>
  <c r="AA106" i="1"/>
  <c r="AA92" i="1"/>
  <c r="AC92" i="1"/>
  <c r="AD92" i="1" s="1"/>
  <c r="AA53" i="1"/>
  <c r="AC53" i="1"/>
  <c r="AD53" i="1" s="1"/>
  <c r="AC44" i="1"/>
  <c r="AD44" i="1" s="1"/>
  <c r="AA44" i="1"/>
  <c r="F41" i="1"/>
  <c r="B481" i="2" s="1"/>
  <c r="W41" i="12"/>
  <c r="G41" i="1" s="1"/>
  <c r="Z41" i="1" s="1"/>
  <c r="F37" i="1"/>
  <c r="B425" i="2" s="1"/>
  <c r="W15" i="12"/>
  <c r="G15" i="1" s="1"/>
  <c r="Z15" i="1" s="1"/>
  <c r="F15" i="1"/>
  <c r="B117" i="2" s="1"/>
  <c r="F42" i="1"/>
  <c r="B495" i="2" s="1"/>
  <c r="W42" i="12"/>
  <c r="G42" i="1" s="1"/>
  <c r="Z42" i="1" s="1"/>
  <c r="W107" i="12"/>
  <c r="G107" i="1" s="1"/>
  <c r="Z107" i="1" s="1"/>
  <c r="AA107" i="1" s="1"/>
  <c r="W23" i="12"/>
  <c r="G23" i="1" s="1"/>
  <c r="Z23" i="1" s="1"/>
  <c r="F23" i="1"/>
  <c r="B229" i="2" s="1"/>
  <c r="AA77" i="1"/>
  <c r="AC77" i="1"/>
  <c r="AD77" i="1" s="1"/>
  <c r="AA11" i="1"/>
  <c r="AC11" i="1"/>
  <c r="AD11" i="1" s="1"/>
  <c r="AC45" i="1"/>
  <c r="AD45" i="1" s="1"/>
  <c r="AA45" i="1"/>
  <c r="AA25" i="1"/>
  <c r="AC25" i="1"/>
  <c r="AD25" i="1" s="1"/>
  <c r="W120" i="12"/>
  <c r="G120" i="1" s="1"/>
  <c r="Z120" i="1" s="1"/>
  <c r="F91" i="1"/>
  <c r="B1181" i="2" s="1"/>
  <c r="W91" i="12"/>
  <c r="G91" i="1" s="1"/>
  <c r="Z91" i="1" s="1"/>
  <c r="AD94" i="1"/>
  <c r="AA67" i="1"/>
  <c r="AA16" i="1"/>
  <c r="AD88" i="1"/>
  <c r="AD116" i="1"/>
  <c r="AA111" i="1"/>
  <c r="AC66" i="1"/>
  <c r="AD61" i="1"/>
  <c r="AC111" i="1"/>
  <c r="AD124" i="1"/>
  <c r="AA96" i="1"/>
  <c r="AD24" i="1"/>
  <c r="AC16" i="1"/>
  <c r="AC96" i="1"/>
  <c r="W37" i="12"/>
  <c r="G37" i="1" s="1"/>
  <c r="Z37" i="1" s="1"/>
  <c r="AC101" i="1"/>
  <c r="AA101" i="1"/>
  <c r="AA78" i="1"/>
  <c r="AC78" i="1"/>
  <c r="AC83" i="1"/>
  <c r="AA83" i="1"/>
  <c r="AC109" i="1"/>
  <c r="AA109" i="1"/>
  <c r="AC43" i="1"/>
  <c r="AA43" i="1"/>
  <c r="AC73" i="1"/>
  <c r="AA73" i="1"/>
  <c r="AA40" i="1"/>
  <c r="AC40" i="1"/>
  <c r="AA29" i="1"/>
  <c r="AC29" i="1"/>
  <c r="AC82" i="1"/>
  <c r="AA82" i="1"/>
  <c r="AC67" i="1"/>
  <c r="W22" i="12"/>
  <c r="G22" i="1" s="1"/>
  <c r="Z22" i="1" s="1"/>
  <c r="F22" i="1"/>
  <c r="B215" i="2" s="1"/>
  <c r="AA98" i="1"/>
  <c r="AC98" i="1"/>
  <c r="AC89" i="1"/>
  <c r="AA89" i="1"/>
  <c r="F87" i="1"/>
  <c r="B1125" i="2" s="1"/>
  <c r="AC33" i="1"/>
  <c r="AA33" i="1"/>
  <c r="F75" i="1"/>
  <c r="B957" i="2" s="1"/>
  <c r="W75" i="12"/>
  <c r="G75" i="1" s="1"/>
  <c r="Z75" i="1" s="1"/>
  <c r="AA51" i="1"/>
  <c r="AC51" i="1"/>
  <c r="AC76" i="1"/>
  <c r="AA76" i="1"/>
  <c r="AC46" i="1"/>
  <c r="AA46" i="1"/>
  <c r="AC71" i="1"/>
  <c r="AA71" i="1"/>
  <c r="AD10" i="1"/>
  <c r="AD104" i="1"/>
  <c r="AD21" i="1"/>
  <c r="AC28" i="1"/>
  <c r="AA28" i="1"/>
  <c r="F20" i="1"/>
  <c r="B187" i="2" s="1"/>
  <c r="W20" i="12"/>
  <c r="G20" i="1" s="1"/>
  <c r="Z20" i="1" s="1"/>
  <c r="AD54" i="1"/>
  <c r="AA34" i="1"/>
  <c r="AC34" i="1"/>
  <c r="F36" i="1"/>
  <c r="B411" i="2" s="1"/>
  <c r="W36" i="12"/>
  <c r="G36" i="1" s="1"/>
  <c r="Z36" i="1" s="1"/>
  <c r="F126" i="1"/>
  <c r="B1672" i="2" s="1"/>
  <c r="W126" i="12"/>
  <c r="G126" i="1" s="1"/>
  <c r="Z126" i="1" s="1"/>
  <c r="AA65" i="1"/>
  <c r="AC65" i="1"/>
  <c r="AD118" i="1"/>
  <c r="AD70" i="1"/>
  <c r="AC108" i="1"/>
  <c r="AA108" i="1"/>
  <c r="AC56" i="1"/>
  <c r="AA56" i="1"/>
  <c r="AA32" i="1"/>
  <c r="AC32" i="1"/>
  <c r="AD63" i="1"/>
  <c r="AD93" i="1"/>
  <c r="AA110" i="1"/>
  <c r="AC110" i="1"/>
  <c r="AA17" i="1"/>
  <c r="AC17" i="1"/>
  <c r="AC47" i="1"/>
  <c r="AA47" i="1"/>
  <c r="AC55" i="1"/>
  <c r="AA55" i="1"/>
  <c r="AC81" i="1" l="1"/>
  <c r="AD81" i="1" s="1"/>
  <c r="AA81" i="1"/>
  <c r="AA90" i="1"/>
  <c r="AC90" i="1"/>
  <c r="AD90" i="1" s="1"/>
  <c r="AC30" i="1"/>
  <c r="AD30" i="1" s="1"/>
  <c r="AA62" i="1"/>
  <c r="AC62" i="1"/>
  <c r="AD62" i="1" s="1"/>
  <c r="AC27" i="1"/>
  <c r="AD27" i="1" s="1"/>
  <c r="AA27" i="1"/>
  <c r="AA72" i="1"/>
  <c r="AC103" i="1"/>
  <c r="AD103" i="1" s="1"/>
  <c r="AA103" i="1"/>
  <c r="AA114" i="1"/>
  <c r="AC114" i="1"/>
  <c r="AD114" i="1" s="1"/>
  <c r="W117" i="12"/>
  <c r="G117" i="1" s="1"/>
  <c r="Z117" i="1" s="1"/>
  <c r="F117" i="1"/>
  <c r="B1545" i="2" s="1"/>
  <c r="F115" i="1"/>
  <c r="B1517" i="2" s="1"/>
  <c r="W115" i="12"/>
  <c r="G115" i="1" s="1"/>
  <c r="Z115" i="1" s="1"/>
  <c r="AA105" i="1"/>
  <c r="AC122" i="1"/>
  <c r="AD122" i="1" s="1"/>
  <c r="AA122" i="1"/>
  <c r="AA136" i="1"/>
  <c r="AC136" i="1"/>
  <c r="AD136" i="1" s="1"/>
  <c r="AC144" i="1"/>
  <c r="AD144" i="1" s="1"/>
  <c r="AA144" i="1"/>
  <c r="AC143" i="1"/>
  <c r="AD143" i="1" s="1"/>
  <c r="AA143" i="1"/>
  <c r="AC142" i="1"/>
  <c r="AD142" i="1" s="1"/>
  <c r="AA142" i="1"/>
  <c r="AC123" i="1"/>
  <c r="AD123" i="1" s="1"/>
  <c r="AA123" i="1"/>
  <c r="AC141" i="1"/>
  <c r="AD141" i="1" s="1"/>
  <c r="AA141" i="1"/>
  <c r="AC138" i="1"/>
  <c r="AD138" i="1" s="1"/>
  <c r="AA138" i="1"/>
  <c r="AC135" i="1"/>
  <c r="AD135" i="1" s="1"/>
  <c r="AA135" i="1"/>
  <c r="F119" i="1"/>
  <c r="B1574" i="2" s="1"/>
  <c r="W119" i="12"/>
  <c r="G119" i="1" s="1"/>
  <c r="Z119" i="1" s="1"/>
  <c r="D9" i="1" s="1"/>
  <c r="AA125" i="1"/>
  <c r="AC125" i="1"/>
  <c r="AD125" i="1" s="1"/>
  <c r="AC132" i="1"/>
  <c r="AD132" i="1" s="1"/>
  <c r="AA132" i="1"/>
  <c r="AA133" i="1"/>
  <c r="AC133" i="1"/>
  <c r="AD133" i="1" s="1"/>
  <c r="AA121" i="1"/>
  <c r="AC121" i="1"/>
  <c r="AD121" i="1" s="1"/>
  <c r="AA137" i="1"/>
  <c r="AC137" i="1"/>
  <c r="AD137" i="1" s="1"/>
  <c r="AC131" i="1"/>
  <c r="AD131" i="1" s="1"/>
  <c r="AA131" i="1"/>
  <c r="AA139" i="1"/>
  <c r="AC139" i="1"/>
  <c r="AD139" i="1" s="1"/>
  <c r="AA145" i="1"/>
  <c r="AC145" i="1"/>
  <c r="AD145" i="1" s="1"/>
  <c r="AA134" i="1"/>
  <c r="AC134" i="1"/>
  <c r="AD134" i="1" s="1"/>
  <c r="AC127" i="1"/>
  <c r="AD127" i="1" s="1"/>
  <c r="AA127" i="1"/>
  <c r="AA128" i="1"/>
  <c r="AC128" i="1"/>
  <c r="AD128" i="1" s="1"/>
  <c r="AC140" i="1"/>
  <c r="AD140" i="1" s="1"/>
  <c r="AA140" i="1"/>
  <c r="AC146" i="1"/>
  <c r="AD146" i="1" s="1"/>
  <c r="AA146" i="1"/>
  <c r="AC107" i="1"/>
  <c r="D20" i="1"/>
  <c r="AC120" i="1"/>
  <c r="AD120" i="1" s="1"/>
  <c r="AA120" i="1"/>
  <c r="AC41" i="1"/>
  <c r="AD41" i="1" s="1"/>
  <c r="AA41" i="1"/>
  <c r="AA23" i="1"/>
  <c r="AC23" i="1"/>
  <c r="AD23" i="1" s="1"/>
  <c r="AC42" i="1"/>
  <c r="AD42" i="1" s="1"/>
  <c r="AA42" i="1"/>
  <c r="AA91" i="1"/>
  <c r="AC91" i="1"/>
  <c r="AD91" i="1" s="1"/>
  <c r="AC15" i="1"/>
  <c r="AD15" i="1" s="1"/>
  <c r="AA15" i="1"/>
  <c r="AD76" i="1"/>
  <c r="AD40" i="1"/>
  <c r="AD107" i="1"/>
  <c r="D38" i="1"/>
  <c r="D95" i="1"/>
  <c r="D143" i="1"/>
  <c r="D120" i="1"/>
  <c r="D78" i="1"/>
  <c r="AD43" i="1"/>
  <c r="AD101" i="1"/>
  <c r="AD96" i="1"/>
  <c r="D132" i="1"/>
  <c r="D94" i="1"/>
  <c r="D130" i="1"/>
  <c r="D25" i="1"/>
  <c r="D57" i="1"/>
  <c r="D116" i="1"/>
  <c r="D35" i="1"/>
  <c r="D83" i="1"/>
  <c r="D138" i="1"/>
  <c r="D44" i="1"/>
  <c r="D81" i="1"/>
  <c r="D124" i="1"/>
  <c r="D12" i="1"/>
  <c r="D90" i="1"/>
  <c r="D66" i="1"/>
  <c r="D40" i="1"/>
  <c r="D28" i="1"/>
  <c r="D122" i="1"/>
  <c r="D52" i="1"/>
  <c r="D135" i="1"/>
  <c r="D97" i="1"/>
  <c r="D30" i="1"/>
  <c r="D104" i="1"/>
  <c r="D100" i="1"/>
  <c r="D82" i="1"/>
  <c r="D98" i="1"/>
  <c r="D46" i="1"/>
  <c r="AD51" i="1"/>
  <c r="AD82" i="1"/>
  <c r="AD83" i="1"/>
  <c r="D36" i="1"/>
  <c r="AD33" i="1"/>
  <c r="AD89" i="1"/>
  <c r="D22" i="1"/>
  <c r="AD29" i="1"/>
  <c r="AD78" i="1"/>
  <c r="AA37" i="1"/>
  <c r="D37" i="1"/>
  <c r="AD16" i="1"/>
  <c r="D48" i="1"/>
  <c r="D45" i="1"/>
  <c r="D127" i="1"/>
  <c r="D60" i="1"/>
  <c r="D103" i="1"/>
  <c r="D76" i="1"/>
  <c r="D119" i="1"/>
  <c r="D32" i="1"/>
  <c r="D13" i="1"/>
  <c r="D80" i="1"/>
  <c r="D26" i="1"/>
  <c r="D39" i="1"/>
  <c r="D141" i="1"/>
  <c r="D105" i="1"/>
  <c r="D85" i="1"/>
  <c r="AD111" i="1"/>
  <c r="D55" i="1"/>
  <c r="D88" i="1"/>
  <c r="D18" i="1"/>
  <c r="D11" i="1"/>
  <c r="D134" i="1"/>
  <c r="D133" i="1"/>
  <c r="D86" i="1"/>
  <c r="D21" i="1"/>
  <c r="D114" i="1"/>
  <c r="AD66" i="1"/>
  <c r="D111" i="1"/>
  <c r="D117" i="1"/>
  <c r="D139" i="1"/>
  <c r="D58" i="1"/>
  <c r="D79" i="1"/>
  <c r="D115" i="1"/>
  <c r="D16" i="1"/>
  <c r="D107" i="1"/>
  <c r="D43" i="1"/>
  <c r="D47" i="1"/>
  <c r="D75" i="1"/>
  <c r="D87" i="1"/>
  <c r="AD98" i="1"/>
  <c r="AD67" i="1"/>
  <c r="AD73" i="1"/>
  <c r="AD109" i="1"/>
  <c r="D77" i="1"/>
  <c r="D69" i="1"/>
  <c r="D137" i="1"/>
  <c r="D8" i="1"/>
  <c r="D125" i="1"/>
  <c r="D89" i="1"/>
  <c r="D118" i="1"/>
  <c r="D50" i="1"/>
  <c r="D129" i="1"/>
  <c r="D146" i="1"/>
  <c r="D27" i="1"/>
  <c r="D59" i="1"/>
  <c r="D65" i="1"/>
  <c r="D34" i="1"/>
  <c r="D42" i="1"/>
  <c r="D136" i="1"/>
  <c r="D142" i="1"/>
  <c r="D19" i="1"/>
  <c r="D29" i="1"/>
  <c r="D51" i="1"/>
  <c r="D10" i="1"/>
  <c r="D112" i="1"/>
  <c r="D49" i="1"/>
  <c r="D140" i="1"/>
  <c r="D74" i="1"/>
  <c r="D62" i="1"/>
  <c r="D67" i="1"/>
  <c r="AC37" i="1"/>
  <c r="AC22" i="1"/>
  <c r="AA22" i="1"/>
  <c r="AA87" i="1"/>
  <c r="AC87" i="1"/>
  <c r="AA75" i="1"/>
  <c r="AC75" i="1"/>
  <c r="AD17" i="1"/>
  <c r="AD34" i="1"/>
  <c r="AC20" i="1"/>
  <c r="AA20" i="1"/>
  <c r="AD47" i="1"/>
  <c r="AD56" i="1"/>
  <c r="AD65" i="1"/>
  <c r="AD28" i="1"/>
  <c r="AD46" i="1"/>
  <c r="AD55" i="1"/>
  <c r="AD32" i="1"/>
  <c r="AA36" i="1"/>
  <c r="AC36" i="1"/>
  <c r="AD71" i="1"/>
  <c r="AD110" i="1"/>
  <c r="AD108" i="1"/>
  <c r="AA126" i="1"/>
  <c r="AC126" i="1"/>
  <c r="D14" i="1" l="1"/>
  <c r="D101" i="1"/>
  <c r="D108" i="1"/>
  <c r="D54" i="1"/>
  <c r="D71" i="1"/>
  <c r="D64" i="1"/>
  <c r="D41" i="1"/>
  <c r="D33" i="1"/>
  <c r="D93" i="1"/>
  <c r="D56" i="1"/>
  <c r="D106" i="1"/>
  <c r="D15" i="1"/>
  <c r="D109" i="1"/>
  <c r="D53" i="1"/>
  <c r="D68" i="1"/>
  <c r="D128" i="1"/>
  <c r="D23" i="1"/>
  <c r="D17" i="1"/>
  <c r="D31" i="1"/>
  <c r="D121" i="1"/>
  <c r="D61" i="1"/>
  <c r="AC115" i="1"/>
  <c r="AD115" i="1" s="1"/>
  <c r="AA115" i="1"/>
  <c r="AC117" i="1"/>
  <c r="AD117" i="1" s="1"/>
  <c r="AA117" i="1"/>
  <c r="D84" i="1"/>
  <c r="D24" i="1"/>
  <c r="D113" i="1"/>
  <c r="D144" i="1"/>
  <c r="D131" i="1"/>
  <c r="D126" i="1"/>
  <c r="D110" i="1"/>
  <c r="D91" i="1"/>
  <c r="D99" i="1"/>
  <c r="D123" i="1"/>
  <c r="D73" i="1"/>
  <c r="D92" i="1"/>
  <c r="D96" i="1"/>
  <c r="D72" i="1"/>
  <c r="D70" i="1"/>
  <c r="D63" i="1"/>
  <c r="D102" i="1"/>
  <c r="AC119" i="1"/>
  <c r="AD119" i="1" s="1"/>
  <c r="AA119" i="1"/>
  <c r="D7" i="1"/>
  <c r="D145" i="1"/>
  <c r="AD75" i="1"/>
  <c r="B97" i="1"/>
  <c r="B83" i="1"/>
  <c r="AD87" i="1"/>
  <c r="AD37" i="1"/>
  <c r="E140" i="1"/>
  <c r="AD22" i="1"/>
  <c r="B36" i="1"/>
  <c r="E109" i="1"/>
  <c r="B69" i="1"/>
  <c r="B60" i="1"/>
  <c r="E34" i="1"/>
  <c r="AD126" i="1"/>
  <c r="AD36" i="1"/>
  <c r="AD20" i="1"/>
  <c r="B31" i="1" l="1"/>
  <c r="E28" i="1"/>
  <c r="B95" i="1"/>
  <c r="E146" i="1"/>
  <c r="B55" i="1"/>
  <c r="E42" i="1"/>
  <c r="E60" i="1"/>
  <c r="B139" i="1"/>
  <c r="E130" i="1"/>
  <c r="B109" i="1"/>
  <c r="B76" i="1"/>
  <c r="E83" i="1"/>
  <c r="E112" i="1"/>
  <c r="E114" i="1"/>
  <c r="E100" i="1"/>
  <c r="E62" i="1"/>
  <c r="E54" i="1"/>
  <c r="B25" i="1"/>
  <c r="E19" i="1"/>
  <c r="B121" i="1"/>
  <c r="E14" i="1"/>
  <c r="B26" i="1"/>
  <c r="E79" i="1"/>
  <c r="E108" i="1"/>
  <c r="E144" i="1"/>
  <c r="E48" i="1"/>
  <c r="E45" i="1"/>
  <c r="E82" i="1"/>
  <c r="E59" i="1"/>
  <c r="E64" i="1"/>
  <c r="E47" i="1"/>
  <c r="E38" i="1"/>
  <c r="E127" i="1"/>
  <c r="E55" i="1"/>
  <c r="E113" i="1"/>
  <c r="E31" i="1"/>
  <c r="E91" i="1"/>
  <c r="E52" i="1"/>
  <c r="E18" i="1"/>
  <c r="E51" i="1"/>
  <c r="E137" i="1"/>
  <c r="E53" i="1"/>
  <c r="E87" i="1"/>
  <c r="E120" i="1"/>
  <c r="E61" i="1"/>
  <c r="E46" i="1"/>
  <c r="E8" i="1"/>
  <c r="E44" i="1"/>
  <c r="E133" i="1"/>
  <c r="E9" i="1"/>
  <c r="E35" i="1"/>
  <c r="E70" i="1"/>
  <c r="E22" i="1"/>
  <c r="E101" i="1"/>
  <c r="E65" i="1"/>
  <c r="E86" i="1"/>
  <c r="E106" i="1"/>
  <c r="E124" i="1"/>
  <c r="E29" i="1"/>
  <c r="E138" i="1"/>
  <c r="E136" i="1"/>
  <c r="E145" i="1"/>
  <c r="E49" i="1"/>
  <c r="E77" i="1"/>
  <c r="E75" i="1"/>
  <c r="E143" i="1"/>
  <c r="E17" i="1"/>
  <c r="E63" i="1"/>
  <c r="E117" i="1"/>
  <c r="E33" i="1"/>
  <c r="E90" i="1"/>
  <c r="E141" i="1"/>
  <c r="E36" i="1"/>
  <c r="E69" i="1"/>
  <c r="E131" i="1"/>
  <c r="E78" i="1"/>
  <c r="E50" i="1"/>
  <c r="E10" i="1"/>
  <c r="E121" i="1"/>
  <c r="E119" i="1"/>
  <c r="E21" i="1"/>
  <c r="E122" i="1"/>
  <c r="E76" i="1"/>
  <c r="E135" i="1"/>
  <c r="E115" i="1"/>
  <c r="E40" i="1"/>
  <c r="E15" i="1"/>
  <c r="E13" i="1"/>
  <c r="E39" i="1"/>
  <c r="E81" i="1"/>
  <c r="E20" i="1"/>
  <c r="E58" i="1"/>
  <c r="E105" i="1"/>
  <c r="E41" i="1"/>
  <c r="E132" i="1"/>
  <c r="E25" i="1"/>
  <c r="E129" i="1"/>
  <c r="E16" i="1"/>
  <c r="E99" i="1"/>
  <c r="B100" i="1"/>
  <c r="E118" i="1"/>
  <c r="E89" i="1"/>
  <c r="E67" i="1"/>
  <c r="E126" i="1"/>
  <c r="E24" i="1"/>
  <c r="E85" i="1"/>
  <c r="E103" i="1"/>
  <c r="E97" i="1"/>
  <c r="E80" i="1"/>
  <c r="E92" i="1"/>
  <c r="E30" i="1"/>
  <c r="E125" i="1"/>
  <c r="E27" i="1"/>
  <c r="E142" i="1"/>
  <c r="E84" i="1"/>
  <c r="E72" i="1"/>
  <c r="E66" i="1"/>
  <c r="E32" i="1"/>
  <c r="E43" i="1"/>
  <c r="E23" i="1"/>
  <c r="E139" i="1"/>
  <c r="E104" i="1"/>
  <c r="E98" i="1"/>
  <c r="E93" i="1"/>
  <c r="E56" i="1"/>
  <c r="E12" i="1"/>
  <c r="E116" i="1"/>
  <c r="E57" i="1"/>
  <c r="E110" i="1"/>
  <c r="E123" i="1"/>
  <c r="E96" i="1"/>
  <c r="E134" i="1"/>
  <c r="E95" i="1"/>
  <c r="E7" i="1"/>
  <c r="E11" i="1"/>
  <c r="E102" i="1"/>
  <c r="E37" i="1"/>
  <c r="E71" i="1"/>
  <c r="E88" i="1"/>
  <c r="E94" i="1"/>
  <c r="E111" i="1"/>
  <c r="E73" i="1"/>
  <c r="E26" i="1"/>
  <c r="E74" i="1"/>
  <c r="E128" i="1"/>
  <c r="E68" i="1"/>
  <c r="E107" i="1"/>
  <c r="B142" i="1"/>
  <c r="B94" i="1"/>
  <c r="B114" i="1"/>
  <c r="B73" i="1"/>
  <c r="B102" i="1"/>
  <c r="B137" i="1"/>
  <c r="B87" i="1"/>
  <c r="B129" i="1"/>
  <c r="B40" i="1"/>
  <c r="B145" i="1"/>
  <c r="B126" i="1"/>
  <c r="B82" i="1"/>
  <c r="B30" i="1"/>
  <c r="B130" i="1"/>
  <c r="B111" i="1"/>
  <c r="B49" i="1"/>
  <c r="B119" i="1"/>
  <c r="B48" i="1"/>
  <c r="B98" i="1"/>
  <c r="B96" i="1"/>
  <c r="B7" i="1"/>
  <c r="B16" i="1"/>
  <c r="B8" i="1"/>
  <c r="B18" i="1"/>
  <c r="B15" i="1"/>
  <c r="B107" i="1"/>
  <c r="B65" i="1"/>
  <c r="B37" i="1"/>
  <c r="B93" i="1"/>
  <c r="B70" i="1"/>
  <c r="B20" i="1"/>
  <c r="B64" i="1"/>
  <c r="B74" i="1"/>
  <c r="B57" i="1"/>
  <c r="B72" i="1"/>
  <c r="B43" i="1"/>
  <c r="B66" i="1"/>
  <c r="B78" i="1"/>
  <c r="B75" i="1"/>
  <c r="B21" i="1"/>
  <c r="B44" i="1"/>
  <c r="B38" i="1"/>
  <c r="B23" i="1"/>
  <c r="B113" i="1"/>
  <c r="B84" i="1"/>
  <c r="B63" i="1"/>
  <c r="B88" i="1"/>
  <c r="B53" i="1"/>
  <c r="B120" i="1"/>
  <c r="B54" i="1"/>
  <c r="B125" i="1"/>
  <c r="B122" i="1"/>
  <c r="B13" i="1"/>
  <c r="B115" i="1"/>
  <c r="B144" i="1"/>
  <c r="B124" i="1"/>
  <c r="B90" i="1"/>
  <c r="B12" i="1"/>
  <c r="B19" i="1"/>
  <c r="B133" i="1"/>
  <c r="B28" i="1"/>
  <c r="B85" i="1"/>
  <c r="B101" i="1"/>
  <c r="B106" i="1"/>
  <c r="B46" i="1"/>
  <c r="B68" i="1"/>
  <c r="B134" i="1"/>
  <c r="B80" i="1"/>
  <c r="B71" i="1"/>
  <c r="B35" i="1"/>
  <c r="B59" i="1"/>
  <c r="B24" i="1"/>
  <c r="B11" i="1"/>
  <c r="B41" i="1"/>
  <c r="B135" i="1"/>
  <c r="B34" i="1"/>
  <c r="B141" i="1"/>
  <c r="B27" i="1"/>
  <c r="B91" i="1"/>
  <c r="B89" i="1"/>
  <c r="B118" i="1"/>
  <c r="B58" i="1"/>
  <c r="B105" i="1"/>
  <c r="B42" i="1"/>
  <c r="B123" i="1"/>
  <c r="B108" i="1"/>
  <c r="B33" i="1"/>
  <c r="B127" i="1"/>
  <c r="B112" i="1"/>
  <c r="B29" i="1"/>
  <c r="B99" i="1"/>
  <c r="B79" i="1"/>
  <c r="B67" i="1"/>
  <c r="B81" i="1"/>
  <c r="B132" i="1"/>
  <c r="B62" i="1"/>
  <c r="B110" i="1"/>
  <c r="B52" i="1"/>
  <c r="B104" i="1"/>
  <c r="B128" i="1"/>
  <c r="B50" i="1"/>
  <c r="B56" i="1"/>
  <c r="B39" i="1"/>
  <c r="B143" i="1"/>
  <c r="B22" i="1"/>
  <c r="B14" i="1"/>
  <c r="B138" i="1"/>
  <c r="B117" i="1"/>
  <c r="B47" i="1"/>
  <c r="B146" i="1"/>
  <c r="B45" i="1"/>
  <c r="B77" i="1"/>
  <c r="B9" i="1"/>
  <c r="B32" i="1"/>
  <c r="B17" i="1"/>
  <c r="B131" i="1"/>
  <c r="B116" i="1"/>
  <c r="B103" i="1"/>
  <c r="B92" i="1"/>
  <c r="B86" i="1"/>
  <c r="B140" i="1"/>
  <c r="B61" i="1"/>
  <c r="B136" i="1"/>
  <c r="B10" i="1"/>
  <c r="B51" i="1"/>
  <c r="C127" i="1"/>
  <c r="C53" i="1"/>
  <c r="C36" i="1"/>
  <c r="C44" i="1"/>
  <c r="C59" i="1"/>
  <c r="C123" i="1"/>
  <c r="C57" i="1"/>
  <c r="C39" i="1"/>
  <c r="C45" i="1"/>
  <c r="C146" i="1"/>
  <c r="C78" i="1"/>
  <c r="C37" i="1"/>
  <c r="C56" i="1"/>
  <c r="C71" i="1"/>
  <c r="C96" i="1"/>
  <c r="C27" i="1"/>
  <c r="C63" i="1"/>
  <c r="C42" i="1"/>
  <c r="C14" i="1"/>
  <c r="C138" i="1"/>
  <c r="C91" i="1"/>
  <c r="C121" i="1"/>
  <c r="C144" i="1"/>
  <c r="C133" i="1"/>
  <c r="C81" i="1"/>
  <c r="C108" i="1"/>
  <c r="C10" i="1"/>
  <c r="C134" i="1"/>
  <c r="C130" i="1"/>
  <c r="C25" i="1"/>
  <c r="C16" i="1"/>
  <c r="C111" i="1"/>
  <c r="C66" i="1"/>
  <c r="C73" i="1"/>
  <c r="C119" i="1"/>
  <c r="C28" i="1"/>
  <c r="C68" i="1"/>
  <c r="C52" i="1"/>
  <c r="C128" i="1"/>
  <c r="C79" i="1"/>
  <c r="C94" i="1"/>
  <c r="C55" i="1"/>
  <c r="C125" i="1"/>
  <c r="C86" i="1"/>
  <c r="C93" i="1"/>
  <c r="C92" i="1"/>
  <c r="C49" i="1"/>
  <c r="C109" i="1"/>
  <c r="C32" i="1"/>
  <c r="C30" i="1"/>
  <c r="C114" i="1"/>
  <c r="C72" i="1"/>
  <c r="C126" i="1"/>
  <c r="C9" i="1"/>
  <c r="C107" i="1"/>
  <c r="C129" i="1"/>
  <c r="C116" i="1"/>
  <c r="C122" i="1"/>
  <c r="C90" i="1"/>
  <c r="C19" i="1"/>
  <c r="C102" i="1"/>
  <c r="C112" i="1"/>
  <c r="C140" i="1"/>
  <c r="C136" i="1"/>
  <c r="C58" i="1"/>
  <c r="C46" i="1"/>
  <c r="C22" i="1"/>
  <c r="C117" i="1"/>
  <c r="C83" i="1"/>
  <c r="C80" i="1"/>
  <c r="C50" i="1"/>
  <c r="C95" i="1"/>
  <c r="C103" i="1"/>
  <c r="C87" i="1"/>
  <c r="C41" i="1"/>
  <c r="C60" i="1"/>
  <c r="C85" i="1"/>
  <c r="C7" i="1"/>
  <c r="C131" i="1"/>
  <c r="C137" i="1"/>
  <c r="C105" i="1"/>
  <c r="C110" i="1"/>
  <c r="C76" i="1"/>
  <c r="C104" i="1"/>
  <c r="C54" i="1"/>
  <c r="C8" i="1"/>
  <c r="C135" i="1"/>
  <c r="C75" i="1"/>
  <c r="C23" i="1"/>
  <c r="C120" i="1"/>
  <c r="C84" i="1"/>
  <c r="C99" i="1"/>
  <c r="C38" i="1"/>
  <c r="C98" i="1"/>
  <c r="C17" i="1"/>
  <c r="C101" i="1"/>
  <c r="C88" i="1"/>
  <c r="C51" i="1"/>
  <c r="C69" i="1"/>
  <c r="C18" i="1"/>
  <c r="C47" i="1"/>
  <c r="C20" i="1"/>
  <c r="C15" i="1"/>
  <c r="C62" i="1"/>
  <c r="C77" i="1"/>
  <c r="C124" i="1"/>
  <c r="C35" i="1"/>
  <c r="C141" i="1"/>
  <c r="C145" i="1"/>
  <c r="C31" i="1"/>
  <c r="C33" i="1"/>
  <c r="C74" i="1"/>
  <c r="C118" i="1"/>
  <c r="C115" i="1"/>
  <c r="C70" i="1"/>
  <c r="C132" i="1"/>
  <c r="C97" i="1"/>
  <c r="C139" i="1"/>
  <c r="C29" i="1"/>
  <c r="C34" i="1"/>
  <c r="C65" i="1"/>
  <c r="C43" i="1"/>
  <c r="C13" i="1"/>
  <c r="C142" i="1"/>
  <c r="C26" i="1"/>
  <c r="C11" i="1"/>
  <c r="C89" i="1"/>
  <c r="C67" i="1"/>
  <c r="C40" i="1"/>
  <c r="C64" i="1"/>
  <c r="C82" i="1"/>
  <c r="C48" i="1"/>
  <c r="C113" i="1"/>
  <c r="C143" i="1"/>
  <c r="C106" i="1"/>
  <c r="C61" i="1"/>
  <c r="C12" i="1"/>
  <c r="C21" i="1"/>
  <c r="C100" i="1"/>
  <c r="C24" i="1"/>
  <c r="C48" i="13" l="1"/>
  <c r="T48" i="13"/>
  <c r="F48" i="13"/>
  <c r="M48" i="13"/>
  <c r="G48" i="13"/>
  <c r="Q48" i="13"/>
  <c r="W48" i="13"/>
  <c r="R48" i="13"/>
  <c r="L48" i="13"/>
  <c r="V48" i="13"/>
  <c r="H48" i="13"/>
  <c r="U48" i="13"/>
  <c r="O48" i="13"/>
  <c r="P48" i="13"/>
  <c r="K48" i="13"/>
  <c r="B48" i="13"/>
  <c r="E48" i="13"/>
  <c r="S48" i="13"/>
  <c r="J48" i="13"/>
  <c r="I48" i="13"/>
  <c r="N48" i="13"/>
  <c r="D48" i="13"/>
  <c r="L13" i="13"/>
  <c r="C12" i="13"/>
  <c r="G7" i="13"/>
  <c r="R16" i="13"/>
  <c r="W14" i="13"/>
  <c r="Q8" i="13"/>
  <c r="K10" i="13"/>
  <c r="W15" i="13"/>
  <c r="T16" i="13"/>
  <c r="R9" i="13"/>
  <c r="V14" i="13"/>
  <c r="F68" i="13"/>
  <c r="D8" i="13"/>
  <c r="P12" i="13"/>
  <c r="E10" i="13"/>
  <c r="P7" i="13"/>
  <c r="B11" i="13"/>
  <c r="R15" i="13"/>
  <c r="O11" i="13"/>
  <c r="D9" i="13"/>
  <c r="V13" i="13"/>
  <c r="W16" i="13"/>
  <c r="C13" i="13"/>
  <c r="N10" i="13"/>
  <c r="M7" i="13"/>
  <c r="M14" i="13"/>
  <c r="B12" i="13"/>
  <c r="E9" i="13"/>
  <c r="I13" i="13"/>
  <c r="M81" i="13"/>
  <c r="I47" i="13"/>
  <c r="B16" i="13"/>
  <c r="O34" i="13"/>
  <c r="B22" i="13"/>
  <c r="I93" i="13"/>
  <c r="H45" i="13"/>
  <c r="S8" i="13"/>
  <c r="Q11" i="13"/>
  <c r="O14" i="13"/>
  <c r="R7" i="13"/>
  <c r="P10" i="13"/>
  <c r="N13" i="13"/>
  <c r="E7" i="13"/>
  <c r="C10" i="13"/>
  <c r="W12" i="13"/>
  <c r="D16" i="13"/>
  <c r="J9" i="13"/>
  <c r="H12" i="13"/>
  <c r="I15" i="13"/>
  <c r="O16" i="13"/>
  <c r="U69" i="13"/>
  <c r="S36" i="13"/>
  <c r="Q35" i="13"/>
  <c r="S24" i="13"/>
  <c r="C7" i="13"/>
  <c r="M8" i="13"/>
  <c r="W9" i="13"/>
  <c r="K11" i="13"/>
  <c r="U12" i="13"/>
  <c r="I14" i="13"/>
  <c r="S15" i="13"/>
  <c r="D19" i="13"/>
  <c r="J42" i="13"/>
  <c r="L63" i="13"/>
  <c r="L7" i="13"/>
  <c r="V8" i="13"/>
  <c r="J10" i="13"/>
  <c r="T11" i="13"/>
  <c r="H13" i="13"/>
  <c r="R14" i="13"/>
  <c r="N16" i="13"/>
  <c r="T89" i="13"/>
  <c r="M9" i="13"/>
  <c r="K12" i="13"/>
  <c r="J15" i="13"/>
  <c r="L8" i="13"/>
  <c r="J11" i="13"/>
  <c r="H14" i="13"/>
  <c r="U7" i="13"/>
  <c r="S10" i="13"/>
  <c r="Q13" i="13"/>
  <c r="F7" i="13"/>
  <c r="D10" i="13"/>
  <c r="B13" i="13"/>
  <c r="K16" i="13"/>
  <c r="H19" i="13"/>
  <c r="E93" i="13"/>
  <c r="C60" i="13"/>
  <c r="G46" i="13"/>
  <c r="K7" i="13"/>
  <c r="U8" i="13"/>
  <c r="I10" i="13"/>
  <c r="S11" i="13"/>
  <c r="G13" i="13"/>
  <c r="Q14" i="13"/>
  <c r="E16" i="13"/>
  <c r="V24" i="13"/>
  <c r="V76" i="13"/>
  <c r="T7" i="13"/>
  <c r="H9" i="13"/>
  <c r="R10" i="13"/>
  <c r="F12" i="13"/>
  <c r="P13" i="13"/>
  <c r="D15" i="13"/>
  <c r="V16" i="13"/>
  <c r="B40" i="13"/>
  <c r="U9" i="13"/>
  <c r="S12" i="13"/>
  <c r="V15" i="13"/>
  <c r="T8" i="13"/>
  <c r="R11" i="13"/>
  <c r="P14" i="13"/>
  <c r="G8" i="13"/>
  <c r="E11" i="13"/>
  <c r="C14" i="13"/>
  <c r="N7" i="13"/>
  <c r="L10" i="13"/>
  <c r="J13" i="13"/>
  <c r="E17" i="13"/>
  <c r="D25" i="13"/>
  <c r="D113" i="13"/>
  <c r="Q71" i="13"/>
  <c r="W58" i="13"/>
  <c r="U57" i="13"/>
  <c r="O7" i="13"/>
  <c r="C9" i="13"/>
  <c r="M10" i="13"/>
  <c r="W11" i="13"/>
  <c r="K13" i="13"/>
  <c r="U14" i="13"/>
  <c r="I16" i="13"/>
  <c r="T27" i="13"/>
  <c r="N88" i="13"/>
  <c r="B8" i="13"/>
  <c r="L9" i="13"/>
  <c r="V10" i="13"/>
  <c r="J12" i="13"/>
  <c r="T13" i="13"/>
  <c r="H15" i="13"/>
  <c r="D17" i="13"/>
  <c r="I7" i="13"/>
  <c r="G10" i="13"/>
  <c r="E13" i="13"/>
  <c r="L16" i="13"/>
  <c r="F9" i="13"/>
  <c r="D12" i="13"/>
  <c r="B15" i="13"/>
  <c r="O8" i="13"/>
  <c r="M11" i="13"/>
  <c r="K14" i="13"/>
  <c r="V7" i="13"/>
  <c r="T10" i="13"/>
  <c r="R13" i="13"/>
  <c r="E15" i="13"/>
  <c r="W34" i="13"/>
  <c r="H16" i="13"/>
  <c r="I83" i="13"/>
  <c r="O70" i="13"/>
  <c r="M69" i="13"/>
  <c r="S7" i="13"/>
  <c r="G9" i="13"/>
  <c r="Q10" i="13"/>
  <c r="E12" i="13"/>
  <c r="O13" i="13"/>
  <c r="C15" i="13"/>
  <c r="M16" i="13"/>
  <c r="R30" i="13"/>
  <c r="T103" i="13"/>
  <c r="F8" i="13"/>
  <c r="P9" i="13"/>
  <c r="D11" i="13"/>
  <c r="N12" i="13"/>
  <c r="B14" i="13"/>
  <c r="L15" i="13"/>
  <c r="M19" i="13"/>
  <c r="Q7" i="13"/>
  <c r="O10" i="13"/>
  <c r="M13" i="13"/>
  <c r="I23" i="13"/>
  <c r="N9" i="13"/>
  <c r="L12" i="13"/>
  <c r="N15" i="13"/>
  <c r="W8" i="13"/>
  <c r="U11" i="13"/>
  <c r="S14" i="13"/>
  <c r="H8" i="13"/>
  <c r="F11" i="13"/>
  <c r="D14" i="13"/>
  <c r="M15" i="13"/>
  <c r="O46" i="13"/>
  <c r="P16" i="13"/>
  <c r="W94" i="13"/>
  <c r="G82" i="13"/>
  <c r="E81" i="13"/>
  <c r="W7" i="13"/>
  <c r="K9" i="13"/>
  <c r="U10" i="13"/>
  <c r="I12" i="13"/>
  <c r="S13" i="13"/>
  <c r="G15" i="13"/>
  <c r="Q16" i="13"/>
  <c r="P33" i="13"/>
  <c r="T51" i="13"/>
  <c r="Q133" i="13"/>
  <c r="J8" i="13"/>
  <c r="T9" i="13"/>
  <c r="H11" i="13"/>
  <c r="R12" i="13"/>
  <c r="F14" i="13"/>
  <c r="P15" i="13"/>
  <c r="S26" i="13"/>
  <c r="C8" i="13"/>
  <c r="W10" i="13"/>
  <c r="U13" i="13"/>
  <c r="B7" i="13"/>
  <c r="V9" i="13"/>
  <c r="T12" i="13"/>
  <c r="C16" i="13"/>
  <c r="I9" i="13"/>
  <c r="G12" i="13"/>
  <c r="F15" i="13"/>
  <c r="P8" i="13"/>
  <c r="N11" i="13"/>
  <c r="L14" i="13"/>
  <c r="U15" i="13"/>
  <c r="C20" i="13"/>
  <c r="R116" i="13"/>
  <c r="U93" i="13"/>
  <c r="S92" i="13"/>
  <c r="E8" i="13"/>
  <c r="O9" i="13"/>
  <c r="C11" i="13"/>
  <c r="M12" i="13"/>
  <c r="W13" i="13"/>
  <c r="K15" i="13"/>
  <c r="U16" i="13"/>
  <c r="N36" i="13"/>
  <c r="T55" i="13"/>
  <c r="D7" i="13"/>
  <c r="N8" i="13"/>
  <c r="B10" i="13"/>
  <c r="L11" i="13"/>
  <c r="V12" i="13"/>
  <c r="J14" i="13"/>
  <c r="T15" i="13"/>
  <c r="O96" i="13"/>
  <c r="K8" i="13"/>
  <c r="I11" i="13"/>
  <c r="G14" i="13"/>
  <c r="J7" i="13"/>
  <c r="H10" i="13"/>
  <c r="F13" i="13"/>
  <c r="S16" i="13"/>
  <c r="Q9" i="13"/>
  <c r="O12" i="13"/>
  <c r="Q15" i="13"/>
  <c r="B9" i="13"/>
  <c r="V11" i="13"/>
  <c r="T14" i="13"/>
  <c r="G16" i="13"/>
  <c r="G58" i="13"/>
  <c r="U25" i="13"/>
  <c r="L25" i="13"/>
  <c r="N114" i="13"/>
  <c r="J112" i="13"/>
  <c r="I8" i="13"/>
  <c r="S9" i="13"/>
  <c r="G11" i="13"/>
  <c r="Q12" i="13"/>
  <c r="E14" i="13"/>
  <c r="O15" i="13"/>
  <c r="G17" i="13"/>
  <c r="L39" i="13"/>
  <c r="L59" i="13"/>
  <c r="H7" i="13"/>
  <c r="R8" i="13"/>
  <c r="F10" i="13"/>
  <c r="P11" i="13"/>
  <c r="D13" i="13"/>
  <c r="N14" i="13"/>
  <c r="C130" i="13"/>
  <c r="U17" i="13"/>
  <c r="B20" i="13"/>
  <c r="T25" i="13"/>
  <c r="K36" i="13"/>
  <c r="Q59" i="13"/>
  <c r="I71" i="13"/>
  <c r="W82" i="13"/>
  <c r="O94" i="13"/>
  <c r="B116" i="13"/>
  <c r="S20" i="13"/>
  <c r="O26" i="13"/>
  <c r="G38" i="13"/>
  <c r="U49" i="13"/>
  <c r="M61" i="13"/>
  <c r="E73" i="13"/>
  <c r="S84" i="13"/>
  <c r="K96" i="13"/>
  <c r="Q119" i="13"/>
  <c r="F26" i="13"/>
  <c r="E37" i="13"/>
  <c r="K60" i="13"/>
  <c r="C72" i="13"/>
  <c r="Q83" i="13"/>
  <c r="I95" i="13"/>
  <c r="L117" i="13"/>
  <c r="M25" i="13"/>
  <c r="C36" i="13"/>
  <c r="Q47" i="13"/>
  <c r="I59" i="13"/>
  <c r="W70" i="13"/>
  <c r="O82" i="13"/>
  <c r="G94" i="13"/>
  <c r="H115" i="13"/>
  <c r="K17" i="13"/>
  <c r="L19" i="13"/>
  <c r="J22" i="13"/>
  <c r="H25" i="13"/>
  <c r="F28" i="13"/>
  <c r="D31" i="13"/>
  <c r="B34" i="13"/>
  <c r="V36" i="13"/>
  <c r="T39" i="13"/>
  <c r="R42" i="13"/>
  <c r="P45" i="13"/>
  <c r="N52" i="13"/>
  <c r="F56" i="13"/>
  <c r="F60" i="13"/>
  <c r="F64" i="13"/>
  <c r="H69" i="13"/>
  <c r="L79" i="13"/>
  <c r="D91" i="13"/>
  <c r="V108" i="13"/>
  <c r="U143" i="13"/>
  <c r="H17" i="13"/>
  <c r="O20" i="13"/>
  <c r="E27" i="13"/>
  <c r="U55" i="13"/>
  <c r="J108" i="13"/>
  <c r="M99" i="13"/>
  <c r="H73" i="13"/>
  <c r="R90" i="13"/>
  <c r="I141" i="13"/>
  <c r="N128" i="13"/>
  <c r="N17" i="13"/>
  <c r="V18" i="13"/>
  <c r="R20" i="13"/>
  <c r="N26" i="13"/>
  <c r="U37" i="13"/>
  <c r="M49" i="13"/>
  <c r="E61" i="13"/>
  <c r="S72" i="13"/>
  <c r="K84" i="13"/>
  <c r="C96" i="13"/>
  <c r="V118" i="13"/>
  <c r="B17" i="13"/>
  <c r="M21" i="13"/>
  <c r="C28" i="13"/>
  <c r="Q39" i="13"/>
  <c r="I51" i="13"/>
  <c r="W62" i="13"/>
  <c r="O74" i="13"/>
  <c r="G86" i="13"/>
  <c r="H99" i="13"/>
  <c r="N124" i="13"/>
  <c r="W26" i="13"/>
  <c r="O38" i="13"/>
  <c r="G50" i="13"/>
  <c r="U61" i="13"/>
  <c r="M73" i="13"/>
  <c r="E85" i="13"/>
  <c r="D97" i="13"/>
  <c r="P120" i="13"/>
  <c r="G26" i="13"/>
  <c r="M37" i="13"/>
  <c r="E49" i="13"/>
  <c r="S60" i="13"/>
  <c r="K72" i="13"/>
  <c r="C84" i="13"/>
  <c r="Q95" i="13"/>
  <c r="F118" i="13"/>
  <c r="O17" i="13"/>
  <c r="T19" i="13"/>
  <c r="R22" i="13"/>
  <c r="P25" i="13"/>
  <c r="N28" i="13"/>
  <c r="L31" i="13"/>
  <c r="J34" i="13"/>
  <c r="H37" i="13"/>
  <c r="F40" i="13"/>
  <c r="D43" i="13"/>
  <c r="B46" i="13"/>
  <c r="P49" i="13"/>
  <c r="V52" i="13"/>
  <c r="N56" i="13"/>
  <c r="N60" i="13"/>
  <c r="N64" i="13"/>
  <c r="B70" i="13"/>
  <c r="T79" i="13"/>
  <c r="L91" i="13"/>
  <c r="P109" i="13"/>
  <c r="I145" i="13"/>
  <c r="L17" i="13"/>
  <c r="W20" i="13"/>
  <c r="I29" i="13"/>
  <c r="K58" i="13"/>
  <c r="L113" i="13"/>
  <c r="O131" i="13"/>
  <c r="D66" i="13"/>
  <c r="F17" i="13"/>
  <c r="M17" i="13"/>
  <c r="H18" i="13"/>
  <c r="J20" i="13"/>
  <c r="L21" i="13"/>
  <c r="Q27" i="13"/>
  <c r="I39" i="13"/>
  <c r="W50" i="13"/>
  <c r="O62" i="13"/>
  <c r="G74" i="13"/>
  <c r="U85" i="13"/>
  <c r="N98" i="13"/>
  <c r="D123" i="13"/>
  <c r="J17" i="13"/>
  <c r="G22" i="13"/>
  <c r="M29" i="13"/>
  <c r="E41" i="13"/>
  <c r="S52" i="13"/>
  <c r="K64" i="13"/>
  <c r="C76" i="13"/>
  <c r="Q87" i="13"/>
  <c r="F102" i="13"/>
  <c r="K130" i="13"/>
  <c r="K28" i="13"/>
  <c r="C40" i="13"/>
  <c r="Q51" i="13"/>
  <c r="I63" i="13"/>
  <c r="W74" i="13"/>
  <c r="O86" i="13"/>
  <c r="B100" i="13"/>
  <c r="B126" i="13"/>
  <c r="I27" i="13"/>
  <c r="W38" i="13"/>
  <c r="O50" i="13"/>
  <c r="G62" i="13"/>
  <c r="U73" i="13"/>
  <c r="M85" i="13"/>
  <c r="T97" i="13"/>
  <c r="P121" i="13"/>
  <c r="S17" i="13"/>
  <c r="F20" i="13"/>
  <c r="D23" i="13"/>
  <c r="B26" i="13"/>
  <c r="V28" i="13"/>
  <c r="T31" i="13"/>
  <c r="R34" i="13"/>
  <c r="P37" i="13"/>
  <c r="N40" i="13"/>
  <c r="L43" i="13"/>
  <c r="R46" i="13"/>
  <c r="B50" i="13"/>
  <c r="H53" i="13"/>
  <c r="H57" i="13"/>
  <c r="H61" i="13"/>
  <c r="V64" i="13"/>
  <c r="R70" i="13"/>
  <c r="J82" i="13"/>
  <c r="B94" i="13"/>
  <c r="R114" i="13"/>
  <c r="B18" i="13"/>
  <c r="I21" i="13"/>
  <c r="Q29" i="13"/>
  <c r="M67" i="13"/>
  <c r="S142" i="13"/>
  <c r="O139" i="13"/>
  <c r="H72" i="13"/>
  <c r="V17" i="13"/>
  <c r="G18" i="13"/>
  <c r="Q19" i="13"/>
  <c r="T21" i="13"/>
  <c r="I17" i="13"/>
  <c r="F22" i="13"/>
  <c r="E29" i="13"/>
  <c r="S40" i="13"/>
  <c r="K52" i="13"/>
  <c r="C64" i="13"/>
  <c r="Q75" i="13"/>
  <c r="I87" i="13"/>
  <c r="L101" i="13"/>
  <c r="V128" i="13"/>
  <c r="R17" i="13"/>
  <c r="W22" i="13"/>
  <c r="W30" i="13"/>
  <c r="O42" i="13"/>
  <c r="G54" i="13"/>
  <c r="U65" i="13"/>
  <c r="M77" i="13"/>
  <c r="E89" i="13"/>
  <c r="D105" i="13"/>
  <c r="G136" i="13"/>
  <c r="U29" i="13"/>
  <c r="M41" i="13"/>
  <c r="E53" i="13"/>
  <c r="S64" i="13"/>
  <c r="K76" i="13"/>
  <c r="C88" i="13"/>
  <c r="V102" i="13"/>
  <c r="U131" i="13"/>
  <c r="S28" i="13"/>
  <c r="K40" i="13"/>
  <c r="C52" i="13"/>
  <c r="Q63" i="13"/>
  <c r="I75" i="13"/>
  <c r="W86" i="13"/>
  <c r="R100" i="13"/>
  <c r="L127" i="13"/>
  <c r="W17" i="13"/>
  <c r="N20" i="13"/>
  <c r="L23" i="13"/>
  <c r="J26" i="13"/>
  <c r="H29" i="13"/>
  <c r="F32" i="13"/>
  <c r="D35" i="13"/>
  <c r="B38" i="13"/>
  <c r="V40" i="13"/>
  <c r="T43" i="13"/>
  <c r="D47" i="13"/>
  <c r="J50" i="13"/>
  <c r="P53" i="13"/>
  <c r="P57" i="13"/>
  <c r="P61" i="13"/>
  <c r="H65" i="13"/>
  <c r="D71" i="13"/>
  <c r="R82" i="13"/>
  <c r="J94" i="13"/>
  <c r="L115" i="13"/>
  <c r="F18" i="13"/>
  <c r="Q21" i="13"/>
  <c r="C38" i="13"/>
  <c r="C70" i="13"/>
  <c r="J28" i="13"/>
  <c r="H63" i="13"/>
  <c r="L44" i="13"/>
  <c r="W18" i="13"/>
  <c r="P19" i="13"/>
  <c r="E21" i="13"/>
  <c r="H23" i="13"/>
  <c r="Q17" i="13"/>
  <c r="V22" i="13"/>
  <c r="O30" i="13"/>
  <c r="G42" i="13"/>
  <c r="U53" i="13"/>
  <c r="M65" i="13"/>
  <c r="E77" i="13"/>
  <c r="S88" i="13"/>
  <c r="J104" i="13"/>
  <c r="S134" i="13"/>
  <c r="D18" i="13"/>
  <c r="Q23" i="13"/>
  <c r="K32" i="13"/>
  <c r="C44" i="13"/>
  <c r="Q55" i="13"/>
  <c r="I67" i="13"/>
  <c r="W78" i="13"/>
  <c r="O90" i="13"/>
  <c r="B108" i="13"/>
  <c r="C142" i="13"/>
  <c r="I31" i="13"/>
  <c r="W42" i="13"/>
  <c r="O54" i="13"/>
  <c r="G66" i="13"/>
  <c r="U77" i="13"/>
  <c r="M89" i="13"/>
  <c r="T105" i="13"/>
  <c r="Q137" i="13"/>
  <c r="G30" i="13"/>
  <c r="U41" i="13"/>
  <c r="M53" i="13"/>
  <c r="E65" i="13"/>
  <c r="S76" i="13"/>
  <c r="K88" i="13"/>
  <c r="P103" i="13"/>
  <c r="I133" i="13"/>
  <c r="E18" i="13"/>
  <c r="V20" i="13"/>
  <c r="T23" i="13"/>
  <c r="R26" i="13"/>
  <c r="P29" i="13"/>
  <c r="N32" i="13"/>
  <c r="L35" i="13"/>
  <c r="J38" i="13"/>
  <c r="H41" i="13"/>
  <c r="F44" i="13"/>
  <c r="L47" i="13"/>
  <c r="R50" i="13"/>
  <c r="J54" i="13"/>
  <c r="J58" i="13"/>
  <c r="B62" i="13"/>
  <c r="J66" i="13"/>
  <c r="P73" i="13"/>
  <c r="H85" i="13"/>
  <c r="H97" i="13"/>
  <c r="V120" i="13"/>
  <c r="K18" i="13"/>
  <c r="M23" i="13"/>
  <c r="K38" i="13"/>
  <c r="E79" i="13"/>
  <c r="H31" i="13"/>
  <c r="F66" i="13"/>
  <c r="K20" i="13"/>
  <c r="D21" i="13"/>
  <c r="O22" i="13"/>
  <c r="C18" i="13"/>
  <c r="P23" i="13"/>
  <c r="C32" i="13"/>
  <c r="Q43" i="13"/>
  <c r="I55" i="13"/>
  <c r="W66" i="13"/>
  <c r="O78" i="13"/>
  <c r="G90" i="13"/>
  <c r="H107" i="13"/>
  <c r="O140" i="13"/>
  <c r="O18" i="13"/>
  <c r="K24" i="13"/>
  <c r="U33" i="13"/>
  <c r="M45" i="13"/>
  <c r="E57" i="13"/>
  <c r="S68" i="13"/>
  <c r="K80" i="13"/>
  <c r="C92" i="13"/>
  <c r="V110" i="13"/>
  <c r="B24" i="13"/>
  <c r="S32" i="13"/>
  <c r="K44" i="13"/>
  <c r="C56" i="13"/>
  <c r="Q67" i="13"/>
  <c r="I79" i="13"/>
  <c r="W90" i="13"/>
  <c r="R108" i="13"/>
  <c r="M143" i="13"/>
  <c r="Q31" i="13"/>
  <c r="I43" i="13"/>
  <c r="W54" i="13"/>
  <c r="O66" i="13"/>
  <c r="G78" i="13"/>
  <c r="U89" i="13"/>
  <c r="N106" i="13"/>
  <c r="E139" i="13"/>
  <c r="J18" i="13"/>
  <c r="H21" i="13"/>
  <c r="F24" i="13"/>
  <c r="D27" i="13"/>
  <c r="B30" i="13"/>
  <c r="V32" i="13"/>
  <c r="T35" i="13"/>
  <c r="R38" i="13"/>
  <c r="P41" i="13"/>
  <c r="N44" i="13"/>
  <c r="T47" i="13"/>
  <c r="D51" i="13"/>
  <c r="R54" i="13"/>
  <c r="R58" i="13"/>
  <c r="J62" i="13"/>
  <c r="D67" i="13"/>
  <c r="B74" i="13"/>
  <c r="P85" i="13"/>
  <c r="B98" i="13"/>
  <c r="B122" i="13"/>
  <c r="S18" i="13"/>
  <c r="G24" i="13"/>
  <c r="Q81" i="13"/>
  <c r="P31" i="13"/>
  <c r="N86" i="13"/>
  <c r="U21" i="13"/>
  <c r="N22" i="13"/>
  <c r="N18" i="13"/>
  <c r="J24" i="13"/>
  <c r="M33" i="13"/>
  <c r="E45" i="13"/>
  <c r="S56" i="13"/>
  <c r="K68" i="13"/>
  <c r="C80" i="13"/>
  <c r="Q91" i="13"/>
  <c r="F110" i="13"/>
  <c r="O146" i="13"/>
  <c r="I19" i="13"/>
  <c r="E25" i="13"/>
  <c r="I35" i="13"/>
  <c r="W46" i="13"/>
  <c r="O58" i="13"/>
  <c r="G70" i="13"/>
  <c r="U81" i="13"/>
  <c r="M93" i="13"/>
  <c r="T113" i="13"/>
  <c r="R24" i="13"/>
  <c r="G34" i="13"/>
  <c r="U45" i="13"/>
  <c r="M57" i="13"/>
  <c r="E69" i="13"/>
  <c r="S80" i="13"/>
  <c r="K92" i="13"/>
  <c r="P111" i="13"/>
  <c r="C24" i="13"/>
  <c r="E33" i="13"/>
  <c r="S44" i="13"/>
  <c r="K56" i="13"/>
  <c r="C68" i="13"/>
  <c r="Q79" i="13"/>
  <c r="I91" i="13"/>
  <c r="L109" i="13"/>
  <c r="W144" i="13"/>
  <c r="C17" i="13"/>
  <c r="R18" i="13"/>
  <c r="P21" i="13"/>
  <c r="N24" i="13"/>
  <c r="L27" i="13"/>
  <c r="J30" i="13"/>
  <c r="H33" i="13"/>
  <c r="F36" i="13"/>
  <c r="D39" i="13"/>
  <c r="B42" i="13"/>
  <c r="V44" i="13"/>
  <c r="L51" i="13"/>
  <c r="L55" i="13"/>
  <c r="D59" i="13"/>
  <c r="D63" i="13"/>
  <c r="T67" i="13"/>
  <c r="N76" i="13"/>
  <c r="F88" i="13"/>
  <c r="D103" i="13"/>
  <c r="G132" i="13"/>
  <c r="E19" i="13"/>
  <c r="K26" i="13"/>
  <c r="S90" i="13"/>
  <c r="L37" i="13"/>
  <c r="N146" i="13"/>
  <c r="J144" i="13"/>
  <c r="J142" i="13"/>
  <c r="V140" i="13"/>
  <c r="L139" i="13"/>
  <c r="B138" i="13"/>
  <c r="N136" i="13"/>
  <c r="D135" i="13"/>
  <c r="P133" i="13"/>
  <c r="F132" i="13"/>
  <c r="R130" i="13"/>
  <c r="G129" i="13"/>
  <c r="S127" i="13"/>
  <c r="I126" i="13"/>
  <c r="U124" i="13"/>
  <c r="K123" i="13"/>
  <c r="W121" i="13"/>
  <c r="M120" i="13"/>
  <c r="M146" i="13"/>
  <c r="R145" i="13"/>
  <c r="H144" i="13"/>
  <c r="T142" i="13"/>
  <c r="J141" i="13"/>
  <c r="V139" i="13"/>
  <c r="L138" i="13"/>
  <c r="B137" i="13"/>
  <c r="N135" i="13"/>
  <c r="D134" i="13"/>
  <c r="P132" i="13"/>
  <c r="F131" i="13"/>
  <c r="Q129" i="13"/>
  <c r="G128" i="13"/>
  <c r="S126" i="13"/>
  <c r="I125" i="13"/>
  <c r="U123" i="13"/>
  <c r="K122" i="13"/>
  <c r="G145" i="13"/>
  <c r="I142" i="13"/>
  <c r="K139" i="13"/>
  <c r="M136" i="13"/>
  <c r="O133" i="13"/>
  <c r="Q130" i="13"/>
  <c r="R127" i="13"/>
  <c r="T124" i="13"/>
  <c r="V121" i="13"/>
  <c r="U119" i="13"/>
  <c r="I118" i="13"/>
  <c r="U116" i="13"/>
  <c r="K115" i="13"/>
  <c r="W113" i="13"/>
  <c r="M112" i="13"/>
  <c r="C111" i="13"/>
  <c r="O109" i="13"/>
  <c r="E108" i="13"/>
  <c r="Q106" i="13"/>
  <c r="G105" i="13"/>
  <c r="S103" i="13"/>
  <c r="I102" i="13"/>
  <c r="U100" i="13"/>
  <c r="K99" i="13"/>
  <c r="W97" i="13"/>
  <c r="M96" i="13"/>
  <c r="C95" i="13"/>
  <c r="O93" i="13"/>
  <c r="E92" i="13"/>
  <c r="Q90" i="13"/>
  <c r="G89" i="13"/>
  <c r="S87" i="13"/>
  <c r="I86" i="13"/>
  <c r="U84" i="13"/>
  <c r="K83" i="13"/>
  <c r="W81" i="13"/>
  <c r="M80" i="13"/>
  <c r="C79" i="13"/>
  <c r="O77" i="13"/>
  <c r="E76" i="13"/>
  <c r="Q74" i="13"/>
  <c r="G73" i="13"/>
  <c r="S71" i="13"/>
  <c r="I70" i="13"/>
  <c r="U68" i="13"/>
  <c r="K67" i="13"/>
  <c r="W65" i="13"/>
  <c r="M64" i="13"/>
  <c r="C63" i="13"/>
  <c r="J146" i="13"/>
  <c r="T143" i="13"/>
  <c r="F142" i="13"/>
  <c r="R140" i="13"/>
  <c r="H139" i="13"/>
  <c r="T137" i="13"/>
  <c r="J136" i="13"/>
  <c r="V134" i="13"/>
  <c r="L133" i="13"/>
  <c r="B132" i="13"/>
  <c r="N130" i="13"/>
  <c r="C129" i="13"/>
  <c r="O127" i="13"/>
  <c r="E126" i="13"/>
  <c r="Q124" i="13"/>
  <c r="G123" i="13"/>
  <c r="S121" i="13"/>
  <c r="I120" i="13"/>
  <c r="I146" i="13"/>
  <c r="N145" i="13"/>
  <c r="D144" i="13"/>
  <c r="P142" i="13"/>
  <c r="F141" i="13"/>
  <c r="R139" i="13"/>
  <c r="H138" i="13"/>
  <c r="T136" i="13"/>
  <c r="J135" i="13"/>
  <c r="V133" i="13"/>
  <c r="L132" i="13"/>
  <c r="B131" i="13"/>
  <c r="M129" i="13"/>
  <c r="C128" i="13"/>
  <c r="O126" i="13"/>
  <c r="E125" i="13"/>
  <c r="Q123" i="13"/>
  <c r="G122" i="13"/>
  <c r="U144" i="13"/>
  <c r="W141" i="13"/>
  <c r="C139" i="13"/>
  <c r="E136" i="13"/>
  <c r="G133" i="13"/>
  <c r="I130" i="13"/>
  <c r="J127" i="13"/>
  <c r="L124" i="13"/>
  <c r="N121" i="13"/>
  <c r="P119" i="13"/>
  <c r="E118" i="13"/>
  <c r="Q116" i="13"/>
  <c r="G115" i="13"/>
  <c r="S113" i="13"/>
  <c r="I112" i="13"/>
  <c r="U110" i="13"/>
  <c r="K109" i="13"/>
  <c r="W107" i="13"/>
  <c r="M106" i="13"/>
  <c r="C105" i="13"/>
  <c r="O103" i="13"/>
  <c r="E102" i="13"/>
  <c r="Q100" i="13"/>
  <c r="G99" i="13"/>
  <c r="S97" i="13"/>
  <c r="I96" i="13"/>
  <c r="U94" i="13"/>
  <c r="K93" i="13"/>
  <c r="W91" i="13"/>
  <c r="M90" i="13"/>
  <c r="C89" i="13"/>
  <c r="O87" i="13"/>
  <c r="E86" i="13"/>
  <c r="Q84" i="13"/>
  <c r="G83" i="13"/>
  <c r="S81" i="13"/>
  <c r="I80" i="13"/>
  <c r="U78" i="13"/>
  <c r="K77" i="13"/>
  <c r="W75" i="13"/>
  <c r="M74" i="13"/>
  <c r="C73" i="13"/>
  <c r="O71" i="13"/>
  <c r="E70" i="13"/>
  <c r="Q68" i="13"/>
  <c r="G67" i="13"/>
  <c r="S65" i="13"/>
  <c r="I64" i="13"/>
  <c r="U62" i="13"/>
  <c r="F146" i="13"/>
  <c r="P143" i="13"/>
  <c r="B142" i="13"/>
  <c r="N140" i="13"/>
  <c r="D139" i="13"/>
  <c r="P137" i="13"/>
  <c r="F136" i="13"/>
  <c r="R134" i="13"/>
  <c r="H133" i="13"/>
  <c r="T131" i="13"/>
  <c r="J130" i="13"/>
  <c r="U128" i="13"/>
  <c r="K127" i="13"/>
  <c r="W125" i="13"/>
  <c r="M124" i="13"/>
  <c r="C123" i="13"/>
  <c r="O121" i="13"/>
  <c r="E120" i="13"/>
  <c r="T146" i="13"/>
  <c r="J145" i="13"/>
  <c r="V143" i="13"/>
  <c r="L142" i="13"/>
  <c r="B141" i="13"/>
  <c r="N139" i="13"/>
  <c r="D138" i="13"/>
  <c r="P136" i="13"/>
  <c r="F135" i="13"/>
  <c r="R133" i="13"/>
  <c r="H132" i="13"/>
  <c r="T130" i="13"/>
  <c r="I129" i="13"/>
  <c r="U127" i="13"/>
  <c r="K126" i="13"/>
  <c r="W124" i="13"/>
  <c r="M123" i="13"/>
  <c r="C122" i="13"/>
  <c r="M144" i="13"/>
  <c r="O141" i="13"/>
  <c r="Q138" i="13"/>
  <c r="S135" i="13"/>
  <c r="U132" i="13"/>
  <c r="V129" i="13"/>
  <c r="B127" i="13"/>
  <c r="D124" i="13"/>
  <c r="I121" i="13"/>
  <c r="K119" i="13"/>
  <c r="W117" i="13"/>
  <c r="M116" i="13"/>
  <c r="C115" i="13"/>
  <c r="O113" i="13"/>
  <c r="E112" i="13"/>
  <c r="Q110" i="13"/>
  <c r="G109" i="13"/>
  <c r="S107" i="13"/>
  <c r="I106" i="13"/>
  <c r="U104" i="13"/>
  <c r="K103" i="13"/>
  <c r="W101" i="13"/>
  <c r="M100" i="13"/>
  <c r="C99" i="13"/>
  <c r="O97" i="13"/>
  <c r="E96" i="13"/>
  <c r="Q94" i="13"/>
  <c r="G93" i="13"/>
  <c r="S91" i="13"/>
  <c r="I90" i="13"/>
  <c r="U88" i="13"/>
  <c r="K87" i="13"/>
  <c r="W85" i="13"/>
  <c r="M84" i="13"/>
  <c r="C83" i="13"/>
  <c r="O81" i="13"/>
  <c r="E80" i="13"/>
  <c r="Q78" i="13"/>
  <c r="G77" i="13"/>
  <c r="S75" i="13"/>
  <c r="I74" i="13"/>
  <c r="U72" i="13"/>
  <c r="K71" i="13"/>
  <c r="W69" i="13"/>
  <c r="M68" i="13"/>
  <c r="C67" i="13"/>
  <c r="O65" i="13"/>
  <c r="E64" i="13"/>
  <c r="Q62" i="13"/>
  <c r="T145" i="13"/>
  <c r="L143" i="13"/>
  <c r="T141" i="13"/>
  <c r="J140" i="13"/>
  <c r="V138" i="13"/>
  <c r="L137" i="13"/>
  <c r="B136" i="13"/>
  <c r="N134" i="13"/>
  <c r="D133" i="13"/>
  <c r="P131" i="13"/>
  <c r="F130" i="13"/>
  <c r="Q128" i="13"/>
  <c r="G127" i="13"/>
  <c r="S125" i="13"/>
  <c r="I124" i="13"/>
  <c r="U122" i="13"/>
  <c r="K121" i="13"/>
  <c r="W119" i="13"/>
  <c r="P146" i="13"/>
  <c r="F145" i="13"/>
  <c r="R143" i="13"/>
  <c r="H142" i="13"/>
  <c r="T140" i="13"/>
  <c r="J139" i="13"/>
  <c r="V137" i="13"/>
  <c r="L136" i="13"/>
  <c r="B135" i="13"/>
  <c r="N133" i="13"/>
  <c r="D132" i="13"/>
  <c r="P130" i="13"/>
  <c r="E129" i="13"/>
  <c r="Q127" i="13"/>
  <c r="G126" i="13"/>
  <c r="S124" i="13"/>
  <c r="I123" i="13"/>
  <c r="U121" i="13"/>
  <c r="E144" i="13"/>
  <c r="G141" i="13"/>
  <c r="I138" i="13"/>
  <c r="K135" i="13"/>
  <c r="M132" i="13"/>
  <c r="N129" i="13"/>
  <c r="P126" i="13"/>
  <c r="R123" i="13"/>
  <c r="D121" i="13"/>
  <c r="G119" i="13"/>
  <c r="S117" i="13"/>
  <c r="I116" i="13"/>
  <c r="U114" i="13"/>
  <c r="K113" i="13"/>
  <c r="W111" i="13"/>
  <c r="M110" i="13"/>
  <c r="C109" i="13"/>
  <c r="O107" i="13"/>
  <c r="E106" i="13"/>
  <c r="Q104" i="13"/>
  <c r="G103" i="13"/>
  <c r="S101" i="13"/>
  <c r="I100" i="13"/>
  <c r="U98" i="13"/>
  <c r="K97" i="13"/>
  <c r="W95" i="13"/>
  <c r="M94" i="13"/>
  <c r="C93" i="13"/>
  <c r="O91" i="13"/>
  <c r="E90" i="13"/>
  <c r="Q88" i="13"/>
  <c r="G87" i="13"/>
  <c r="S85" i="13"/>
  <c r="I84" i="13"/>
  <c r="U82" i="13"/>
  <c r="K81" i="13"/>
  <c r="W79" i="13"/>
  <c r="M78" i="13"/>
  <c r="C77" i="13"/>
  <c r="O75" i="13"/>
  <c r="E74" i="13"/>
  <c r="Q72" i="13"/>
  <c r="G71" i="13"/>
  <c r="S69" i="13"/>
  <c r="I68" i="13"/>
  <c r="U66" i="13"/>
  <c r="K65" i="13"/>
  <c r="W63" i="13"/>
  <c r="M62" i="13"/>
  <c r="H145" i="13"/>
  <c r="H143" i="13"/>
  <c r="P141" i="13"/>
  <c r="F140" i="13"/>
  <c r="R138" i="13"/>
  <c r="H137" i="13"/>
  <c r="T135" i="13"/>
  <c r="J134" i="13"/>
  <c r="V132" i="13"/>
  <c r="L131" i="13"/>
  <c r="W129" i="13"/>
  <c r="M128" i="13"/>
  <c r="C127" i="13"/>
  <c r="O125" i="13"/>
  <c r="E124" i="13"/>
  <c r="Q122" i="13"/>
  <c r="G121" i="13"/>
  <c r="S119" i="13"/>
  <c r="L146" i="13"/>
  <c r="B145" i="13"/>
  <c r="N143" i="13"/>
  <c r="D142" i="13"/>
  <c r="P140" i="13"/>
  <c r="F139" i="13"/>
  <c r="R137" i="13"/>
  <c r="H136" i="13"/>
  <c r="T134" i="13"/>
  <c r="J133" i="13"/>
  <c r="V131" i="13"/>
  <c r="L130" i="13"/>
  <c r="W128" i="13"/>
  <c r="M127" i="13"/>
  <c r="C126" i="13"/>
  <c r="O124" i="13"/>
  <c r="E123" i="13"/>
  <c r="Q121" i="13"/>
  <c r="S143" i="13"/>
  <c r="U140" i="13"/>
  <c r="W137" i="13"/>
  <c r="C135" i="13"/>
  <c r="E132" i="13"/>
  <c r="F129" i="13"/>
  <c r="H126" i="13"/>
  <c r="J123" i="13"/>
  <c r="T120" i="13"/>
  <c r="C119" i="13"/>
  <c r="O117" i="13"/>
  <c r="E116" i="13"/>
  <c r="Q114" i="13"/>
  <c r="G113" i="13"/>
  <c r="S111" i="13"/>
  <c r="I110" i="13"/>
  <c r="U108" i="13"/>
  <c r="K107" i="13"/>
  <c r="W105" i="13"/>
  <c r="M104" i="13"/>
  <c r="C103" i="13"/>
  <c r="O101" i="13"/>
  <c r="E100" i="13"/>
  <c r="Q98" i="13"/>
  <c r="G97" i="13"/>
  <c r="S95" i="13"/>
  <c r="I94" i="13"/>
  <c r="U92" i="13"/>
  <c r="K91" i="13"/>
  <c r="W89" i="13"/>
  <c r="M88" i="13"/>
  <c r="C87" i="13"/>
  <c r="O85" i="13"/>
  <c r="E84" i="13"/>
  <c r="Q82" i="13"/>
  <c r="G81" i="13"/>
  <c r="S79" i="13"/>
  <c r="I78" i="13"/>
  <c r="U76" i="13"/>
  <c r="K75" i="13"/>
  <c r="W73" i="13"/>
  <c r="M72" i="13"/>
  <c r="C71" i="13"/>
  <c r="D145" i="13"/>
  <c r="V142" i="13"/>
  <c r="L141" i="13"/>
  <c r="B140" i="13"/>
  <c r="N138" i="13"/>
  <c r="D137" i="13"/>
  <c r="P135" i="13"/>
  <c r="F134" i="13"/>
  <c r="R132" i="13"/>
  <c r="H131" i="13"/>
  <c r="S129" i="13"/>
  <c r="I128" i="13"/>
  <c r="U126" i="13"/>
  <c r="K125" i="13"/>
  <c r="W123" i="13"/>
  <c r="M122" i="13"/>
  <c r="C121" i="13"/>
  <c r="O119" i="13"/>
  <c r="H146" i="13"/>
  <c r="T144" i="13"/>
  <c r="J143" i="13"/>
  <c r="V141" i="13"/>
  <c r="L140" i="13"/>
  <c r="B139" i="13"/>
  <c r="N137" i="13"/>
  <c r="D136" i="13"/>
  <c r="P134" i="13"/>
  <c r="F133" i="13"/>
  <c r="R131" i="13"/>
  <c r="H130" i="13"/>
  <c r="S128" i="13"/>
  <c r="I127" i="13"/>
  <c r="U125" i="13"/>
  <c r="K124" i="13"/>
  <c r="W122" i="13"/>
  <c r="K146" i="13"/>
  <c r="K143" i="13"/>
  <c r="M140" i="13"/>
  <c r="O137" i="13"/>
  <c r="Q134" i="13"/>
  <c r="S131" i="13"/>
  <c r="T128" i="13"/>
  <c r="V125" i="13"/>
  <c r="B123" i="13"/>
  <c r="O120" i="13"/>
  <c r="U118" i="13"/>
  <c r="K117" i="13"/>
  <c r="W115" i="13"/>
  <c r="M114" i="13"/>
  <c r="C113" i="13"/>
  <c r="O111" i="13"/>
  <c r="E110" i="13"/>
  <c r="Q108" i="13"/>
  <c r="G107" i="13"/>
  <c r="S105" i="13"/>
  <c r="I104" i="13"/>
  <c r="U102" i="13"/>
  <c r="K101" i="13"/>
  <c r="W99" i="13"/>
  <c r="M98" i="13"/>
  <c r="C97" i="13"/>
  <c r="O95" i="13"/>
  <c r="E94" i="13"/>
  <c r="Q92" i="13"/>
  <c r="G91" i="13"/>
  <c r="S89" i="13"/>
  <c r="I88" i="13"/>
  <c r="U86" i="13"/>
  <c r="K85" i="13"/>
  <c r="W83" i="13"/>
  <c r="M82" i="13"/>
  <c r="C81" i="13"/>
  <c r="O79" i="13"/>
  <c r="E78" i="13"/>
  <c r="Q76" i="13"/>
  <c r="G75" i="13"/>
  <c r="S73" i="13"/>
  <c r="I72" i="13"/>
  <c r="U70" i="13"/>
  <c r="K69" i="13"/>
  <c r="W67" i="13"/>
  <c r="M66" i="13"/>
  <c r="C65" i="13"/>
  <c r="O63" i="13"/>
  <c r="E62" i="13"/>
  <c r="R146" i="13"/>
  <c r="R144" i="13"/>
  <c r="N142" i="13"/>
  <c r="D141" i="13"/>
  <c r="P139" i="13"/>
  <c r="F138" i="13"/>
  <c r="R136" i="13"/>
  <c r="H135" i="13"/>
  <c r="T133" i="13"/>
  <c r="J132" i="13"/>
  <c r="V130" i="13"/>
  <c r="K129" i="13"/>
  <c r="W127" i="13"/>
  <c r="M126" i="13"/>
  <c r="C125" i="13"/>
  <c r="O123" i="13"/>
  <c r="E122" i="13"/>
  <c r="Q120" i="13"/>
  <c r="Q146" i="13"/>
  <c r="V145" i="13"/>
  <c r="L144" i="13"/>
  <c r="B143" i="13"/>
  <c r="N141" i="13"/>
  <c r="D140" i="13"/>
  <c r="P138" i="13"/>
  <c r="F137" i="13"/>
  <c r="R135" i="13"/>
  <c r="H134" i="13"/>
  <c r="T132" i="13"/>
  <c r="J131" i="13"/>
  <c r="U129" i="13"/>
  <c r="K128" i="13"/>
  <c r="W126" i="13"/>
  <c r="M125" i="13"/>
  <c r="C124" i="13"/>
  <c r="O122" i="13"/>
  <c r="O145" i="13"/>
  <c r="Q142" i="13"/>
  <c r="S139" i="13"/>
  <c r="U136" i="13"/>
  <c r="W133" i="13"/>
  <c r="C131" i="13"/>
  <c r="D128" i="13"/>
  <c r="F125" i="13"/>
  <c r="H122" i="13"/>
  <c r="D120" i="13"/>
  <c r="M118" i="13"/>
  <c r="C117" i="13"/>
  <c r="O115" i="13"/>
  <c r="E114" i="13"/>
  <c r="Q112" i="13"/>
  <c r="G111" i="13"/>
  <c r="S109" i="13"/>
  <c r="I108" i="13"/>
  <c r="U106" i="13"/>
  <c r="K105" i="13"/>
  <c r="W103" i="13"/>
  <c r="M102" i="13"/>
  <c r="C101" i="13"/>
  <c r="O99" i="13"/>
  <c r="E98" i="13"/>
  <c r="Q96" i="13"/>
  <c r="G95" i="13"/>
  <c r="S93" i="13"/>
  <c r="I92" i="13"/>
  <c r="U90" i="13"/>
  <c r="K89" i="13"/>
  <c r="W87" i="13"/>
  <c r="M86" i="13"/>
  <c r="C85" i="13"/>
  <c r="O83" i="13"/>
  <c r="E82" i="13"/>
  <c r="Q80" i="13"/>
  <c r="G79" i="13"/>
  <c r="S77" i="13"/>
  <c r="I76" i="13"/>
  <c r="U74" i="13"/>
  <c r="K73" i="13"/>
  <c r="W71" i="13"/>
  <c r="M70" i="13"/>
  <c r="C69" i="13"/>
  <c r="O67" i="13"/>
  <c r="E66" i="13"/>
  <c r="Q64" i="13"/>
  <c r="G63" i="13"/>
  <c r="R142" i="13"/>
  <c r="D131" i="13"/>
  <c r="U146" i="13"/>
  <c r="V135" i="13"/>
  <c r="G124" i="13"/>
  <c r="L128" i="13"/>
  <c r="U112" i="13"/>
  <c r="G101" i="13"/>
  <c r="O89" i="13"/>
  <c r="W77" i="13"/>
  <c r="E68" i="13"/>
  <c r="I62" i="13"/>
  <c r="Q60" i="13"/>
  <c r="G59" i="13"/>
  <c r="S57" i="13"/>
  <c r="I56" i="13"/>
  <c r="U54" i="13"/>
  <c r="K53" i="13"/>
  <c r="W51" i="13"/>
  <c r="M50" i="13"/>
  <c r="C49" i="13"/>
  <c r="O47" i="13"/>
  <c r="E46" i="13"/>
  <c r="Q44" i="13"/>
  <c r="G43" i="13"/>
  <c r="S41" i="13"/>
  <c r="I40" i="13"/>
  <c r="U38" i="13"/>
  <c r="K37" i="13"/>
  <c r="W35" i="13"/>
  <c r="M34" i="13"/>
  <c r="C33" i="13"/>
  <c r="O31" i="13"/>
  <c r="E30" i="13"/>
  <c r="Q28" i="13"/>
  <c r="G27" i="13"/>
  <c r="S25" i="13"/>
  <c r="I24" i="13"/>
  <c r="U22" i="13"/>
  <c r="K21" i="13"/>
  <c r="W19" i="13"/>
  <c r="M18" i="13"/>
  <c r="K144" i="13"/>
  <c r="M141" i="13"/>
  <c r="O138" i="13"/>
  <c r="Q135" i="13"/>
  <c r="S132" i="13"/>
  <c r="T129" i="13"/>
  <c r="V126" i="13"/>
  <c r="B124" i="13"/>
  <c r="H121" i="13"/>
  <c r="J119" i="13"/>
  <c r="V117" i="13"/>
  <c r="L116" i="13"/>
  <c r="B115" i="13"/>
  <c r="N113" i="13"/>
  <c r="D112" i="13"/>
  <c r="P110" i="13"/>
  <c r="F109" i="13"/>
  <c r="R107" i="13"/>
  <c r="H106" i="13"/>
  <c r="T104" i="13"/>
  <c r="J103" i="13"/>
  <c r="V101" i="13"/>
  <c r="L100" i="13"/>
  <c r="B99" i="13"/>
  <c r="N97" i="13"/>
  <c r="D96" i="13"/>
  <c r="P94" i="13"/>
  <c r="F93" i="13"/>
  <c r="R91" i="13"/>
  <c r="H90" i="13"/>
  <c r="T88" i="13"/>
  <c r="J87" i="13"/>
  <c r="V85" i="13"/>
  <c r="L84" i="13"/>
  <c r="B83" i="13"/>
  <c r="N81" i="13"/>
  <c r="D80" i="13"/>
  <c r="P78" i="13"/>
  <c r="F77" i="13"/>
  <c r="H141" i="13"/>
  <c r="O129" i="13"/>
  <c r="D146" i="13"/>
  <c r="L134" i="13"/>
  <c r="S122" i="13"/>
  <c r="N125" i="13"/>
  <c r="K111" i="13"/>
  <c r="S99" i="13"/>
  <c r="E88" i="13"/>
  <c r="M76" i="13"/>
  <c r="S67" i="13"/>
  <c r="W61" i="13"/>
  <c r="M60" i="13"/>
  <c r="C59" i="13"/>
  <c r="O57" i="13"/>
  <c r="E56" i="13"/>
  <c r="Q54" i="13"/>
  <c r="G53" i="13"/>
  <c r="S51" i="13"/>
  <c r="I50" i="13"/>
  <c r="K47" i="13"/>
  <c r="W45" i="13"/>
  <c r="M44" i="13"/>
  <c r="C43" i="13"/>
  <c r="O41" i="13"/>
  <c r="E40" i="13"/>
  <c r="Q38" i="13"/>
  <c r="G37" i="13"/>
  <c r="S35" i="13"/>
  <c r="I34" i="13"/>
  <c r="U32" i="13"/>
  <c r="K31" i="13"/>
  <c r="W29" i="13"/>
  <c r="M28" i="13"/>
  <c r="C27" i="13"/>
  <c r="O25" i="13"/>
  <c r="E24" i="13"/>
  <c r="Q22" i="13"/>
  <c r="G21" i="13"/>
  <c r="S19" i="13"/>
  <c r="I18" i="13"/>
  <c r="C144" i="13"/>
  <c r="E141" i="13"/>
  <c r="G138" i="13"/>
  <c r="I135" i="13"/>
  <c r="K132" i="13"/>
  <c r="L129" i="13"/>
  <c r="N126" i="13"/>
  <c r="P123" i="13"/>
  <c r="B121" i="13"/>
  <c r="F119" i="13"/>
  <c r="R117" i="13"/>
  <c r="H116" i="13"/>
  <c r="T114" i="13"/>
  <c r="J113" i="13"/>
  <c r="V111" i="13"/>
  <c r="L110" i="13"/>
  <c r="B109" i="13"/>
  <c r="N107" i="13"/>
  <c r="D106" i="13"/>
  <c r="P104" i="13"/>
  <c r="F103" i="13"/>
  <c r="R101" i="13"/>
  <c r="H100" i="13"/>
  <c r="T98" i="13"/>
  <c r="J97" i="13"/>
  <c r="V95" i="13"/>
  <c r="L94" i="13"/>
  <c r="B93" i="13"/>
  <c r="N91" i="13"/>
  <c r="D90" i="13"/>
  <c r="P88" i="13"/>
  <c r="F87" i="13"/>
  <c r="R85" i="13"/>
  <c r="H84" i="13"/>
  <c r="T82" i="13"/>
  <c r="J81" i="13"/>
  <c r="V79" i="13"/>
  <c r="L78" i="13"/>
  <c r="B77" i="13"/>
  <c r="T139" i="13"/>
  <c r="E128" i="13"/>
  <c r="P144" i="13"/>
  <c r="B133" i="13"/>
  <c r="W145" i="13"/>
  <c r="P122" i="13"/>
  <c r="W109" i="13"/>
  <c r="I98" i="13"/>
  <c r="Q86" i="13"/>
  <c r="C75" i="13"/>
  <c r="Q66" i="13"/>
  <c r="S61" i="13"/>
  <c r="I60" i="13"/>
  <c r="U58" i="13"/>
  <c r="K57" i="13"/>
  <c r="W55" i="13"/>
  <c r="M54" i="13"/>
  <c r="C53" i="13"/>
  <c r="O51" i="13"/>
  <c r="E50" i="13"/>
  <c r="G47" i="13"/>
  <c r="S45" i="13"/>
  <c r="I44" i="13"/>
  <c r="U42" i="13"/>
  <c r="K41" i="13"/>
  <c r="W39" i="13"/>
  <c r="M38" i="13"/>
  <c r="C37" i="13"/>
  <c r="O35" i="13"/>
  <c r="E34" i="13"/>
  <c r="Q32" i="13"/>
  <c r="G31" i="13"/>
  <c r="S29" i="13"/>
  <c r="I28" i="13"/>
  <c r="U26" i="13"/>
  <c r="K25" i="13"/>
  <c r="W23" i="13"/>
  <c r="M22" i="13"/>
  <c r="C21" i="13"/>
  <c r="O19" i="13"/>
  <c r="W146" i="13"/>
  <c r="Q143" i="13"/>
  <c r="S140" i="13"/>
  <c r="U137" i="13"/>
  <c r="W134" i="13"/>
  <c r="C132" i="13"/>
  <c r="D129" i="13"/>
  <c r="F126" i="13"/>
  <c r="H123" i="13"/>
  <c r="S120" i="13"/>
  <c r="B119" i="13"/>
  <c r="N117" i="13"/>
  <c r="D116" i="13"/>
  <c r="P114" i="13"/>
  <c r="F113" i="13"/>
  <c r="R111" i="13"/>
  <c r="H110" i="13"/>
  <c r="T108" i="13"/>
  <c r="J107" i="13"/>
  <c r="V105" i="13"/>
  <c r="L104" i="13"/>
  <c r="B103" i="13"/>
  <c r="N101" i="13"/>
  <c r="D100" i="13"/>
  <c r="P98" i="13"/>
  <c r="F97" i="13"/>
  <c r="R95" i="13"/>
  <c r="H94" i="13"/>
  <c r="T92" i="13"/>
  <c r="J91" i="13"/>
  <c r="V89" i="13"/>
  <c r="L88" i="13"/>
  <c r="B87" i="13"/>
  <c r="N85" i="13"/>
  <c r="D84" i="13"/>
  <c r="P82" i="13"/>
  <c r="F81" i="13"/>
  <c r="R79" i="13"/>
  <c r="H78" i="13"/>
  <c r="T76" i="13"/>
  <c r="J75" i="13"/>
  <c r="V73" i="13"/>
  <c r="L72" i="13"/>
  <c r="B71" i="13"/>
  <c r="N69" i="13"/>
  <c r="J138" i="13"/>
  <c r="Q126" i="13"/>
  <c r="F143" i="13"/>
  <c r="N131" i="13"/>
  <c r="C143" i="13"/>
  <c r="J120" i="13"/>
  <c r="M108" i="13"/>
  <c r="U96" i="13"/>
  <c r="G85" i="13"/>
  <c r="O73" i="13"/>
  <c r="I66" i="13"/>
  <c r="O61" i="13"/>
  <c r="E60" i="13"/>
  <c r="Q58" i="13"/>
  <c r="G57" i="13"/>
  <c r="S55" i="13"/>
  <c r="I54" i="13"/>
  <c r="U52" i="13"/>
  <c r="K51" i="13"/>
  <c r="W49" i="13"/>
  <c r="C47" i="13"/>
  <c r="O45" i="13"/>
  <c r="E44" i="13"/>
  <c r="Q42" i="13"/>
  <c r="G41" i="13"/>
  <c r="S39" i="13"/>
  <c r="I38" i="13"/>
  <c r="U36" i="13"/>
  <c r="K35" i="13"/>
  <c r="W33" i="13"/>
  <c r="M32" i="13"/>
  <c r="C31" i="13"/>
  <c r="O29" i="13"/>
  <c r="E28" i="13"/>
  <c r="Q26" i="13"/>
  <c r="G25" i="13"/>
  <c r="S23" i="13"/>
  <c r="I22" i="13"/>
  <c r="U20" i="13"/>
  <c r="K19" i="13"/>
  <c r="G146" i="13"/>
  <c r="I143" i="13"/>
  <c r="K140" i="13"/>
  <c r="M137" i="13"/>
  <c r="O134" i="13"/>
  <c r="Q131" i="13"/>
  <c r="R128" i="13"/>
  <c r="T125" i="13"/>
  <c r="V122" i="13"/>
  <c r="N120" i="13"/>
  <c r="T118" i="13"/>
  <c r="J117" i="13"/>
  <c r="V115" i="13"/>
  <c r="L114" i="13"/>
  <c r="B113" i="13"/>
  <c r="N111" i="13"/>
  <c r="D110" i="13"/>
  <c r="P108" i="13"/>
  <c r="F107" i="13"/>
  <c r="R105" i="13"/>
  <c r="H104" i="13"/>
  <c r="T102" i="13"/>
  <c r="J101" i="13"/>
  <c r="V99" i="13"/>
  <c r="L98" i="13"/>
  <c r="B97" i="13"/>
  <c r="N95" i="13"/>
  <c r="D94" i="13"/>
  <c r="P92" i="13"/>
  <c r="F91" i="13"/>
  <c r="R89" i="13"/>
  <c r="H88" i="13"/>
  <c r="T86" i="13"/>
  <c r="J85" i="13"/>
  <c r="V83" i="13"/>
  <c r="L82" i="13"/>
  <c r="B81" i="13"/>
  <c r="N79" i="13"/>
  <c r="D78" i="13"/>
  <c r="P76" i="13"/>
  <c r="V136" i="13"/>
  <c r="G125" i="13"/>
  <c r="R141" i="13"/>
  <c r="D130" i="13"/>
  <c r="E140" i="13"/>
  <c r="Q118" i="13"/>
  <c r="C107" i="13"/>
  <c r="K95" i="13"/>
  <c r="S83" i="13"/>
  <c r="E72" i="13"/>
  <c r="G65" i="13"/>
  <c r="K61" i="13"/>
  <c r="W59" i="13"/>
  <c r="M58" i="13"/>
  <c r="C57" i="13"/>
  <c r="O55" i="13"/>
  <c r="E54" i="13"/>
  <c r="Q52" i="13"/>
  <c r="G51" i="13"/>
  <c r="S49" i="13"/>
  <c r="U46" i="13"/>
  <c r="K45" i="13"/>
  <c r="W43" i="13"/>
  <c r="M42" i="13"/>
  <c r="C41" i="13"/>
  <c r="O39" i="13"/>
  <c r="E38" i="13"/>
  <c r="Q36" i="13"/>
  <c r="G35" i="13"/>
  <c r="S33" i="13"/>
  <c r="I32" i="13"/>
  <c r="U30" i="13"/>
  <c r="K29" i="13"/>
  <c r="W27" i="13"/>
  <c r="M26" i="13"/>
  <c r="C25" i="13"/>
  <c r="O23" i="13"/>
  <c r="E22" i="13"/>
  <c r="Q20" i="13"/>
  <c r="G19" i="13"/>
  <c r="U145" i="13"/>
  <c r="W142" i="13"/>
  <c r="C140" i="13"/>
  <c r="E137" i="13"/>
  <c r="G134" i="13"/>
  <c r="I131" i="13"/>
  <c r="J128" i="13"/>
  <c r="L125" i="13"/>
  <c r="N122" i="13"/>
  <c r="H120" i="13"/>
  <c r="P118" i="13"/>
  <c r="F117" i="13"/>
  <c r="R115" i="13"/>
  <c r="H114" i="13"/>
  <c r="T112" i="13"/>
  <c r="J111" i="13"/>
  <c r="V109" i="13"/>
  <c r="L108" i="13"/>
  <c r="B107" i="13"/>
  <c r="N105" i="13"/>
  <c r="D104" i="13"/>
  <c r="P102" i="13"/>
  <c r="F101" i="13"/>
  <c r="R99" i="13"/>
  <c r="H98" i="13"/>
  <c r="T96" i="13"/>
  <c r="J95" i="13"/>
  <c r="V93" i="13"/>
  <c r="L92" i="13"/>
  <c r="B91" i="13"/>
  <c r="N89" i="13"/>
  <c r="D88" i="13"/>
  <c r="P86" i="13"/>
  <c r="F85" i="13"/>
  <c r="R83" i="13"/>
  <c r="H82" i="13"/>
  <c r="T80" i="13"/>
  <c r="J79" i="13"/>
  <c r="V77" i="13"/>
  <c r="L76" i="13"/>
  <c r="B75" i="13"/>
  <c r="L135" i="13"/>
  <c r="S123" i="13"/>
  <c r="H140" i="13"/>
  <c r="O128" i="13"/>
  <c r="G137" i="13"/>
  <c r="G117" i="13"/>
  <c r="O105" i="13"/>
  <c r="W93" i="13"/>
  <c r="I82" i="13"/>
  <c r="Q70" i="13"/>
  <c r="U64" i="13"/>
  <c r="G61" i="13"/>
  <c r="S59" i="13"/>
  <c r="I58" i="13"/>
  <c r="U56" i="13"/>
  <c r="K55" i="13"/>
  <c r="W53" i="13"/>
  <c r="M52" i="13"/>
  <c r="C51" i="13"/>
  <c r="O49" i="13"/>
  <c r="Q46" i="13"/>
  <c r="G45" i="13"/>
  <c r="S43" i="13"/>
  <c r="I42" i="13"/>
  <c r="U40" i="13"/>
  <c r="K39" i="13"/>
  <c r="W37" i="13"/>
  <c r="M36" i="13"/>
  <c r="C35" i="13"/>
  <c r="O33" i="13"/>
  <c r="E32" i="13"/>
  <c r="Q30" i="13"/>
  <c r="G29" i="13"/>
  <c r="S27" i="13"/>
  <c r="I26" i="13"/>
  <c r="U24" i="13"/>
  <c r="K23" i="13"/>
  <c r="W21" i="13"/>
  <c r="M20" i="13"/>
  <c r="C19" i="13"/>
  <c r="M145" i="13"/>
  <c r="O142" i="13"/>
  <c r="Q139" i="13"/>
  <c r="S136" i="13"/>
  <c r="U133" i="13"/>
  <c r="W130" i="13"/>
  <c r="B128" i="13"/>
  <c r="D125" i="13"/>
  <c r="F122" i="13"/>
  <c r="C120" i="13"/>
  <c r="L118" i="13"/>
  <c r="B117" i="13"/>
  <c r="N115" i="13"/>
  <c r="D114" i="13"/>
  <c r="P112" i="13"/>
  <c r="F111" i="13"/>
  <c r="R109" i="13"/>
  <c r="H108" i="13"/>
  <c r="T106" i="13"/>
  <c r="J105" i="13"/>
  <c r="V103" i="13"/>
  <c r="L102" i="13"/>
  <c r="B101" i="13"/>
  <c r="N99" i="13"/>
  <c r="D98" i="13"/>
  <c r="P96" i="13"/>
  <c r="F95" i="13"/>
  <c r="R93" i="13"/>
  <c r="H92" i="13"/>
  <c r="T90" i="13"/>
  <c r="J89" i="13"/>
  <c r="V87" i="13"/>
  <c r="L86" i="13"/>
  <c r="B85" i="13"/>
  <c r="N83" i="13"/>
  <c r="D82" i="13"/>
  <c r="P80" i="13"/>
  <c r="F79" i="13"/>
  <c r="R77" i="13"/>
  <c r="H76" i="13"/>
  <c r="V144" i="13"/>
  <c r="N132" i="13"/>
  <c r="U120" i="13"/>
  <c r="J137" i="13"/>
  <c r="Q125" i="13"/>
  <c r="K131" i="13"/>
  <c r="I114" i="13"/>
  <c r="Q102" i="13"/>
  <c r="C91" i="13"/>
  <c r="K79" i="13"/>
  <c r="G69" i="13"/>
  <c r="K63" i="13"/>
  <c r="U60" i="13"/>
  <c r="K59" i="13"/>
  <c r="W57" i="13"/>
  <c r="M56" i="13"/>
  <c r="C55" i="13"/>
  <c r="O53" i="13"/>
  <c r="E52" i="13"/>
  <c r="Q50" i="13"/>
  <c r="G49" i="13"/>
  <c r="S47" i="13"/>
  <c r="I46" i="13"/>
  <c r="U44" i="13"/>
  <c r="K43" i="13"/>
  <c r="W41" i="13"/>
  <c r="M40" i="13"/>
  <c r="C39" i="13"/>
  <c r="O37" i="13"/>
  <c r="E36" i="13"/>
  <c r="Q34" i="13"/>
  <c r="G33" i="13"/>
  <c r="S31" i="13"/>
  <c r="I30" i="13"/>
  <c r="U28" i="13"/>
  <c r="K27" i="13"/>
  <c r="W25" i="13"/>
  <c r="M24" i="13"/>
  <c r="C23" i="13"/>
  <c r="O21" i="13"/>
  <c r="E20" i="13"/>
  <c r="Q18" i="13"/>
  <c r="S144" i="13"/>
  <c r="U141" i="13"/>
  <c r="W138" i="13"/>
  <c r="C136" i="13"/>
  <c r="E133" i="13"/>
  <c r="G130" i="13"/>
  <c r="H127" i="13"/>
  <c r="J124" i="13"/>
  <c r="M121" i="13"/>
  <c r="N119" i="13"/>
  <c r="D118" i="13"/>
  <c r="P116" i="13"/>
  <c r="F115" i="13"/>
  <c r="R113" i="13"/>
  <c r="H112" i="13"/>
  <c r="T110" i="13"/>
  <c r="J109" i="13"/>
  <c r="V107" i="13"/>
  <c r="L106" i="13"/>
  <c r="B105" i="13"/>
  <c r="N103" i="13"/>
  <c r="D102" i="13"/>
  <c r="P100" i="13"/>
  <c r="F99" i="13"/>
  <c r="R97" i="13"/>
  <c r="H96" i="13"/>
  <c r="T94" i="13"/>
  <c r="J93" i="13"/>
  <c r="V91" i="13"/>
  <c r="I122" i="13"/>
  <c r="O69" i="13"/>
  <c r="I52" i="13"/>
  <c r="W47" i="13"/>
  <c r="I36" i="13"/>
  <c r="Q24" i="13"/>
  <c r="K136" i="13"/>
  <c r="T116" i="13"/>
  <c r="F105" i="13"/>
  <c r="N93" i="13"/>
  <c r="H86" i="13"/>
  <c r="L80" i="13"/>
  <c r="R75" i="13"/>
  <c r="R73" i="13"/>
  <c r="D72" i="13"/>
  <c r="L70" i="13"/>
  <c r="T68" i="13"/>
  <c r="J67" i="13"/>
  <c r="V65" i="13"/>
  <c r="L64" i="13"/>
  <c r="B63" i="13"/>
  <c r="N61" i="13"/>
  <c r="D60" i="13"/>
  <c r="P58" i="13"/>
  <c r="F57" i="13"/>
  <c r="R55" i="13"/>
  <c r="H54" i="13"/>
  <c r="T52" i="13"/>
  <c r="J51" i="13"/>
  <c r="V49" i="13"/>
  <c r="B47" i="13"/>
  <c r="N45" i="13"/>
  <c r="D44" i="13"/>
  <c r="P42" i="13"/>
  <c r="F41" i="13"/>
  <c r="R39" i="13"/>
  <c r="H38" i="13"/>
  <c r="T36" i="13"/>
  <c r="J35" i="13"/>
  <c r="V33" i="13"/>
  <c r="L32" i="13"/>
  <c r="B31" i="13"/>
  <c r="N29" i="13"/>
  <c r="D28" i="13"/>
  <c r="P26" i="13"/>
  <c r="F25" i="13"/>
  <c r="R23" i="13"/>
  <c r="H22" i="13"/>
  <c r="T20" i="13"/>
  <c r="J19" i="13"/>
  <c r="S145" i="13"/>
  <c r="U142" i="13"/>
  <c r="W139" i="13"/>
  <c r="C137" i="13"/>
  <c r="E134" i="13"/>
  <c r="G131" i="13"/>
  <c r="H128" i="13"/>
  <c r="J125" i="13"/>
  <c r="L122" i="13"/>
  <c r="G120" i="13"/>
  <c r="O118" i="13"/>
  <c r="E117" i="13"/>
  <c r="Q115" i="13"/>
  <c r="G114" i="13"/>
  <c r="S112" i="13"/>
  <c r="I111" i="13"/>
  <c r="U109" i="13"/>
  <c r="K108" i="13"/>
  <c r="W106" i="13"/>
  <c r="M105" i="13"/>
  <c r="C104" i="13"/>
  <c r="O102" i="13"/>
  <c r="E101" i="13"/>
  <c r="Q99" i="13"/>
  <c r="G98" i="13"/>
  <c r="S96" i="13"/>
  <c r="T138" i="13"/>
  <c r="S63" i="13"/>
  <c r="U50" i="13"/>
  <c r="M46" i="13"/>
  <c r="U34" i="13"/>
  <c r="G23" i="13"/>
  <c r="M133" i="13"/>
  <c r="J115" i="13"/>
  <c r="R103" i="13"/>
  <c r="D92" i="13"/>
  <c r="D86" i="13"/>
  <c r="H80" i="13"/>
  <c r="N75" i="13"/>
  <c r="N73" i="13"/>
  <c r="V71" i="13"/>
  <c r="H70" i="13"/>
  <c r="P68" i="13"/>
  <c r="F67" i="13"/>
  <c r="R65" i="13"/>
  <c r="H64" i="13"/>
  <c r="T62" i="13"/>
  <c r="J61" i="13"/>
  <c r="V59" i="13"/>
  <c r="L58" i="13"/>
  <c r="B57" i="13"/>
  <c r="N55" i="13"/>
  <c r="D54" i="13"/>
  <c r="P52" i="13"/>
  <c r="F51" i="13"/>
  <c r="R49" i="13"/>
  <c r="T46" i="13"/>
  <c r="J45" i="13"/>
  <c r="V43" i="13"/>
  <c r="L42" i="13"/>
  <c r="B41" i="13"/>
  <c r="N39" i="13"/>
  <c r="D38" i="13"/>
  <c r="P36" i="13"/>
  <c r="E127" i="13"/>
  <c r="C61" i="13"/>
  <c r="K49" i="13"/>
  <c r="C45" i="13"/>
  <c r="K33" i="13"/>
  <c r="S21" i="13"/>
  <c r="O130" i="13"/>
  <c r="V113" i="13"/>
  <c r="H102" i="13"/>
  <c r="P90" i="13"/>
  <c r="T84" i="13"/>
  <c r="B79" i="13"/>
  <c r="F75" i="13"/>
  <c r="J73" i="13"/>
  <c r="R71" i="13"/>
  <c r="D70" i="13"/>
  <c r="L68" i="13"/>
  <c r="B67" i="13"/>
  <c r="N65" i="13"/>
  <c r="D64" i="13"/>
  <c r="P62" i="13"/>
  <c r="F61" i="13"/>
  <c r="R59" i="13"/>
  <c r="H58" i="13"/>
  <c r="T56" i="13"/>
  <c r="J55" i="13"/>
  <c r="V53" i="13"/>
  <c r="L52" i="13"/>
  <c r="B51" i="13"/>
  <c r="N49" i="13"/>
  <c r="P46" i="13"/>
  <c r="F45" i="13"/>
  <c r="R43" i="13"/>
  <c r="H42" i="13"/>
  <c r="T40" i="13"/>
  <c r="J39" i="13"/>
  <c r="V37" i="13"/>
  <c r="L36" i="13"/>
  <c r="B35" i="13"/>
  <c r="N33" i="13"/>
  <c r="D32" i="13"/>
  <c r="P30" i="13"/>
  <c r="F29" i="13"/>
  <c r="R27" i="13"/>
  <c r="H26" i="13"/>
  <c r="T24" i="13"/>
  <c r="J23" i="13"/>
  <c r="V21" i="13"/>
  <c r="L20" i="13"/>
  <c r="B19" i="13"/>
  <c r="C145" i="13"/>
  <c r="E142" i="13"/>
  <c r="G139" i="13"/>
  <c r="I136" i="13"/>
  <c r="K133" i="13"/>
  <c r="M130" i="13"/>
  <c r="N127" i="13"/>
  <c r="P124" i="13"/>
  <c r="R121" i="13"/>
  <c r="R119" i="13"/>
  <c r="G118" i="13"/>
  <c r="S116" i="13"/>
  <c r="I115" i="13"/>
  <c r="U113" i="13"/>
  <c r="K112" i="13"/>
  <c r="W110" i="13"/>
  <c r="M109" i="13"/>
  <c r="C108" i="13"/>
  <c r="O106" i="13"/>
  <c r="E105" i="13"/>
  <c r="Q103" i="13"/>
  <c r="G102" i="13"/>
  <c r="I134" i="13"/>
  <c r="O59" i="13"/>
  <c r="O43" i="13"/>
  <c r="W31" i="13"/>
  <c r="I20" i="13"/>
  <c r="P127" i="13"/>
  <c r="L112" i="13"/>
  <c r="T100" i="13"/>
  <c r="L90" i="13"/>
  <c r="P84" i="13"/>
  <c r="T78" i="13"/>
  <c r="T74" i="13"/>
  <c r="F73" i="13"/>
  <c r="N71" i="13"/>
  <c r="V69" i="13"/>
  <c r="H68" i="13"/>
  <c r="T66" i="13"/>
  <c r="J65" i="13"/>
  <c r="V63" i="13"/>
  <c r="L62" i="13"/>
  <c r="B61" i="13"/>
  <c r="N59" i="13"/>
  <c r="D58" i="13"/>
  <c r="P56" i="13"/>
  <c r="F55" i="13"/>
  <c r="R53" i="13"/>
  <c r="H52" i="13"/>
  <c r="T50" i="13"/>
  <c r="J49" i="13"/>
  <c r="V47" i="13"/>
  <c r="L46" i="13"/>
  <c r="B45" i="13"/>
  <c r="N43" i="13"/>
  <c r="D42" i="13"/>
  <c r="P40" i="13"/>
  <c r="F39" i="13"/>
  <c r="R37" i="13"/>
  <c r="H36" i="13"/>
  <c r="T34" i="13"/>
  <c r="J33" i="13"/>
  <c r="V31" i="13"/>
  <c r="L30" i="13"/>
  <c r="B29" i="13"/>
  <c r="N27" i="13"/>
  <c r="D26" i="13"/>
  <c r="P24" i="13"/>
  <c r="F23" i="13"/>
  <c r="R21" i="13"/>
  <c r="H20" i="13"/>
  <c r="T18" i="13"/>
  <c r="Q144" i="13"/>
  <c r="S141" i="13"/>
  <c r="U138" i="13"/>
  <c r="W135" i="13"/>
  <c r="C133" i="13"/>
  <c r="E130" i="13"/>
  <c r="F127" i="13"/>
  <c r="H124" i="13"/>
  <c r="L121" i="13"/>
  <c r="M119" i="13"/>
  <c r="C118" i="13"/>
  <c r="O116" i="13"/>
  <c r="E115" i="13"/>
  <c r="Q113" i="13"/>
  <c r="G112" i="13"/>
  <c r="S110" i="13"/>
  <c r="I109" i="13"/>
  <c r="U107" i="13"/>
  <c r="K106" i="13"/>
  <c r="W104" i="13"/>
  <c r="M103" i="13"/>
  <c r="C102" i="13"/>
  <c r="O100" i="13"/>
  <c r="E99" i="13"/>
  <c r="Q97" i="13"/>
  <c r="O144" i="13"/>
  <c r="S115" i="13"/>
  <c r="E58" i="13"/>
  <c r="E42" i="13"/>
  <c r="M30" i="13"/>
  <c r="U18" i="13"/>
  <c r="R124" i="13"/>
  <c r="B111" i="13"/>
  <c r="J99" i="13"/>
  <c r="F89" i="13"/>
  <c r="J83" i="13"/>
  <c r="N77" i="13"/>
  <c r="P74" i="13"/>
  <c r="B73" i="13"/>
  <c r="J71" i="13"/>
  <c r="R69" i="13"/>
  <c r="D68" i="13"/>
  <c r="P66" i="13"/>
  <c r="F65" i="13"/>
  <c r="R63" i="13"/>
  <c r="H62" i="13"/>
  <c r="T60" i="13"/>
  <c r="J59" i="13"/>
  <c r="V57" i="13"/>
  <c r="L56" i="13"/>
  <c r="B55" i="13"/>
  <c r="N53" i="13"/>
  <c r="D52" i="13"/>
  <c r="P50" i="13"/>
  <c r="F49" i="13"/>
  <c r="R47" i="13"/>
  <c r="H46" i="13"/>
  <c r="T44" i="13"/>
  <c r="J43" i="13"/>
  <c r="V41" i="13"/>
  <c r="L40" i="13"/>
  <c r="B39" i="13"/>
  <c r="N37" i="13"/>
  <c r="D36" i="13"/>
  <c r="P34" i="13"/>
  <c r="F33" i="13"/>
  <c r="R31" i="13"/>
  <c r="H30" i="13"/>
  <c r="T28" i="13"/>
  <c r="J27" i="13"/>
  <c r="V25" i="13"/>
  <c r="L24" i="13"/>
  <c r="B23" i="13"/>
  <c r="N21" i="13"/>
  <c r="D20" i="13"/>
  <c r="P18" i="13"/>
  <c r="I144" i="13"/>
  <c r="K141" i="13"/>
  <c r="M138" i="13"/>
  <c r="O135" i="13"/>
  <c r="Q132" i="13"/>
  <c r="R129" i="13"/>
  <c r="T126" i="13"/>
  <c r="V123" i="13"/>
  <c r="F121" i="13"/>
  <c r="I119" i="13"/>
  <c r="U117" i="13"/>
  <c r="K116" i="13"/>
  <c r="W114" i="13"/>
  <c r="M113" i="13"/>
  <c r="C112" i="13"/>
  <c r="O110" i="13"/>
  <c r="E109" i="13"/>
  <c r="Q107" i="13"/>
  <c r="G106" i="13"/>
  <c r="S104" i="13"/>
  <c r="I103" i="13"/>
  <c r="U101" i="13"/>
  <c r="K100" i="13"/>
  <c r="W98" i="13"/>
  <c r="M97" i="13"/>
  <c r="E143" i="13"/>
  <c r="M131" i="13"/>
  <c r="K120" i="13"/>
  <c r="J114" i="13"/>
  <c r="E104" i="13"/>
  <c r="Q56" i="13"/>
  <c r="Q40" i="13"/>
  <c r="C29" i="13"/>
  <c r="E145" i="13"/>
  <c r="T121" i="13"/>
  <c r="N109" i="13"/>
  <c r="V97" i="13"/>
  <c r="B89" i="13"/>
  <c r="F83" i="13"/>
  <c r="J77" i="13"/>
  <c r="L74" i="13"/>
  <c r="T72" i="13"/>
  <c r="F71" i="13"/>
  <c r="J69" i="13"/>
  <c r="V67" i="13"/>
  <c r="L66" i="13"/>
  <c r="B65" i="13"/>
  <c r="N63" i="13"/>
  <c r="D62" i="13"/>
  <c r="P60" i="13"/>
  <c r="F59" i="13"/>
  <c r="R57" i="13"/>
  <c r="H56" i="13"/>
  <c r="T54" i="13"/>
  <c r="J53" i="13"/>
  <c r="V51" i="13"/>
  <c r="L50" i="13"/>
  <c r="B49" i="13"/>
  <c r="N47" i="13"/>
  <c r="D46" i="13"/>
  <c r="P44" i="13"/>
  <c r="F43" i="13"/>
  <c r="R41" i="13"/>
  <c r="H40" i="13"/>
  <c r="T38" i="13"/>
  <c r="J37" i="13"/>
  <c r="V35" i="13"/>
  <c r="L34" i="13"/>
  <c r="B33" i="13"/>
  <c r="N31" i="13"/>
  <c r="D30" i="13"/>
  <c r="P28" i="13"/>
  <c r="F27" i="13"/>
  <c r="R25" i="13"/>
  <c r="H24" i="13"/>
  <c r="T22" i="13"/>
  <c r="J21" i="13"/>
  <c r="V19" i="13"/>
  <c r="L18" i="13"/>
  <c r="W143" i="13"/>
  <c r="C141" i="13"/>
  <c r="E138" i="13"/>
  <c r="G135" i="13"/>
  <c r="I132" i="13"/>
  <c r="J129" i="13"/>
  <c r="L126" i="13"/>
  <c r="N123" i="13"/>
  <c r="W120" i="13"/>
  <c r="E119" i="13"/>
  <c r="Q117" i="13"/>
  <c r="G116" i="13"/>
  <c r="S114" i="13"/>
  <c r="I113" i="13"/>
  <c r="U111" i="13"/>
  <c r="K110" i="13"/>
  <c r="W108" i="13"/>
  <c r="M107" i="13"/>
  <c r="C106" i="13"/>
  <c r="O104" i="13"/>
  <c r="E103" i="13"/>
  <c r="Q101" i="13"/>
  <c r="G100" i="13"/>
  <c r="S98" i="13"/>
  <c r="I97" i="13"/>
  <c r="Q141" i="13"/>
  <c r="B130" i="13"/>
  <c r="L119" i="13"/>
  <c r="P113" i="13"/>
  <c r="T107" i="13"/>
  <c r="B102" i="13"/>
  <c r="J96" i="13"/>
  <c r="L93" i="13"/>
  <c r="N90" i="13"/>
  <c r="P87" i="13"/>
  <c r="M92" i="13"/>
  <c r="H118" i="13"/>
  <c r="R81" i="13"/>
  <c r="P70" i="13"/>
  <c r="P64" i="13"/>
  <c r="T58" i="13"/>
  <c r="B53" i="13"/>
  <c r="B43" i="13"/>
  <c r="F37" i="13"/>
  <c r="T32" i="13"/>
  <c r="J29" i="13"/>
  <c r="J25" i="13"/>
  <c r="F21" i="13"/>
  <c r="K145" i="13"/>
  <c r="K137" i="13"/>
  <c r="B129" i="13"/>
  <c r="D122" i="13"/>
  <c r="I117" i="13"/>
  <c r="E113" i="13"/>
  <c r="Q109" i="13"/>
  <c r="Q105" i="13"/>
  <c r="M101" i="13"/>
  <c r="O98" i="13"/>
  <c r="G140" i="13"/>
  <c r="P125" i="13"/>
  <c r="T115" i="13"/>
  <c r="N108" i="13"/>
  <c r="H101" i="13"/>
  <c r="P95" i="13"/>
  <c r="J92" i="13"/>
  <c r="D89" i="13"/>
  <c r="T85" i="13"/>
  <c r="V82" i="13"/>
  <c r="B80" i="13"/>
  <c r="D77" i="13"/>
  <c r="F74" i="13"/>
  <c r="H71" i="13"/>
  <c r="J68" i="13"/>
  <c r="L65" i="13"/>
  <c r="N62" i="13"/>
  <c r="P59" i="13"/>
  <c r="R56" i="13"/>
  <c r="T53" i="13"/>
  <c r="V50" i="13"/>
  <c r="D45" i="13"/>
  <c r="F42" i="13"/>
  <c r="H39" i="13"/>
  <c r="J36" i="13"/>
  <c r="L33" i="13"/>
  <c r="N30" i="13"/>
  <c r="P27" i="13"/>
  <c r="K138" i="13"/>
  <c r="R126" i="13"/>
  <c r="T117" i="13"/>
  <c r="B112" i="13"/>
  <c r="F106" i="13"/>
  <c r="J100" i="13"/>
  <c r="M95" i="13"/>
  <c r="O92" i="13"/>
  <c r="Q89" i="13"/>
  <c r="S86" i="13"/>
  <c r="U83" i="13"/>
  <c r="W80" i="13"/>
  <c r="C78" i="13"/>
  <c r="E75" i="13"/>
  <c r="G72" i="13"/>
  <c r="I69" i="13"/>
  <c r="K66" i="13"/>
  <c r="M63" i="13"/>
  <c r="O60" i="13"/>
  <c r="Q57" i="13"/>
  <c r="S54" i="13"/>
  <c r="U51" i="13"/>
  <c r="C46" i="13"/>
  <c r="E43" i="13"/>
  <c r="G40" i="13"/>
  <c r="I37" i="13"/>
  <c r="K34" i="13"/>
  <c r="M31" i="13"/>
  <c r="O28" i="13"/>
  <c r="Q25" i="13"/>
  <c r="S22" i="13"/>
  <c r="U19" i="13"/>
  <c r="P17" i="13"/>
  <c r="F16" i="13"/>
  <c r="U80" i="13"/>
  <c r="G39" i="13"/>
  <c r="D108" i="13"/>
  <c r="D76" i="13"/>
  <c r="F69" i="13"/>
  <c r="J63" i="13"/>
  <c r="N57" i="13"/>
  <c r="R51" i="13"/>
  <c r="T42" i="13"/>
  <c r="B37" i="13"/>
  <c r="P32" i="13"/>
  <c r="L28" i="13"/>
  <c r="B25" i="13"/>
  <c r="B21" i="13"/>
  <c r="O143" i="13"/>
  <c r="Q136" i="13"/>
  <c r="P128" i="13"/>
  <c r="R120" i="13"/>
  <c r="W116" i="13"/>
  <c r="W112" i="13"/>
  <c r="S108" i="13"/>
  <c r="I105" i="13"/>
  <c r="I101" i="13"/>
  <c r="K98" i="13"/>
  <c r="S138" i="13"/>
  <c r="F124" i="13"/>
  <c r="D115" i="13"/>
  <c r="D107" i="13"/>
  <c r="N100" i="13"/>
  <c r="H95" i="13"/>
  <c r="B92" i="13"/>
  <c r="R88" i="13"/>
  <c r="L85" i="13"/>
  <c r="N82" i="13"/>
  <c r="P79" i="13"/>
  <c r="R76" i="13"/>
  <c r="T73" i="13"/>
  <c r="V70" i="13"/>
  <c r="B68" i="13"/>
  <c r="D65" i="13"/>
  <c r="F62" i="13"/>
  <c r="H59" i="13"/>
  <c r="J56" i="13"/>
  <c r="L53" i="13"/>
  <c r="N50" i="13"/>
  <c r="P47" i="13"/>
  <c r="R44" i="13"/>
  <c r="T41" i="13"/>
  <c r="V38" i="13"/>
  <c r="B36" i="13"/>
  <c r="D33" i="13"/>
  <c r="F30" i="13"/>
  <c r="H27" i="13"/>
  <c r="W136" i="13"/>
  <c r="H125" i="13"/>
  <c r="D117" i="13"/>
  <c r="H111" i="13"/>
  <c r="L105" i="13"/>
  <c r="P99" i="13"/>
  <c r="E95" i="13"/>
  <c r="G92" i="13"/>
  <c r="I89" i="13"/>
  <c r="K86" i="13"/>
  <c r="M83" i="13"/>
  <c r="O80" i="13"/>
  <c r="Q77" i="13"/>
  <c r="S74" i="13"/>
  <c r="U71" i="13"/>
  <c r="W68" i="13"/>
  <c r="C66" i="13"/>
  <c r="E63" i="13"/>
  <c r="G60" i="13"/>
  <c r="I57" i="13"/>
  <c r="K54" i="13"/>
  <c r="M51" i="13"/>
  <c r="Q45" i="13"/>
  <c r="S42" i="13"/>
  <c r="U39" i="13"/>
  <c r="W36" i="13"/>
  <c r="C34" i="13"/>
  <c r="E31" i="13"/>
  <c r="G28" i="13"/>
  <c r="I25" i="13"/>
  <c r="K22" i="13"/>
  <c r="G55" i="13"/>
  <c r="S37" i="13"/>
  <c r="P106" i="13"/>
  <c r="V75" i="13"/>
  <c r="B69" i="13"/>
  <c r="F63" i="13"/>
  <c r="J57" i="13"/>
  <c r="N51" i="13"/>
  <c r="J47" i="13"/>
  <c r="N41" i="13"/>
  <c r="R35" i="13"/>
  <c r="H32" i="13"/>
  <c r="H28" i="13"/>
  <c r="D24" i="13"/>
  <c r="P20" i="13"/>
  <c r="G143" i="13"/>
  <c r="U134" i="13"/>
  <c r="V127" i="13"/>
  <c r="L120" i="13"/>
  <c r="C116" i="13"/>
  <c r="O112" i="13"/>
  <c r="O108" i="13"/>
  <c r="K104" i="13"/>
  <c r="W100" i="13"/>
  <c r="C98" i="13"/>
  <c r="I137" i="13"/>
  <c r="R122" i="13"/>
  <c r="V112" i="13"/>
  <c r="J106" i="13"/>
  <c r="T99" i="13"/>
  <c r="V94" i="13"/>
  <c r="P91" i="13"/>
  <c r="J88" i="13"/>
  <c r="D85" i="13"/>
  <c r="F82" i="13"/>
  <c r="H79" i="13"/>
  <c r="J76" i="13"/>
  <c r="L73" i="13"/>
  <c r="N70" i="13"/>
  <c r="P67" i="13"/>
  <c r="R64" i="13"/>
  <c r="T61" i="13"/>
  <c r="V58" i="13"/>
  <c r="B56" i="13"/>
  <c r="D53" i="13"/>
  <c r="F50" i="13"/>
  <c r="H47" i="13"/>
  <c r="J44" i="13"/>
  <c r="L41" i="13"/>
  <c r="N38" i="13"/>
  <c r="P35" i="13"/>
  <c r="R32" i="13"/>
  <c r="T29" i="13"/>
  <c r="V26" i="13"/>
  <c r="M135" i="13"/>
  <c r="T123" i="13"/>
  <c r="J116" i="13"/>
  <c r="N110" i="13"/>
  <c r="R104" i="13"/>
  <c r="V98" i="13"/>
  <c r="S94" i="13"/>
  <c r="U91" i="13"/>
  <c r="W88" i="13"/>
  <c r="C86" i="13"/>
  <c r="E83" i="13"/>
  <c r="G80" i="13"/>
  <c r="I77" i="13"/>
  <c r="K74" i="13"/>
  <c r="M71" i="13"/>
  <c r="O68" i="13"/>
  <c r="Q65" i="13"/>
  <c r="S62" i="13"/>
  <c r="U59" i="13"/>
  <c r="W56" i="13"/>
  <c r="C54" i="13"/>
  <c r="E51" i="13"/>
  <c r="I45" i="13"/>
  <c r="K42" i="13"/>
  <c r="M39" i="13"/>
  <c r="O36" i="13"/>
  <c r="Q33" i="13"/>
  <c r="S30" i="13"/>
  <c r="U27" i="13"/>
  <c r="W24" i="13"/>
  <c r="C22" i="13"/>
  <c r="S53" i="13"/>
  <c r="O27" i="13"/>
  <c r="L96" i="13"/>
  <c r="H74" i="13"/>
  <c r="R67" i="13"/>
  <c r="V61" i="13"/>
  <c r="D56" i="13"/>
  <c r="H50" i="13"/>
  <c r="F47" i="13"/>
  <c r="J41" i="13"/>
  <c r="N35" i="13"/>
  <c r="J31" i="13"/>
  <c r="V27" i="13"/>
  <c r="V23" i="13"/>
  <c r="R19" i="13"/>
  <c r="M142" i="13"/>
  <c r="M134" i="13"/>
  <c r="D126" i="13"/>
  <c r="B120" i="13"/>
  <c r="U115" i="13"/>
  <c r="Q111" i="13"/>
  <c r="G108" i="13"/>
  <c r="G104" i="13"/>
  <c r="S100" i="13"/>
  <c r="U97" i="13"/>
  <c r="U135" i="13"/>
  <c r="J121" i="13"/>
  <c r="F112" i="13"/>
  <c r="P105" i="13"/>
  <c r="D99" i="13"/>
  <c r="N94" i="13"/>
  <c r="H91" i="13"/>
  <c r="B88" i="13"/>
  <c r="R84" i="13"/>
  <c r="T81" i="13"/>
  <c r="V78" i="13"/>
  <c r="B76" i="13"/>
  <c r="D73" i="13"/>
  <c r="F70" i="13"/>
  <c r="H67" i="13"/>
  <c r="J64" i="13"/>
  <c r="L61" i="13"/>
  <c r="N58" i="13"/>
  <c r="P55" i="13"/>
  <c r="R52" i="13"/>
  <c r="T49" i="13"/>
  <c r="V46" i="13"/>
  <c r="B44" i="13"/>
  <c r="D41" i="13"/>
  <c r="F38" i="13"/>
  <c r="H35" i="13"/>
  <c r="J32" i="13"/>
  <c r="L29" i="13"/>
  <c r="Q145" i="13"/>
  <c r="C134" i="13"/>
  <c r="J122" i="13"/>
  <c r="P115" i="13"/>
  <c r="T109" i="13"/>
  <c r="B104" i="13"/>
  <c r="F98" i="13"/>
  <c r="K94" i="13"/>
  <c r="M91" i="13"/>
  <c r="O88" i="13"/>
  <c r="Q85" i="13"/>
  <c r="S82" i="13"/>
  <c r="U79" i="13"/>
  <c r="W76" i="13"/>
  <c r="C74" i="13"/>
  <c r="E71" i="13"/>
  <c r="G68" i="13"/>
  <c r="I65" i="13"/>
  <c r="K62" i="13"/>
  <c r="M59" i="13"/>
  <c r="O56" i="13"/>
  <c r="Q53" i="13"/>
  <c r="S50" i="13"/>
  <c r="U47" i="13"/>
  <c r="W44" i="13"/>
  <c r="C42" i="13"/>
  <c r="E39" i="13"/>
  <c r="G36" i="13"/>
  <c r="I33" i="13"/>
  <c r="K30" i="13"/>
  <c r="M27" i="13"/>
  <c r="O24" i="13"/>
  <c r="E26" i="13"/>
  <c r="B95" i="13"/>
  <c r="D74" i="13"/>
  <c r="N67" i="13"/>
  <c r="R61" i="13"/>
  <c r="V55" i="13"/>
  <c r="D50" i="13"/>
  <c r="V45" i="13"/>
  <c r="D40" i="13"/>
  <c r="F35" i="13"/>
  <c r="F31" i="13"/>
  <c r="B27" i="13"/>
  <c r="N23" i="13"/>
  <c r="N19" i="13"/>
  <c r="Q140" i="13"/>
  <c r="S133" i="13"/>
  <c r="R125" i="13"/>
  <c r="W118" i="13"/>
  <c r="M115" i="13"/>
  <c r="M111" i="13"/>
  <c r="I107" i="13"/>
  <c r="U103" i="13"/>
  <c r="C100" i="13"/>
  <c r="E97" i="13"/>
  <c r="K134" i="13"/>
  <c r="R118" i="13"/>
  <c r="L111" i="13"/>
  <c r="V104" i="13"/>
  <c r="J98" i="13"/>
  <c r="F94" i="13"/>
  <c r="V90" i="13"/>
  <c r="H87" i="13"/>
  <c r="J84" i="13"/>
  <c r="L81" i="13"/>
  <c r="N78" i="13"/>
  <c r="P75" i="13"/>
  <c r="R72" i="13"/>
  <c r="T69" i="13"/>
  <c r="V66" i="13"/>
  <c r="B64" i="13"/>
  <c r="D61" i="13"/>
  <c r="F58" i="13"/>
  <c r="H55" i="13"/>
  <c r="J52" i="13"/>
  <c r="L49" i="13"/>
  <c r="N46" i="13"/>
  <c r="P43" i="13"/>
  <c r="R40" i="13"/>
  <c r="T37" i="13"/>
  <c r="V34" i="13"/>
  <c r="B32" i="13"/>
  <c r="D29" i="13"/>
  <c r="G144" i="13"/>
  <c r="O132" i="13"/>
  <c r="E121" i="13"/>
  <c r="V114" i="13"/>
  <c r="D109" i="13"/>
  <c r="H103" i="13"/>
  <c r="L97" i="13"/>
  <c r="C94" i="13"/>
  <c r="E91" i="13"/>
  <c r="G88" i="13"/>
  <c r="I85" i="13"/>
  <c r="K82" i="13"/>
  <c r="M79" i="13"/>
  <c r="O76" i="13"/>
  <c r="Q73" i="13"/>
  <c r="S70" i="13"/>
  <c r="U67" i="13"/>
  <c r="W64" i="13"/>
  <c r="C62" i="13"/>
  <c r="E59" i="13"/>
  <c r="G56" i="13"/>
  <c r="I53" i="13"/>
  <c r="K50" i="13"/>
  <c r="M47" i="13"/>
  <c r="O44" i="13"/>
  <c r="Q41" i="13"/>
  <c r="S38" i="13"/>
  <c r="U35" i="13"/>
  <c r="W32" i="13"/>
  <c r="C30" i="13"/>
  <c r="G142" i="13"/>
  <c r="R87" i="13"/>
  <c r="P72" i="13"/>
  <c r="H66" i="13"/>
  <c r="L60" i="13"/>
  <c r="P54" i="13"/>
  <c r="R45" i="13"/>
  <c r="V39" i="13"/>
  <c r="H34" i="13"/>
  <c r="T30" i="13"/>
  <c r="T26" i="13"/>
  <c r="P22" i="13"/>
  <c r="F19" i="13"/>
  <c r="I140" i="13"/>
  <c r="W131" i="13"/>
  <c r="B125" i="13"/>
  <c r="S118" i="13"/>
  <c r="O114" i="13"/>
  <c r="E111" i="13"/>
  <c r="E107" i="13"/>
  <c r="W102" i="13"/>
  <c r="U99" i="13"/>
  <c r="W96" i="13"/>
  <c r="W132" i="13"/>
  <c r="B118" i="13"/>
  <c r="R110" i="13"/>
  <c r="F104" i="13"/>
  <c r="P97" i="13"/>
  <c r="T93" i="13"/>
  <c r="F90" i="13"/>
  <c r="V86" i="13"/>
  <c r="B84" i="13"/>
  <c r="D81" i="13"/>
  <c r="F78" i="13"/>
  <c r="H75" i="13"/>
  <c r="J72" i="13"/>
  <c r="L69" i="13"/>
  <c r="N66" i="13"/>
  <c r="P63" i="13"/>
  <c r="R60" i="13"/>
  <c r="T57" i="13"/>
  <c r="V54" i="13"/>
  <c r="B134" i="13"/>
  <c r="T119" i="13"/>
  <c r="V81" i="13"/>
  <c r="T70" i="13"/>
  <c r="T64" i="13"/>
  <c r="B59" i="13"/>
  <c r="F53" i="13"/>
  <c r="H44" i="13"/>
  <c r="L38" i="13"/>
  <c r="R33" i="13"/>
  <c r="R29" i="13"/>
  <c r="N25" i="13"/>
  <c r="D22" i="13"/>
  <c r="E146" i="13"/>
  <c r="S137" i="13"/>
  <c r="U130" i="13"/>
  <c r="T122" i="13"/>
  <c r="M117" i="13"/>
  <c r="C114" i="13"/>
  <c r="C110" i="13"/>
  <c r="U105" i="13"/>
  <c r="K102" i="13"/>
  <c r="I99" i="13"/>
  <c r="C146" i="13"/>
  <c r="D127" i="13"/>
  <c r="N116" i="13"/>
  <c r="H109" i="13"/>
  <c r="R102" i="13"/>
  <c r="B96" i="13"/>
  <c r="R92" i="13"/>
  <c r="L89" i="13"/>
  <c r="F86" i="13"/>
  <c r="H83" i="13"/>
  <c r="J80" i="13"/>
  <c r="L77" i="13"/>
  <c r="N74" i="13"/>
  <c r="P71" i="13"/>
  <c r="R68" i="13"/>
  <c r="T65" i="13"/>
  <c r="V62" i="13"/>
  <c r="B60" i="13"/>
  <c r="D57" i="13"/>
  <c r="F54" i="13"/>
  <c r="H51" i="13"/>
  <c r="L45" i="13"/>
  <c r="N42" i="13"/>
  <c r="P39" i="13"/>
  <c r="R36" i="13"/>
  <c r="T33" i="13"/>
  <c r="V30" i="13"/>
  <c r="B28" i="13"/>
  <c r="U139" i="13"/>
  <c r="F128" i="13"/>
  <c r="N118" i="13"/>
  <c r="R112" i="13"/>
  <c r="V106" i="13"/>
  <c r="D101" i="13"/>
  <c r="U95" i="13"/>
  <c r="W92" i="13"/>
  <c r="C90" i="13"/>
  <c r="E87" i="13"/>
  <c r="G84" i="13"/>
  <c r="I81" i="13"/>
  <c r="K78" i="13"/>
  <c r="M75" i="13"/>
  <c r="O72" i="13"/>
  <c r="Q69" i="13"/>
  <c r="S66" i="13"/>
  <c r="U63" i="13"/>
  <c r="W60" i="13"/>
  <c r="C58" i="13"/>
  <c r="E55" i="13"/>
  <c r="G52" i="13"/>
  <c r="I49" i="13"/>
  <c r="K46" i="13"/>
  <c r="M43" i="13"/>
  <c r="O40" i="13"/>
  <c r="Q37" i="13"/>
  <c r="S34" i="13"/>
  <c r="U31" i="13"/>
  <c r="W28" i="13"/>
  <c r="C26" i="13"/>
  <c r="E23" i="13"/>
  <c r="G20" i="13"/>
  <c r="T17" i="13"/>
  <c r="J16" i="13"/>
  <c r="B54" i="13"/>
  <c r="V56" i="13"/>
  <c r="T59" i="13"/>
  <c r="R62" i="13"/>
  <c r="P65" i="13"/>
  <c r="N68" i="13"/>
  <c r="L71" i="13"/>
  <c r="J74" i="13"/>
  <c r="H77" i="13"/>
  <c r="F80" i="13"/>
  <c r="D83" i="13"/>
  <c r="B86" i="13"/>
  <c r="V88" i="13"/>
  <c r="T91" i="13"/>
  <c r="R94" i="13"/>
  <c r="R98" i="13"/>
  <c r="N104" i="13"/>
  <c r="J110" i="13"/>
  <c r="F116" i="13"/>
  <c r="L123" i="13"/>
  <c r="E135" i="13"/>
  <c r="W40" i="13"/>
  <c r="S58" i="13"/>
  <c r="K70" i="13"/>
  <c r="C82" i="13"/>
  <c r="Q93" i="13"/>
  <c r="F114" i="13"/>
  <c r="R28" i="13"/>
  <c r="J40" i="13"/>
  <c r="D49" i="13"/>
  <c r="D69" i="13"/>
  <c r="D93" i="13"/>
  <c r="S102" i="13"/>
  <c r="S146" i="13"/>
  <c r="N87" i="13"/>
  <c r="B66" i="13"/>
  <c r="V68" i="13"/>
  <c r="T71" i="13"/>
  <c r="R74" i="13"/>
  <c r="P77" i="13"/>
  <c r="N80" i="13"/>
  <c r="L83" i="13"/>
  <c r="J86" i="13"/>
  <c r="H89" i="13"/>
  <c r="F92" i="13"/>
  <c r="D95" i="13"/>
  <c r="L99" i="13"/>
  <c r="H105" i="13"/>
  <c r="D111" i="13"/>
  <c r="V116" i="13"/>
  <c r="V124" i="13"/>
  <c r="O136" i="13"/>
  <c r="I41" i="13"/>
  <c r="Q49" i="13"/>
  <c r="I61" i="13"/>
  <c r="W72" i="13"/>
  <c r="O84" i="13"/>
  <c r="G96" i="13"/>
  <c r="H119" i="13"/>
  <c r="V42" i="13"/>
  <c r="P51" i="13"/>
  <c r="B72" i="13"/>
  <c r="V96" i="13"/>
  <c r="S106" i="13"/>
  <c r="L22" i="13"/>
  <c r="I139" i="13"/>
  <c r="F72" i="13"/>
  <c r="D75" i="13"/>
  <c r="B78" i="13"/>
  <c r="V80" i="13"/>
  <c r="T83" i="13"/>
  <c r="R86" i="13"/>
  <c r="P89" i="13"/>
  <c r="N92" i="13"/>
  <c r="L95" i="13"/>
  <c r="F100" i="13"/>
  <c r="B106" i="13"/>
  <c r="T111" i="13"/>
  <c r="P117" i="13"/>
  <c r="J126" i="13"/>
  <c r="C138" i="13"/>
  <c r="G32" i="13"/>
  <c r="U43" i="13"/>
  <c r="C50" i="13"/>
  <c r="Q61" i="13"/>
  <c r="I73" i="13"/>
  <c r="W84" i="13"/>
  <c r="R96" i="13"/>
  <c r="F120" i="13"/>
  <c r="H43" i="13"/>
  <c r="B52" i="13"/>
  <c r="V74" i="13"/>
  <c r="L103" i="13"/>
  <c r="G110" i="13"/>
  <c r="L26" i="13"/>
  <c r="J46" i="13"/>
  <c r="H49" i="13"/>
  <c r="F52" i="13"/>
  <c r="D55" i="13"/>
  <c r="B58" i="13"/>
  <c r="V60" i="13"/>
  <c r="T63" i="13"/>
  <c r="R66" i="13"/>
  <c r="P69" i="13"/>
  <c r="N72" i="13"/>
  <c r="L75" i="13"/>
  <c r="J78" i="13"/>
  <c r="H81" i="13"/>
  <c r="F84" i="13"/>
  <c r="D87" i="13"/>
  <c r="B90" i="13"/>
  <c r="V92" i="13"/>
  <c r="T95" i="13"/>
  <c r="V100" i="13"/>
  <c r="R106" i="13"/>
  <c r="N112" i="13"/>
  <c r="J118" i="13"/>
  <c r="T127" i="13"/>
  <c r="M139" i="13"/>
  <c r="U23" i="13"/>
  <c r="O32" i="13"/>
  <c r="G44" i="13"/>
  <c r="O52" i="13"/>
  <c r="G64" i="13"/>
  <c r="U75" i="13"/>
  <c r="M87" i="13"/>
  <c r="T101" i="13"/>
  <c r="P129" i="13"/>
  <c r="F34" i="13"/>
  <c r="T45" i="13"/>
  <c r="N54" i="13"/>
  <c r="T77" i="13"/>
  <c r="B110" i="13"/>
  <c r="K114" i="13"/>
  <c r="V29" i="13"/>
  <c r="V72" i="13"/>
  <c r="T75" i="13"/>
  <c r="R78" i="13"/>
  <c r="P81" i="13"/>
  <c r="N84" i="13"/>
  <c r="L87" i="13"/>
  <c r="J90" i="13"/>
  <c r="H93" i="13"/>
  <c r="F96" i="13"/>
  <c r="P101" i="13"/>
  <c r="L107" i="13"/>
  <c r="H113" i="13"/>
  <c r="D119" i="13"/>
  <c r="H129" i="13"/>
  <c r="W140" i="13"/>
  <c r="E35" i="13"/>
  <c r="S46" i="13"/>
  <c r="W52" i="13"/>
  <c r="O64" i="13"/>
  <c r="G76" i="13"/>
  <c r="U87" i="13"/>
  <c r="N102" i="13"/>
  <c r="E131" i="13"/>
  <c r="N34" i="13"/>
  <c r="F46" i="13"/>
  <c r="L57" i="13"/>
  <c r="R80" i="13"/>
  <c r="H117" i="13"/>
  <c r="K118" i="13"/>
  <c r="D34" i="13"/>
  <c r="L54" i="13"/>
  <c r="L67" i="13"/>
  <c r="J70" i="13"/>
  <c r="F76" i="13"/>
  <c r="D79" i="13"/>
  <c r="B82" i="13"/>
  <c r="V84" i="13"/>
  <c r="T87" i="13"/>
  <c r="P93" i="13"/>
  <c r="N96" i="13"/>
  <c r="J102" i="13"/>
  <c r="F108" i="13"/>
  <c r="B114" i="13"/>
  <c r="V119" i="13"/>
  <c r="S130" i="13"/>
  <c r="K142" i="13"/>
  <c r="M35" i="13"/>
  <c r="E47" i="13"/>
  <c r="M55" i="13"/>
  <c r="E67" i="13"/>
  <c r="S78" i="13"/>
  <c r="K90" i="13"/>
  <c r="P107" i="13"/>
  <c r="D37" i="13"/>
  <c r="J60" i="13"/>
  <c r="P83" i="13"/>
  <c r="F123" i="13"/>
  <c r="P38" i="13"/>
  <c r="H60" i="13"/>
  <c r="D143" i="13"/>
  <c r="B146" i="13"/>
  <c r="B144" i="13"/>
  <c r="L145" i="13"/>
  <c r="V146" i="13"/>
  <c r="F144" i="13"/>
  <c r="P145" i="13"/>
  <c r="N144" i="13"/>
  <c r="W146" i="14"/>
  <c r="S146" i="14"/>
  <c r="O146" i="14"/>
  <c r="K146" i="14"/>
  <c r="G146" i="14"/>
  <c r="C146" i="14"/>
  <c r="W145" i="14"/>
  <c r="S145" i="14"/>
  <c r="O145" i="14"/>
  <c r="K145" i="14"/>
  <c r="G145" i="14"/>
  <c r="C145" i="14"/>
  <c r="W144" i="14"/>
  <c r="S144" i="14"/>
  <c r="O144" i="14"/>
  <c r="K144" i="14"/>
  <c r="G144" i="14"/>
  <c r="C144" i="14"/>
  <c r="W143" i="14"/>
  <c r="S143" i="14"/>
  <c r="O143" i="14"/>
  <c r="K143" i="14"/>
  <c r="G143" i="14"/>
  <c r="C143" i="14"/>
  <c r="W142" i="14"/>
  <c r="S142" i="14"/>
  <c r="O142" i="14"/>
  <c r="K142" i="14"/>
  <c r="G142" i="14"/>
  <c r="C142" i="14"/>
  <c r="W141" i="14"/>
  <c r="S141" i="14"/>
  <c r="O141" i="14"/>
  <c r="K141" i="14"/>
  <c r="G141" i="14"/>
  <c r="C141" i="14"/>
  <c r="W140" i="14"/>
  <c r="S140" i="14"/>
  <c r="Z146" i="14"/>
  <c r="V146" i="14"/>
  <c r="R146" i="14"/>
  <c r="N146" i="14"/>
  <c r="J146" i="14"/>
  <c r="F146" i="14"/>
  <c r="Z145" i="14"/>
  <c r="V145" i="14"/>
  <c r="R145" i="14"/>
  <c r="N145" i="14"/>
  <c r="J145" i="14"/>
  <c r="F145" i="14"/>
  <c r="Z144" i="14"/>
  <c r="V144" i="14"/>
  <c r="R144" i="14"/>
  <c r="N144" i="14"/>
  <c r="J144" i="14"/>
  <c r="F144" i="14"/>
  <c r="Z143" i="14"/>
  <c r="V143" i="14"/>
  <c r="R143" i="14"/>
  <c r="N143" i="14"/>
  <c r="J143" i="14"/>
  <c r="F143" i="14"/>
  <c r="Z142" i="14"/>
  <c r="V142" i="14"/>
  <c r="R142" i="14"/>
  <c r="N142" i="14"/>
  <c r="J142" i="14"/>
  <c r="F142" i="14"/>
  <c r="Z141" i="14"/>
  <c r="V141" i="14"/>
  <c r="R141" i="14"/>
  <c r="N141" i="14"/>
  <c r="J141" i="14"/>
  <c r="F141" i="14"/>
  <c r="Z140" i="14"/>
  <c r="V140" i="14"/>
  <c r="R140" i="14"/>
  <c r="N140" i="14"/>
  <c r="J140" i="14"/>
  <c r="F140" i="14"/>
  <c r="Z139" i="14"/>
  <c r="V139" i="14"/>
  <c r="R139" i="14"/>
  <c r="N139" i="14"/>
  <c r="J139" i="14"/>
  <c r="F139" i="14"/>
  <c r="Z138" i="14"/>
  <c r="V138" i="14"/>
  <c r="R138" i="14"/>
  <c r="N138" i="14"/>
  <c r="J138" i="14"/>
  <c r="F138" i="14"/>
  <c r="Z137" i="14"/>
  <c r="V137" i="14"/>
  <c r="R137" i="14"/>
  <c r="N137" i="14"/>
  <c r="J137" i="14"/>
  <c r="F137" i="14"/>
  <c r="Z136" i="14"/>
  <c r="V136" i="14"/>
  <c r="T146" i="14"/>
  <c r="L146" i="14"/>
  <c r="D146" i="14"/>
  <c r="T145" i="14"/>
  <c r="L145" i="14"/>
  <c r="D145" i="14"/>
  <c r="T144" i="14"/>
  <c r="L144" i="14"/>
  <c r="D144" i="14"/>
  <c r="T143" i="14"/>
  <c r="L143" i="14"/>
  <c r="D143" i="14"/>
  <c r="T142" i="14"/>
  <c r="L142" i="14"/>
  <c r="D142" i="14"/>
  <c r="T141" i="14"/>
  <c r="L141" i="14"/>
  <c r="D141" i="14"/>
  <c r="T140" i="14"/>
  <c r="M140" i="14"/>
  <c r="H140" i="14"/>
  <c r="C140" i="14"/>
  <c r="U139" i="14"/>
  <c r="P139" i="14"/>
  <c r="K139" i="14"/>
  <c r="E139" i="14"/>
  <c r="X138" i="14"/>
  <c r="S138" i="14"/>
  <c r="M138" i="14"/>
  <c r="H138" i="14"/>
  <c r="C138" i="14"/>
  <c r="U137" i="14"/>
  <c r="P137" i="14"/>
  <c r="K137" i="14"/>
  <c r="E137" i="14"/>
  <c r="X136" i="14"/>
  <c r="S136" i="14"/>
  <c r="O136" i="14"/>
  <c r="K136" i="14"/>
  <c r="G136" i="14"/>
  <c r="C136" i="14"/>
  <c r="W135" i="14"/>
  <c r="S135" i="14"/>
  <c r="O135" i="14"/>
  <c r="K135" i="14"/>
  <c r="G135" i="14"/>
  <c r="C135" i="14"/>
  <c r="W134" i="14"/>
  <c r="S134" i="14"/>
  <c r="O134" i="14"/>
  <c r="K134" i="14"/>
  <c r="G134" i="14"/>
  <c r="C134" i="14"/>
  <c r="W133" i="14"/>
  <c r="S133" i="14"/>
  <c r="O133" i="14"/>
  <c r="K133" i="14"/>
  <c r="G133" i="14"/>
  <c r="C133" i="14"/>
  <c r="W132" i="14"/>
  <c r="S132" i="14"/>
  <c r="O132" i="14"/>
  <c r="K132" i="14"/>
  <c r="G132" i="14"/>
  <c r="C132" i="14"/>
  <c r="W131" i="14"/>
  <c r="S131" i="14"/>
  <c r="O131" i="14"/>
  <c r="K131" i="14"/>
  <c r="G131" i="14"/>
  <c r="C131" i="14"/>
  <c r="W130" i="14"/>
  <c r="S130" i="14"/>
  <c r="Y146" i="14"/>
  <c r="Q146" i="14"/>
  <c r="I146" i="14"/>
  <c r="Y145" i="14"/>
  <c r="Q145" i="14"/>
  <c r="I145" i="14"/>
  <c r="Y144" i="14"/>
  <c r="Q144" i="14"/>
  <c r="I144" i="14"/>
  <c r="Y143" i="14"/>
  <c r="Q143" i="14"/>
  <c r="I143" i="14"/>
  <c r="Y142" i="14"/>
  <c r="Q142" i="14"/>
  <c r="I142" i="14"/>
  <c r="Y141" i="14"/>
  <c r="Q141" i="14"/>
  <c r="I141" i="14"/>
  <c r="Y140" i="14"/>
  <c r="Q140" i="14"/>
  <c r="L140" i="14"/>
  <c r="G140" i="14"/>
  <c r="Y139" i="14"/>
  <c r="T139" i="14"/>
  <c r="O139" i="14"/>
  <c r="I139" i="14"/>
  <c r="D139" i="14"/>
  <c r="W138" i="14"/>
  <c r="Q138" i="14"/>
  <c r="L138" i="14"/>
  <c r="G138" i="14"/>
  <c r="Y137" i="14"/>
  <c r="T137" i="14"/>
  <c r="O137" i="14"/>
  <c r="I137" i="14"/>
  <c r="D137" i="14"/>
  <c r="W136" i="14"/>
  <c r="R136" i="14"/>
  <c r="N136" i="14"/>
  <c r="J136" i="14"/>
  <c r="F136" i="14"/>
  <c r="Z135" i="14"/>
  <c r="V135" i="14"/>
  <c r="R135" i="14"/>
  <c r="N135" i="14"/>
  <c r="J135" i="14"/>
  <c r="F135" i="14"/>
  <c r="Z134" i="14"/>
  <c r="V134" i="14"/>
  <c r="R134" i="14"/>
  <c r="N134" i="14"/>
  <c r="J134" i="14"/>
  <c r="F134" i="14"/>
  <c r="Z133" i="14"/>
  <c r="V133" i="14"/>
  <c r="R133" i="14"/>
  <c r="N133" i="14"/>
  <c r="J133" i="14"/>
  <c r="F133" i="14"/>
  <c r="Z132" i="14"/>
  <c r="V132" i="14"/>
  <c r="M146" i="14"/>
  <c r="U145" i="14"/>
  <c r="E145" i="14"/>
  <c r="M144" i="14"/>
  <c r="U143" i="14"/>
  <c r="E143" i="14"/>
  <c r="M142" i="14"/>
  <c r="U141" i="14"/>
  <c r="E141" i="14"/>
  <c r="O140" i="14"/>
  <c r="D140" i="14"/>
  <c r="Q139" i="14"/>
  <c r="G139" i="14"/>
  <c r="T138" i="14"/>
  <c r="I138" i="14"/>
  <c r="W137" i="14"/>
  <c r="L137" i="14"/>
  <c r="Y136" i="14"/>
  <c r="P136" i="14"/>
  <c r="H136" i="14"/>
  <c r="X135" i="14"/>
  <c r="P135" i="14"/>
  <c r="H135" i="14"/>
  <c r="X134" i="14"/>
  <c r="P134" i="14"/>
  <c r="H134" i="14"/>
  <c r="X133" i="14"/>
  <c r="P133" i="14"/>
  <c r="H133" i="14"/>
  <c r="X132" i="14"/>
  <c r="Q132" i="14"/>
  <c r="L132" i="14"/>
  <c r="F132" i="14"/>
  <c r="Y131" i="14"/>
  <c r="T131" i="14"/>
  <c r="N131" i="14"/>
  <c r="I131" i="14"/>
  <c r="D131" i="14"/>
  <c r="V130" i="14"/>
  <c r="Q130" i="14"/>
  <c r="M130" i="14"/>
  <c r="I130" i="14"/>
  <c r="E130" i="14"/>
  <c r="X129" i="14"/>
  <c r="T129" i="14"/>
  <c r="P129" i="14"/>
  <c r="L129" i="14"/>
  <c r="H129" i="14"/>
  <c r="D129" i="14"/>
  <c r="X128" i="14"/>
  <c r="T128" i="14"/>
  <c r="P128" i="14"/>
  <c r="L128" i="14"/>
  <c r="H128" i="14"/>
  <c r="D128" i="14"/>
  <c r="X127" i="14"/>
  <c r="T127" i="14"/>
  <c r="P127" i="14"/>
  <c r="L127" i="14"/>
  <c r="H127" i="14"/>
  <c r="D127" i="14"/>
  <c r="X126" i="14"/>
  <c r="T126" i="14"/>
  <c r="P126" i="14"/>
  <c r="L126" i="14"/>
  <c r="H126" i="14"/>
  <c r="D126" i="14"/>
  <c r="X125" i="14"/>
  <c r="T125" i="14"/>
  <c r="P125" i="14"/>
  <c r="L125" i="14"/>
  <c r="H125" i="14"/>
  <c r="D125" i="14"/>
  <c r="X124" i="14"/>
  <c r="T124" i="14"/>
  <c r="P124" i="14"/>
  <c r="L124" i="14"/>
  <c r="H124" i="14"/>
  <c r="D124" i="14"/>
  <c r="X123" i="14"/>
  <c r="T123" i="14"/>
  <c r="P123" i="14"/>
  <c r="L123" i="14"/>
  <c r="H123" i="14"/>
  <c r="D123" i="14"/>
  <c r="X122" i="14"/>
  <c r="T122" i="14"/>
  <c r="P122" i="14"/>
  <c r="L122" i="14"/>
  <c r="H122" i="14"/>
  <c r="D122" i="14"/>
  <c r="X121" i="14"/>
  <c r="T121" i="14"/>
  <c r="P121" i="14"/>
  <c r="L121" i="14"/>
  <c r="H121" i="14"/>
  <c r="D121" i="14"/>
  <c r="X120" i="14"/>
  <c r="T120" i="14"/>
  <c r="P120" i="14"/>
  <c r="L120" i="14"/>
  <c r="H120" i="14"/>
  <c r="D120" i="14"/>
  <c r="X119" i="14"/>
  <c r="T119" i="14"/>
  <c r="P119" i="14"/>
  <c r="L119" i="14"/>
  <c r="H119" i="14"/>
  <c r="D119" i="14"/>
  <c r="X118" i="14"/>
  <c r="T118" i="14"/>
  <c r="P118" i="14"/>
  <c r="L118" i="14"/>
  <c r="H118" i="14"/>
  <c r="D118" i="14"/>
  <c r="X117" i="14"/>
  <c r="T117" i="14"/>
  <c r="P117" i="14"/>
  <c r="L117" i="14"/>
  <c r="H117" i="14"/>
  <c r="D117" i="14"/>
  <c r="X116" i="14"/>
  <c r="T116" i="14"/>
  <c r="P116" i="14"/>
  <c r="L116" i="14"/>
  <c r="H116" i="14"/>
  <c r="D116" i="14"/>
  <c r="X115" i="14"/>
  <c r="T115" i="14"/>
  <c r="P115" i="14"/>
  <c r="L115" i="14"/>
  <c r="H115" i="14"/>
  <c r="D115" i="14"/>
  <c r="X114" i="14"/>
  <c r="T114" i="14"/>
  <c r="P114" i="14"/>
  <c r="L114" i="14"/>
  <c r="H114" i="14"/>
  <c r="D114" i="14"/>
  <c r="X113" i="14"/>
  <c r="T113" i="14"/>
  <c r="P113" i="14"/>
  <c r="L113" i="14"/>
  <c r="H113" i="14"/>
  <c r="D113" i="14"/>
  <c r="X112" i="14"/>
  <c r="T112" i="14"/>
  <c r="P112" i="14"/>
  <c r="L112" i="14"/>
  <c r="H112" i="14"/>
  <c r="D112" i="14"/>
  <c r="X111" i="14"/>
  <c r="T111" i="14"/>
  <c r="P111" i="14"/>
  <c r="L111" i="14"/>
  <c r="H111" i="14"/>
  <c r="D111" i="14"/>
  <c r="X110" i="14"/>
  <c r="T110" i="14"/>
  <c r="P110" i="14"/>
  <c r="L110" i="14"/>
  <c r="H110" i="14"/>
  <c r="D110" i="14"/>
  <c r="X109" i="14"/>
  <c r="T109" i="14"/>
  <c r="X146" i="14"/>
  <c r="H146" i="14"/>
  <c r="P145" i="14"/>
  <c r="X144" i="14"/>
  <c r="H144" i="14"/>
  <c r="P143" i="14"/>
  <c r="X142" i="14"/>
  <c r="H142" i="14"/>
  <c r="P141" i="14"/>
  <c r="X140" i="14"/>
  <c r="K140" i="14"/>
  <c r="X139" i="14"/>
  <c r="M139" i="14"/>
  <c r="C139" i="14"/>
  <c r="P138" i="14"/>
  <c r="E138" i="14"/>
  <c r="S137" i="14"/>
  <c r="H137" i="14"/>
  <c r="U136" i="14"/>
  <c r="M136" i="14"/>
  <c r="E136" i="14"/>
  <c r="U135" i="14"/>
  <c r="M135" i="14"/>
  <c r="E135" i="14"/>
  <c r="U134" i="14"/>
  <c r="M134" i="14"/>
  <c r="E134" i="14"/>
  <c r="U133" i="14"/>
  <c r="M133" i="14"/>
  <c r="E133" i="14"/>
  <c r="U132" i="14"/>
  <c r="P132" i="14"/>
  <c r="J132" i="14"/>
  <c r="E132" i="14"/>
  <c r="X131" i="14"/>
  <c r="R131" i="14"/>
  <c r="M131" i="14"/>
  <c r="H131" i="14"/>
  <c r="Z130" i="14"/>
  <c r="U130" i="14"/>
  <c r="P130" i="14"/>
  <c r="L130" i="14"/>
  <c r="H130" i="14"/>
  <c r="C130" i="14"/>
  <c r="W129" i="14"/>
  <c r="S129" i="14"/>
  <c r="O129" i="14"/>
  <c r="K129" i="14"/>
  <c r="G129" i="14"/>
  <c r="C129" i="14"/>
  <c r="W128" i="14"/>
  <c r="S128" i="14"/>
  <c r="O128" i="14"/>
  <c r="K128" i="14"/>
  <c r="G128" i="14"/>
  <c r="C128" i="14"/>
  <c r="W127" i="14"/>
  <c r="S127" i="14"/>
  <c r="O127" i="14"/>
  <c r="K127" i="14"/>
  <c r="G127" i="14"/>
  <c r="C127" i="14"/>
  <c r="W126" i="14"/>
  <c r="S126" i="14"/>
  <c r="O126" i="14"/>
  <c r="K126" i="14"/>
  <c r="G126" i="14"/>
  <c r="C126" i="14"/>
  <c r="W125" i="14"/>
  <c r="S125" i="14"/>
  <c r="O125" i="14"/>
  <c r="K125" i="14"/>
  <c r="G125" i="14"/>
  <c r="C125" i="14"/>
  <c r="W124" i="14"/>
  <c r="S124" i="14"/>
  <c r="O124" i="14"/>
  <c r="K124" i="14"/>
  <c r="G124" i="14"/>
  <c r="C124" i="14"/>
  <c r="W123" i="14"/>
  <c r="S123" i="14"/>
  <c r="O123" i="14"/>
  <c r="K123" i="14"/>
  <c r="G123" i="14"/>
  <c r="C123" i="14"/>
  <c r="W122" i="14"/>
  <c r="S122" i="14"/>
  <c r="O122" i="14"/>
  <c r="K122" i="14"/>
  <c r="G122" i="14"/>
  <c r="C122" i="14"/>
  <c r="W121" i="14"/>
  <c r="S121" i="14"/>
  <c r="O121" i="14"/>
  <c r="K121" i="14"/>
  <c r="G121" i="14"/>
  <c r="C121" i="14"/>
  <c r="W120" i="14"/>
  <c r="S120" i="14"/>
  <c r="O120" i="14"/>
  <c r="K120" i="14"/>
  <c r="G120" i="14"/>
  <c r="C120" i="14"/>
  <c r="W119" i="14"/>
  <c r="S119" i="14"/>
  <c r="O119" i="14"/>
  <c r="K119" i="14"/>
  <c r="G119" i="14"/>
  <c r="C119" i="14"/>
  <c r="W118" i="14"/>
  <c r="S118" i="14"/>
  <c r="O118" i="14"/>
  <c r="K118" i="14"/>
  <c r="G118" i="14"/>
  <c r="C118" i="14"/>
  <c r="W117" i="14"/>
  <c r="S117" i="14"/>
  <c r="O117" i="14"/>
  <c r="K117" i="14"/>
  <c r="G117" i="14"/>
  <c r="C117" i="14"/>
  <c r="W116" i="14"/>
  <c r="S116" i="14"/>
  <c r="O116" i="14"/>
  <c r="K116" i="14"/>
  <c r="G116" i="14"/>
  <c r="C116" i="14"/>
  <c r="W115" i="14"/>
  <c r="S115" i="14"/>
  <c r="O115" i="14"/>
  <c r="K115" i="14"/>
  <c r="G115" i="14"/>
  <c r="C115" i="14"/>
  <c r="W114" i="14"/>
  <c r="S114" i="14"/>
  <c r="O114" i="14"/>
  <c r="K114" i="14"/>
  <c r="G114" i="14"/>
  <c r="C114" i="14"/>
  <c r="W113" i="14"/>
  <c r="S113" i="14"/>
  <c r="O113" i="14"/>
  <c r="K113" i="14"/>
  <c r="G113" i="14"/>
  <c r="C113" i="14"/>
  <c r="W112" i="14"/>
  <c r="S112" i="14"/>
  <c r="U146" i="14"/>
  <c r="E146" i="14"/>
  <c r="M145" i="14"/>
  <c r="U144" i="14"/>
  <c r="E144" i="14"/>
  <c r="M143" i="14"/>
  <c r="U142" i="14"/>
  <c r="E142" i="14"/>
  <c r="M141" i="14"/>
  <c r="U140" i="14"/>
  <c r="I140" i="14"/>
  <c r="W139" i="14"/>
  <c r="L139" i="14"/>
  <c r="Y138" i="14"/>
  <c r="O138" i="14"/>
  <c r="D138" i="14"/>
  <c r="Q137" i="14"/>
  <c r="G137" i="14"/>
  <c r="T136" i="14"/>
  <c r="L136" i="14"/>
  <c r="D136" i="14"/>
  <c r="T135" i="14"/>
  <c r="L135" i="14"/>
  <c r="D135" i="14"/>
  <c r="T134" i="14"/>
  <c r="L134" i="14"/>
  <c r="D134" i="14"/>
  <c r="T133" i="14"/>
  <c r="L133" i="14"/>
  <c r="D133" i="14"/>
  <c r="T132" i="14"/>
  <c r="N132" i="14"/>
  <c r="I132" i="14"/>
  <c r="D132" i="14"/>
  <c r="V131" i="14"/>
  <c r="Q131" i="14"/>
  <c r="L131" i="14"/>
  <c r="F131" i="14"/>
  <c r="Y130" i="14"/>
  <c r="T130" i="14"/>
  <c r="O130" i="14"/>
  <c r="K130" i="14"/>
  <c r="G130" i="14"/>
  <c r="Z129" i="14"/>
  <c r="V129" i="14"/>
  <c r="R129" i="14"/>
  <c r="N129" i="14"/>
  <c r="J129" i="14"/>
  <c r="F129" i="14"/>
  <c r="Z128" i="14"/>
  <c r="V128" i="14"/>
  <c r="R128" i="14"/>
  <c r="N128" i="14"/>
  <c r="J128" i="14"/>
  <c r="F128" i="14"/>
  <c r="Z127" i="14"/>
  <c r="V127" i="14"/>
  <c r="R127" i="14"/>
  <c r="N127" i="14"/>
  <c r="J127" i="14"/>
  <c r="F127" i="14"/>
  <c r="Z126" i="14"/>
  <c r="V126" i="14"/>
  <c r="R126" i="14"/>
  <c r="N126" i="14"/>
  <c r="J126" i="14"/>
  <c r="F126" i="14"/>
  <c r="Z125" i="14"/>
  <c r="V125" i="14"/>
  <c r="R125" i="14"/>
  <c r="N125" i="14"/>
  <c r="J125" i="14"/>
  <c r="F125" i="14"/>
  <c r="Z124" i="14"/>
  <c r="V124" i="14"/>
  <c r="R124" i="14"/>
  <c r="N124" i="14"/>
  <c r="J124" i="14"/>
  <c r="F124" i="14"/>
  <c r="Z123" i="14"/>
  <c r="V123" i="14"/>
  <c r="R123" i="14"/>
  <c r="N123" i="14"/>
  <c r="J123" i="14"/>
  <c r="F123" i="14"/>
  <c r="Z122" i="14"/>
  <c r="V122" i="14"/>
  <c r="R122" i="14"/>
  <c r="N122" i="14"/>
  <c r="J122" i="14"/>
  <c r="F122" i="14"/>
  <c r="Z121" i="14"/>
  <c r="V121" i="14"/>
  <c r="R121" i="14"/>
  <c r="N121" i="14"/>
  <c r="J121" i="14"/>
  <c r="F121" i="14"/>
  <c r="Z120" i="14"/>
  <c r="V120" i="14"/>
  <c r="R120" i="14"/>
  <c r="N120" i="14"/>
  <c r="J120" i="14"/>
  <c r="F120" i="14"/>
  <c r="Z119" i="14"/>
  <c r="V119" i="14"/>
  <c r="R119" i="14"/>
  <c r="P144" i="14"/>
  <c r="X141" i="14"/>
  <c r="S139" i="14"/>
  <c r="X137" i="14"/>
  <c r="I136" i="14"/>
  <c r="Y134" i="14"/>
  <c r="Q133" i="14"/>
  <c r="M132" i="14"/>
  <c r="P131" i="14"/>
  <c r="R130" i="14"/>
  <c r="Y129" i="14"/>
  <c r="I129" i="14"/>
  <c r="Q128" i="14"/>
  <c r="Y127" i="14"/>
  <c r="I127" i="14"/>
  <c r="Q126" i="14"/>
  <c r="Y125" i="14"/>
  <c r="I125" i="14"/>
  <c r="Q124" i="14"/>
  <c r="Y123" i="14"/>
  <c r="I123" i="14"/>
  <c r="Q122" i="14"/>
  <c r="Y121" i="14"/>
  <c r="I121" i="14"/>
  <c r="Q120" i="14"/>
  <c r="Y119" i="14"/>
  <c r="M119" i="14"/>
  <c r="E119" i="14"/>
  <c r="U118" i="14"/>
  <c r="M118" i="14"/>
  <c r="E118" i="14"/>
  <c r="U117" i="14"/>
  <c r="M117" i="14"/>
  <c r="E117" i="14"/>
  <c r="U116" i="14"/>
  <c r="M116" i="14"/>
  <c r="E116" i="14"/>
  <c r="U115" i="14"/>
  <c r="M115" i="14"/>
  <c r="E115" i="14"/>
  <c r="U114" i="14"/>
  <c r="M114" i="14"/>
  <c r="E114" i="14"/>
  <c r="U113" i="14"/>
  <c r="M113" i="14"/>
  <c r="E113" i="14"/>
  <c r="U112" i="14"/>
  <c r="N112" i="14"/>
  <c r="I112" i="14"/>
  <c r="C112" i="14"/>
  <c r="V111" i="14"/>
  <c r="Q111" i="14"/>
  <c r="K111" i="14"/>
  <c r="F111" i="14"/>
  <c r="Y110" i="14"/>
  <c r="S110" i="14"/>
  <c r="N110" i="14"/>
  <c r="I110" i="14"/>
  <c r="C110" i="14"/>
  <c r="V109" i="14"/>
  <c r="Q109" i="14"/>
  <c r="M109" i="14"/>
  <c r="I109" i="14"/>
  <c r="E109" i="14"/>
  <c r="Y108" i="14"/>
  <c r="U108" i="14"/>
  <c r="Q108" i="14"/>
  <c r="M108" i="14"/>
  <c r="I108" i="14"/>
  <c r="E108" i="14"/>
  <c r="Y107" i="14"/>
  <c r="U107" i="14"/>
  <c r="Q107" i="14"/>
  <c r="M107" i="14"/>
  <c r="I107" i="14"/>
  <c r="E107" i="14"/>
  <c r="Y106" i="14"/>
  <c r="U106" i="14"/>
  <c r="Q106" i="14"/>
  <c r="M106" i="14"/>
  <c r="I106" i="14"/>
  <c r="E106" i="14"/>
  <c r="Y105" i="14"/>
  <c r="U105" i="14"/>
  <c r="Q105" i="14"/>
  <c r="M105" i="14"/>
  <c r="I105" i="14"/>
  <c r="E105" i="14"/>
  <c r="Y104" i="14"/>
  <c r="U104" i="14"/>
  <c r="Q104" i="14"/>
  <c r="M104" i="14"/>
  <c r="I104" i="14"/>
  <c r="E104" i="14"/>
  <c r="Y103" i="14"/>
  <c r="U103" i="14"/>
  <c r="Q103" i="14"/>
  <c r="M103" i="14"/>
  <c r="I103" i="14"/>
  <c r="E103" i="14"/>
  <c r="Y102" i="14"/>
  <c r="U102" i="14"/>
  <c r="Q102" i="14"/>
  <c r="M102" i="14"/>
  <c r="I102" i="14"/>
  <c r="E102" i="14"/>
  <c r="Y101" i="14"/>
  <c r="U101" i="14"/>
  <c r="Q101" i="14"/>
  <c r="M101" i="14"/>
  <c r="I101" i="14"/>
  <c r="E101" i="14"/>
  <c r="Y100" i="14"/>
  <c r="U100" i="14"/>
  <c r="Q100" i="14"/>
  <c r="M100" i="14"/>
  <c r="I100" i="14"/>
  <c r="E100" i="14"/>
  <c r="Y99" i="14"/>
  <c r="U99" i="14"/>
  <c r="Q99" i="14"/>
  <c r="M99" i="14"/>
  <c r="I99" i="14"/>
  <c r="E99" i="14"/>
  <c r="Y98" i="14"/>
  <c r="U98" i="14"/>
  <c r="Q98" i="14"/>
  <c r="M98" i="14"/>
  <c r="I98" i="14"/>
  <c r="E98" i="14"/>
  <c r="Y97" i="14"/>
  <c r="U97" i="14"/>
  <c r="Q97" i="14"/>
  <c r="M97" i="14"/>
  <c r="I97" i="14"/>
  <c r="E97" i="14"/>
  <c r="Y96" i="14"/>
  <c r="U96" i="14"/>
  <c r="Q96" i="14"/>
  <c r="M96" i="14"/>
  <c r="I96" i="14"/>
  <c r="E96" i="14"/>
  <c r="Y95" i="14"/>
  <c r="U95" i="14"/>
  <c r="Q95" i="14"/>
  <c r="M95" i="14"/>
  <c r="I95" i="14"/>
  <c r="E95" i="14"/>
  <c r="Y94" i="14"/>
  <c r="U94" i="14"/>
  <c r="Q94" i="14"/>
  <c r="M94" i="14"/>
  <c r="I94" i="14"/>
  <c r="E94" i="14"/>
  <c r="Y93" i="14"/>
  <c r="U93" i="14"/>
  <c r="Q93" i="14"/>
  <c r="M93" i="14"/>
  <c r="I93" i="14"/>
  <c r="E93" i="14"/>
  <c r="Y92" i="14"/>
  <c r="U92" i="14"/>
  <c r="P146" i="14"/>
  <c r="X143" i="14"/>
  <c r="H141" i="14"/>
  <c r="H139" i="14"/>
  <c r="M137" i="14"/>
  <c r="Y135" i="14"/>
  <c r="Q134" i="14"/>
  <c r="I133" i="14"/>
  <c r="H132" i="14"/>
  <c r="J131" i="14"/>
  <c r="N130" i="14"/>
  <c r="U129" i="14"/>
  <c r="E129" i="14"/>
  <c r="M128" i="14"/>
  <c r="U127" i="14"/>
  <c r="E127" i="14"/>
  <c r="M126" i="14"/>
  <c r="U125" i="14"/>
  <c r="E125" i="14"/>
  <c r="M124" i="14"/>
  <c r="U123" i="14"/>
  <c r="E123" i="14"/>
  <c r="M122" i="14"/>
  <c r="U121" i="14"/>
  <c r="E121" i="14"/>
  <c r="M120" i="14"/>
  <c r="U119" i="14"/>
  <c r="J119" i="14"/>
  <c r="Z118" i="14"/>
  <c r="R118" i="14"/>
  <c r="J118" i="14"/>
  <c r="Z117" i="14"/>
  <c r="R117" i="14"/>
  <c r="J117" i="14"/>
  <c r="Z116" i="14"/>
  <c r="R116" i="14"/>
  <c r="J116" i="14"/>
  <c r="Z115" i="14"/>
  <c r="R115" i="14"/>
  <c r="J115" i="14"/>
  <c r="Z114" i="14"/>
  <c r="R114" i="14"/>
  <c r="J114" i="14"/>
  <c r="Z113" i="14"/>
  <c r="R113" i="14"/>
  <c r="J113" i="14"/>
  <c r="Z112" i="14"/>
  <c r="R112" i="14"/>
  <c r="M112" i="14"/>
  <c r="G112" i="14"/>
  <c r="Z111" i="14"/>
  <c r="U111" i="14"/>
  <c r="O111" i="14"/>
  <c r="J111" i="14"/>
  <c r="E111" i="14"/>
  <c r="W110" i="14"/>
  <c r="R110" i="14"/>
  <c r="M110" i="14"/>
  <c r="G110" i="14"/>
  <c r="Z109" i="14"/>
  <c r="U109" i="14"/>
  <c r="P109" i="14"/>
  <c r="L109" i="14"/>
  <c r="H109" i="14"/>
  <c r="D109" i="14"/>
  <c r="X108" i="14"/>
  <c r="T108" i="14"/>
  <c r="P108" i="14"/>
  <c r="L108" i="14"/>
  <c r="H108" i="14"/>
  <c r="D108" i="14"/>
  <c r="X107" i="14"/>
  <c r="T107" i="14"/>
  <c r="P107" i="14"/>
  <c r="L107" i="14"/>
  <c r="H107" i="14"/>
  <c r="D107" i="14"/>
  <c r="X106" i="14"/>
  <c r="T106" i="14"/>
  <c r="P106" i="14"/>
  <c r="L106" i="14"/>
  <c r="H106" i="14"/>
  <c r="D106" i="14"/>
  <c r="X105" i="14"/>
  <c r="T105" i="14"/>
  <c r="P105" i="14"/>
  <c r="L105" i="14"/>
  <c r="H105" i="14"/>
  <c r="D105" i="14"/>
  <c r="X104" i="14"/>
  <c r="T104" i="14"/>
  <c r="P104" i="14"/>
  <c r="L104" i="14"/>
  <c r="H104" i="14"/>
  <c r="D104" i="14"/>
  <c r="X103" i="14"/>
  <c r="T103" i="14"/>
  <c r="P103" i="14"/>
  <c r="L103" i="14"/>
  <c r="H103" i="14"/>
  <c r="D103" i="14"/>
  <c r="X102" i="14"/>
  <c r="T102" i="14"/>
  <c r="P102" i="14"/>
  <c r="L102" i="14"/>
  <c r="H102" i="14"/>
  <c r="D102" i="14"/>
  <c r="X101" i="14"/>
  <c r="T101" i="14"/>
  <c r="P101" i="14"/>
  <c r="L101" i="14"/>
  <c r="H101" i="14"/>
  <c r="D101" i="14"/>
  <c r="X100" i="14"/>
  <c r="T100" i="14"/>
  <c r="P100" i="14"/>
  <c r="L100" i="14"/>
  <c r="H100" i="14"/>
  <c r="D100" i="14"/>
  <c r="X99" i="14"/>
  <c r="T99" i="14"/>
  <c r="P99" i="14"/>
  <c r="L99" i="14"/>
  <c r="H99" i="14"/>
  <c r="D99" i="14"/>
  <c r="X98" i="14"/>
  <c r="T98" i="14"/>
  <c r="P98" i="14"/>
  <c r="L98" i="14"/>
  <c r="H98" i="14"/>
  <c r="D98" i="14"/>
  <c r="X97" i="14"/>
  <c r="T97" i="14"/>
  <c r="P97" i="14"/>
  <c r="L97" i="14"/>
  <c r="H97" i="14"/>
  <c r="D97" i="14"/>
  <c r="X96" i="14"/>
  <c r="T96" i="14"/>
  <c r="P96" i="14"/>
  <c r="L96" i="14"/>
  <c r="H96" i="14"/>
  <c r="D96" i="14"/>
  <c r="X95" i="14"/>
  <c r="T95" i="14"/>
  <c r="P95" i="14"/>
  <c r="L95" i="14"/>
  <c r="H95" i="14"/>
  <c r="D95" i="14"/>
  <c r="X94" i="14"/>
  <c r="T94" i="14"/>
  <c r="P94" i="14"/>
  <c r="L94" i="14"/>
  <c r="H94" i="14"/>
  <c r="D94" i="14"/>
  <c r="X93" i="14"/>
  <c r="T93" i="14"/>
  <c r="P93" i="14"/>
  <c r="L93" i="14"/>
  <c r="H93" i="14"/>
  <c r="D93" i="14"/>
  <c r="X92" i="14"/>
  <c r="T92" i="14"/>
  <c r="P92" i="14"/>
  <c r="L92" i="14"/>
  <c r="H92" i="14"/>
  <c r="D92" i="14"/>
  <c r="X91" i="14"/>
  <c r="X145" i="14"/>
  <c r="H143" i="14"/>
  <c r="P140" i="14"/>
  <c r="U138" i="14"/>
  <c r="C137" i="14"/>
  <c r="Q135" i="14"/>
  <c r="I134" i="14"/>
  <c r="Y132" i="14"/>
  <c r="Z131" i="14"/>
  <c r="E131" i="14"/>
  <c r="J130" i="14"/>
  <c r="Q129" i="14"/>
  <c r="Y128" i="14"/>
  <c r="I128" i="14"/>
  <c r="Q127" i="14"/>
  <c r="Y126" i="14"/>
  <c r="I126" i="14"/>
  <c r="Q125" i="14"/>
  <c r="Y124" i="14"/>
  <c r="I124" i="14"/>
  <c r="Q123" i="14"/>
  <c r="Y122" i="14"/>
  <c r="I122" i="14"/>
  <c r="Q121" i="14"/>
  <c r="Y120" i="14"/>
  <c r="I120" i="14"/>
  <c r="Q119" i="14"/>
  <c r="I119" i="14"/>
  <c r="Y118" i="14"/>
  <c r="Q118" i="14"/>
  <c r="I118" i="14"/>
  <c r="Y117" i="14"/>
  <c r="Q117" i="14"/>
  <c r="I117" i="14"/>
  <c r="Y116" i="14"/>
  <c r="Q116" i="14"/>
  <c r="I116" i="14"/>
  <c r="Y115" i="14"/>
  <c r="Q115" i="14"/>
  <c r="I115" i="14"/>
  <c r="Y114" i="14"/>
  <c r="Q114" i="14"/>
  <c r="I114" i="14"/>
  <c r="Y113" i="14"/>
  <c r="Q113" i="14"/>
  <c r="I113" i="14"/>
  <c r="Y112" i="14"/>
  <c r="Q112" i="14"/>
  <c r="K112" i="14"/>
  <c r="F112" i="14"/>
  <c r="Y111" i="14"/>
  <c r="S111" i="14"/>
  <c r="N111" i="14"/>
  <c r="I111" i="14"/>
  <c r="C111" i="14"/>
  <c r="V110" i="14"/>
  <c r="Q110" i="14"/>
  <c r="K110" i="14"/>
  <c r="F110" i="14"/>
  <c r="Y109" i="14"/>
  <c r="S109" i="14"/>
  <c r="O109" i="14"/>
  <c r="K109" i="14"/>
  <c r="G109" i="14"/>
  <c r="C109" i="14"/>
  <c r="W108" i="14"/>
  <c r="S108" i="14"/>
  <c r="O108" i="14"/>
  <c r="K108" i="14"/>
  <c r="G108" i="14"/>
  <c r="C108" i="14"/>
  <c r="W107" i="14"/>
  <c r="S107" i="14"/>
  <c r="O107" i="14"/>
  <c r="K107" i="14"/>
  <c r="G107" i="14"/>
  <c r="C107" i="14"/>
  <c r="W106" i="14"/>
  <c r="S106" i="14"/>
  <c r="O106" i="14"/>
  <c r="K106" i="14"/>
  <c r="G106" i="14"/>
  <c r="C106" i="14"/>
  <c r="W105" i="14"/>
  <c r="S105" i="14"/>
  <c r="O105" i="14"/>
  <c r="K105" i="14"/>
  <c r="G105" i="14"/>
  <c r="C105" i="14"/>
  <c r="W104" i="14"/>
  <c r="S104" i="14"/>
  <c r="O104" i="14"/>
  <c r="K104" i="14"/>
  <c r="G104" i="14"/>
  <c r="C104" i="14"/>
  <c r="W103" i="14"/>
  <c r="S103" i="14"/>
  <c r="O103" i="14"/>
  <c r="K103" i="14"/>
  <c r="G103" i="14"/>
  <c r="C103" i="14"/>
  <c r="W102" i="14"/>
  <c r="S102" i="14"/>
  <c r="O102" i="14"/>
  <c r="K102" i="14"/>
  <c r="G102" i="14"/>
  <c r="C102" i="14"/>
  <c r="W101" i="14"/>
  <c r="S101" i="14"/>
  <c r="O101" i="14"/>
  <c r="K101" i="14"/>
  <c r="G101" i="14"/>
  <c r="C101" i="14"/>
  <c r="W100" i="14"/>
  <c r="S100" i="14"/>
  <c r="O100" i="14"/>
  <c r="K100" i="14"/>
  <c r="G100" i="14"/>
  <c r="C100" i="14"/>
  <c r="W99" i="14"/>
  <c r="S99" i="14"/>
  <c r="O99" i="14"/>
  <c r="K99" i="14"/>
  <c r="G99" i="14"/>
  <c r="C99" i="14"/>
  <c r="W98" i="14"/>
  <c r="S98" i="14"/>
  <c r="O98" i="14"/>
  <c r="K98" i="14"/>
  <c r="G98" i="14"/>
  <c r="C98" i="14"/>
  <c r="W97" i="14"/>
  <c r="S97" i="14"/>
  <c r="O97" i="14"/>
  <c r="K97" i="14"/>
  <c r="G97" i="14"/>
  <c r="C97" i="14"/>
  <c r="W96" i="14"/>
  <c r="S96" i="14"/>
  <c r="O96" i="14"/>
  <c r="K96" i="14"/>
  <c r="G96" i="14"/>
  <c r="C96" i="14"/>
  <c r="W95" i="14"/>
  <c r="S95" i="14"/>
  <c r="O95" i="14"/>
  <c r="K95" i="14"/>
  <c r="G95" i="14"/>
  <c r="C95" i="14"/>
  <c r="W94" i="14"/>
  <c r="S94" i="14"/>
  <c r="O94" i="14"/>
  <c r="K94" i="14"/>
  <c r="G94" i="14"/>
  <c r="C94" i="14"/>
  <c r="W93" i="14"/>
  <c r="H145" i="14"/>
  <c r="Q136" i="14"/>
  <c r="U131" i="14"/>
  <c r="U128" i="14"/>
  <c r="E126" i="14"/>
  <c r="M123" i="14"/>
  <c r="U120" i="14"/>
  <c r="V118" i="14"/>
  <c r="N117" i="14"/>
  <c r="F116" i="14"/>
  <c r="V114" i="14"/>
  <c r="N113" i="14"/>
  <c r="J112" i="14"/>
  <c r="M111" i="14"/>
  <c r="O110" i="14"/>
  <c r="R109" i="14"/>
  <c r="Z108" i="14"/>
  <c r="J108" i="14"/>
  <c r="R107" i="14"/>
  <c r="Z106" i="14"/>
  <c r="J106" i="14"/>
  <c r="R105" i="14"/>
  <c r="Z104" i="14"/>
  <c r="J104" i="14"/>
  <c r="R103" i="14"/>
  <c r="Z102" i="14"/>
  <c r="J102" i="14"/>
  <c r="R101" i="14"/>
  <c r="Z100" i="14"/>
  <c r="J100" i="14"/>
  <c r="R99" i="14"/>
  <c r="Z98" i="14"/>
  <c r="J98" i="14"/>
  <c r="R97" i="14"/>
  <c r="Z96" i="14"/>
  <c r="J96" i="14"/>
  <c r="R95" i="14"/>
  <c r="Z94" i="14"/>
  <c r="J94" i="14"/>
  <c r="S93" i="14"/>
  <c r="K93" i="14"/>
  <c r="C93" i="14"/>
  <c r="S92" i="14"/>
  <c r="N92" i="14"/>
  <c r="I92" i="14"/>
  <c r="C92" i="14"/>
  <c r="V91" i="14"/>
  <c r="R91" i="14"/>
  <c r="N91" i="14"/>
  <c r="J91" i="14"/>
  <c r="F91" i="14"/>
  <c r="Z90" i="14"/>
  <c r="V90" i="14"/>
  <c r="R90" i="14"/>
  <c r="N90" i="14"/>
  <c r="J90" i="14"/>
  <c r="F90" i="14"/>
  <c r="Z89" i="14"/>
  <c r="V89" i="14"/>
  <c r="R89" i="14"/>
  <c r="N89" i="14"/>
  <c r="J89" i="14"/>
  <c r="F89" i="14"/>
  <c r="Z88" i="14"/>
  <c r="V88" i="14"/>
  <c r="R88" i="14"/>
  <c r="N88" i="14"/>
  <c r="J88" i="14"/>
  <c r="F88" i="14"/>
  <c r="Z87" i="14"/>
  <c r="V87" i="14"/>
  <c r="R87" i="14"/>
  <c r="N87" i="14"/>
  <c r="J87" i="14"/>
  <c r="F87" i="14"/>
  <c r="Z86" i="14"/>
  <c r="V86" i="14"/>
  <c r="R86" i="14"/>
  <c r="N86" i="14"/>
  <c r="J86" i="14"/>
  <c r="F86" i="14"/>
  <c r="Z85" i="14"/>
  <c r="V85" i="14"/>
  <c r="R85" i="14"/>
  <c r="N85" i="14"/>
  <c r="J85" i="14"/>
  <c r="F85" i="14"/>
  <c r="Z84" i="14"/>
  <c r="V84" i="14"/>
  <c r="R84" i="14"/>
  <c r="N84" i="14"/>
  <c r="J84" i="14"/>
  <c r="F84" i="14"/>
  <c r="Z83" i="14"/>
  <c r="V83" i="14"/>
  <c r="R83" i="14"/>
  <c r="N83" i="14"/>
  <c r="J83" i="14"/>
  <c r="F83" i="14"/>
  <c r="Z82" i="14"/>
  <c r="V82" i="14"/>
  <c r="R82" i="14"/>
  <c r="N82" i="14"/>
  <c r="J82" i="14"/>
  <c r="F82" i="14"/>
  <c r="Z81" i="14"/>
  <c r="V81" i="14"/>
  <c r="R81" i="14"/>
  <c r="N81" i="14"/>
  <c r="J81" i="14"/>
  <c r="F81" i="14"/>
  <c r="Z80" i="14"/>
  <c r="V80" i="14"/>
  <c r="R80" i="14"/>
  <c r="N80" i="14"/>
  <c r="J80" i="14"/>
  <c r="F80" i="14"/>
  <c r="Z79" i="14"/>
  <c r="V79" i="14"/>
  <c r="R79" i="14"/>
  <c r="N79" i="14"/>
  <c r="J79" i="14"/>
  <c r="F79" i="14"/>
  <c r="Z78" i="14"/>
  <c r="V78" i="14"/>
  <c r="R78" i="14"/>
  <c r="N78" i="14"/>
  <c r="J78" i="14"/>
  <c r="F78" i="14"/>
  <c r="Z77" i="14"/>
  <c r="V77" i="14"/>
  <c r="R77" i="14"/>
  <c r="N77" i="14"/>
  <c r="J77" i="14"/>
  <c r="F77" i="14"/>
  <c r="Z76" i="14"/>
  <c r="V76" i="14"/>
  <c r="R76" i="14"/>
  <c r="N76" i="14"/>
  <c r="J76" i="14"/>
  <c r="F76" i="14"/>
  <c r="Z75" i="14"/>
  <c r="V75" i="14"/>
  <c r="R75" i="14"/>
  <c r="N75" i="14"/>
  <c r="J75" i="14"/>
  <c r="F75" i="14"/>
  <c r="Z74" i="14"/>
  <c r="V74" i="14"/>
  <c r="R74" i="14"/>
  <c r="N74" i="14"/>
  <c r="J74" i="14"/>
  <c r="F74" i="14"/>
  <c r="Z73" i="14"/>
  <c r="V73" i="14"/>
  <c r="R73" i="14"/>
  <c r="N73" i="14"/>
  <c r="J73" i="14"/>
  <c r="F73" i="14"/>
  <c r="Z72" i="14"/>
  <c r="V72" i="14"/>
  <c r="R72" i="14"/>
  <c r="N72" i="14"/>
  <c r="J72" i="14"/>
  <c r="F72" i="14"/>
  <c r="Z71" i="14"/>
  <c r="V71" i="14"/>
  <c r="R71" i="14"/>
  <c r="N71" i="14"/>
  <c r="J71" i="14"/>
  <c r="F71" i="14"/>
  <c r="Z70" i="14"/>
  <c r="P142" i="14"/>
  <c r="I135" i="14"/>
  <c r="X130" i="14"/>
  <c r="E128" i="14"/>
  <c r="M125" i="14"/>
  <c r="U122" i="14"/>
  <c r="E120" i="14"/>
  <c r="N118" i="14"/>
  <c r="F117" i="14"/>
  <c r="V115" i="14"/>
  <c r="N114" i="14"/>
  <c r="F113" i="14"/>
  <c r="E112" i="14"/>
  <c r="G111" i="14"/>
  <c r="J110" i="14"/>
  <c r="N109" i="14"/>
  <c r="V108" i="14"/>
  <c r="F108" i="14"/>
  <c r="N107" i="14"/>
  <c r="V106" i="14"/>
  <c r="F106" i="14"/>
  <c r="N105" i="14"/>
  <c r="V104" i="14"/>
  <c r="F104" i="14"/>
  <c r="N103" i="14"/>
  <c r="V102" i="14"/>
  <c r="F102" i="14"/>
  <c r="N101" i="14"/>
  <c r="V100" i="14"/>
  <c r="F100" i="14"/>
  <c r="N99" i="14"/>
  <c r="V98" i="14"/>
  <c r="F98" i="14"/>
  <c r="N97" i="14"/>
  <c r="V96" i="14"/>
  <c r="F96" i="14"/>
  <c r="N95" i="14"/>
  <c r="V94" i="14"/>
  <c r="F94" i="14"/>
  <c r="R93" i="14"/>
  <c r="J93" i="14"/>
  <c r="Z92" i="14"/>
  <c r="R92" i="14"/>
  <c r="M92" i="14"/>
  <c r="G92" i="14"/>
  <c r="Z91" i="14"/>
  <c r="U91" i="14"/>
  <c r="Q91" i="14"/>
  <c r="M91" i="14"/>
  <c r="I91" i="14"/>
  <c r="E91" i="14"/>
  <c r="Y90" i="14"/>
  <c r="U90" i="14"/>
  <c r="Q90" i="14"/>
  <c r="M90" i="14"/>
  <c r="I90" i="14"/>
  <c r="E90" i="14"/>
  <c r="Y89" i="14"/>
  <c r="U89" i="14"/>
  <c r="Q89" i="14"/>
  <c r="M89" i="14"/>
  <c r="I89" i="14"/>
  <c r="E89" i="14"/>
  <c r="Y88" i="14"/>
  <c r="U88" i="14"/>
  <c r="Q88" i="14"/>
  <c r="M88" i="14"/>
  <c r="I88" i="14"/>
  <c r="E88" i="14"/>
  <c r="Y87" i="14"/>
  <c r="U87" i="14"/>
  <c r="Q87" i="14"/>
  <c r="M87" i="14"/>
  <c r="I87" i="14"/>
  <c r="E87" i="14"/>
  <c r="Y86" i="14"/>
  <c r="U86" i="14"/>
  <c r="Q86" i="14"/>
  <c r="M86" i="14"/>
  <c r="I86" i="14"/>
  <c r="E86" i="14"/>
  <c r="Y85" i="14"/>
  <c r="U85" i="14"/>
  <c r="Q85" i="14"/>
  <c r="M85" i="14"/>
  <c r="I85" i="14"/>
  <c r="E85" i="14"/>
  <c r="Y84" i="14"/>
  <c r="U84" i="14"/>
  <c r="Q84" i="14"/>
  <c r="M84" i="14"/>
  <c r="I84" i="14"/>
  <c r="E84" i="14"/>
  <c r="Y83" i="14"/>
  <c r="U83" i="14"/>
  <c r="Q83" i="14"/>
  <c r="M83" i="14"/>
  <c r="I83" i="14"/>
  <c r="E83" i="14"/>
  <c r="Y82" i="14"/>
  <c r="U82" i="14"/>
  <c r="Q82" i="14"/>
  <c r="M82" i="14"/>
  <c r="I82" i="14"/>
  <c r="E82" i="14"/>
  <c r="Y81" i="14"/>
  <c r="U81" i="14"/>
  <c r="Q81" i="14"/>
  <c r="M81" i="14"/>
  <c r="I81" i="14"/>
  <c r="E81" i="14"/>
  <c r="Y80" i="14"/>
  <c r="U80" i="14"/>
  <c r="Q80" i="14"/>
  <c r="M80" i="14"/>
  <c r="I80" i="14"/>
  <c r="E80" i="14"/>
  <c r="Y79" i="14"/>
  <c r="U79" i="14"/>
  <c r="Q79" i="14"/>
  <c r="M79" i="14"/>
  <c r="I79" i="14"/>
  <c r="E79" i="14"/>
  <c r="Y78" i="14"/>
  <c r="U78" i="14"/>
  <c r="Q78" i="14"/>
  <c r="M78" i="14"/>
  <c r="I78" i="14"/>
  <c r="E78" i="14"/>
  <c r="Y77" i="14"/>
  <c r="U77" i="14"/>
  <c r="Q77" i="14"/>
  <c r="M77" i="14"/>
  <c r="I77" i="14"/>
  <c r="E77" i="14"/>
  <c r="Y76" i="14"/>
  <c r="U76" i="14"/>
  <c r="Q76" i="14"/>
  <c r="M76" i="14"/>
  <c r="I76" i="14"/>
  <c r="E76" i="14"/>
  <c r="Y75" i="14"/>
  <c r="U75" i="14"/>
  <c r="Q75" i="14"/>
  <c r="M75" i="14"/>
  <c r="I75" i="14"/>
  <c r="E75" i="14"/>
  <c r="Y74" i="14"/>
  <c r="U74" i="14"/>
  <c r="Q74" i="14"/>
  <c r="M74" i="14"/>
  <c r="I74" i="14"/>
  <c r="E74" i="14"/>
  <c r="Y73" i="14"/>
  <c r="U73" i="14"/>
  <c r="Q73" i="14"/>
  <c r="M73" i="14"/>
  <c r="I73" i="14"/>
  <c r="E73" i="14"/>
  <c r="Y72" i="14"/>
  <c r="U72" i="14"/>
  <c r="Q72" i="14"/>
  <c r="M72" i="14"/>
  <c r="I72" i="14"/>
  <c r="E72" i="14"/>
  <c r="Y71" i="14"/>
  <c r="U71" i="14"/>
  <c r="Q71" i="14"/>
  <c r="M71" i="14"/>
  <c r="I71" i="14"/>
  <c r="E71" i="14"/>
  <c r="Y70" i="14"/>
  <c r="U70" i="14"/>
  <c r="Q70" i="14"/>
  <c r="M70" i="14"/>
  <c r="I70" i="14"/>
  <c r="E70" i="14"/>
  <c r="Y69" i="14"/>
  <c r="U69" i="14"/>
  <c r="Q69" i="14"/>
  <c r="M69" i="14"/>
  <c r="I69" i="14"/>
  <c r="E69" i="14"/>
  <c r="E140" i="14"/>
  <c r="Y133" i="14"/>
  <c r="F130" i="14"/>
  <c r="M127" i="14"/>
  <c r="U124" i="14"/>
  <c r="E122" i="14"/>
  <c r="N119" i="14"/>
  <c r="F118" i="14"/>
  <c r="V116" i="14"/>
  <c r="N115" i="14"/>
  <c r="F114" i="14"/>
  <c r="V112" i="14"/>
  <c r="W111" i="14"/>
  <c r="Z110" i="14"/>
  <c r="E110" i="14"/>
  <c r="J109" i="14"/>
  <c r="R108" i="14"/>
  <c r="Z107" i="14"/>
  <c r="J107" i="14"/>
  <c r="R106" i="14"/>
  <c r="Z105" i="14"/>
  <c r="J105" i="14"/>
  <c r="R104" i="14"/>
  <c r="Z103" i="14"/>
  <c r="J103" i="14"/>
  <c r="R102" i="14"/>
  <c r="Z101" i="14"/>
  <c r="J101" i="14"/>
  <c r="R100" i="14"/>
  <c r="Z99" i="14"/>
  <c r="J99" i="14"/>
  <c r="R98" i="14"/>
  <c r="Z97" i="14"/>
  <c r="J97" i="14"/>
  <c r="R96" i="14"/>
  <c r="Z95" i="14"/>
  <c r="J95" i="14"/>
  <c r="R94" i="14"/>
  <c r="Z93" i="14"/>
  <c r="O93" i="14"/>
  <c r="G93" i="14"/>
  <c r="W92" i="14"/>
  <c r="Q92" i="14"/>
  <c r="K92" i="14"/>
  <c r="F92" i="14"/>
  <c r="Y91" i="14"/>
  <c r="T91" i="14"/>
  <c r="P91" i="14"/>
  <c r="L91" i="14"/>
  <c r="H91" i="14"/>
  <c r="D91" i="14"/>
  <c r="X90" i="14"/>
  <c r="T90" i="14"/>
  <c r="P90" i="14"/>
  <c r="L90" i="14"/>
  <c r="H90" i="14"/>
  <c r="D90" i="14"/>
  <c r="X89" i="14"/>
  <c r="T89" i="14"/>
  <c r="P89" i="14"/>
  <c r="L89" i="14"/>
  <c r="H89" i="14"/>
  <c r="D89" i="14"/>
  <c r="X88" i="14"/>
  <c r="T88" i="14"/>
  <c r="P88" i="14"/>
  <c r="L88" i="14"/>
  <c r="H88" i="14"/>
  <c r="D88" i="14"/>
  <c r="X87" i="14"/>
  <c r="T87" i="14"/>
  <c r="P87" i="14"/>
  <c r="L87" i="14"/>
  <c r="H87" i="14"/>
  <c r="D87" i="14"/>
  <c r="X86" i="14"/>
  <c r="T86" i="14"/>
  <c r="P86" i="14"/>
  <c r="L86" i="14"/>
  <c r="H86" i="14"/>
  <c r="D86" i="14"/>
  <c r="X85" i="14"/>
  <c r="T85" i="14"/>
  <c r="P85" i="14"/>
  <c r="L85" i="14"/>
  <c r="H85" i="14"/>
  <c r="D85" i="14"/>
  <c r="X84" i="14"/>
  <c r="T84" i="14"/>
  <c r="P84" i="14"/>
  <c r="L84" i="14"/>
  <c r="H84" i="14"/>
  <c r="D84" i="14"/>
  <c r="X83" i="14"/>
  <c r="T83" i="14"/>
  <c r="P83" i="14"/>
  <c r="L83" i="14"/>
  <c r="H83" i="14"/>
  <c r="D83" i="14"/>
  <c r="X82" i="14"/>
  <c r="T82" i="14"/>
  <c r="P82" i="14"/>
  <c r="L82" i="14"/>
  <c r="H82" i="14"/>
  <c r="D82" i="14"/>
  <c r="X81" i="14"/>
  <c r="T81" i="14"/>
  <c r="P81" i="14"/>
  <c r="L81" i="14"/>
  <c r="H81" i="14"/>
  <c r="D81" i="14"/>
  <c r="X80" i="14"/>
  <c r="T80" i="14"/>
  <c r="P80" i="14"/>
  <c r="L80" i="14"/>
  <c r="H80" i="14"/>
  <c r="D80" i="14"/>
  <c r="X79" i="14"/>
  <c r="T79" i="14"/>
  <c r="P79" i="14"/>
  <c r="L79" i="14"/>
  <c r="H79" i="14"/>
  <c r="D79" i="14"/>
  <c r="X78" i="14"/>
  <c r="T78" i="14"/>
  <c r="P78" i="14"/>
  <c r="L78" i="14"/>
  <c r="H78" i="14"/>
  <c r="D78" i="14"/>
  <c r="X77" i="14"/>
  <c r="T77" i="14"/>
  <c r="P77" i="14"/>
  <c r="L77" i="14"/>
  <c r="H77" i="14"/>
  <c r="D77" i="14"/>
  <c r="X76" i="14"/>
  <c r="T76" i="14"/>
  <c r="P76" i="14"/>
  <c r="L76" i="14"/>
  <c r="H76" i="14"/>
  <c r="D76" i="14"/>
  <c r="X75" i="14"/>
  <c r="T75" i="14"/>
  <c r="P75" i="14"/>
  <c r="L75" i="14"/>
  <c r="H75" i="14"/>
  <c r="D75" i="14"/>
  <c r="X74" i="14"/>
  <c r="T74" i="14"/>
  <c r="P74" i="14"/>
  <c r="L74" i="14"/>
  <c r="H74" i="14"/>
  <c r="D74" i="14"/>
  <c r="X73" i="14"/>
  <c r="T73" i="14"/>
  <c r="P73" i="14"/>
  <c r="L73" i="14"/>
  <c r="H73" i="14"/>
  <c r="D73" i="14"/>
  <c r="X72" i="14"/>
  <c r="T72" i="14"/>
  <c r="P72" i="14"/>
  <c r="L72" i="14"/>
  <c r="H72" i="14"/>
  <c r="D72" i="14"/>
  <c r="X71" i="14"/>
  <c r="T71" i="14"/>
  <c r="P71" i="14"/>
  <c r="L71" i="14"/>
  <c r="R132" i="14"/>
  <c r="M121" i="14"/>
  <c r="F115" i="14"/>
  <c r="U110" i="14"/>
  <c r="V107" i="14"/>
  <c r="F105" i="14"/>
  <c r="N102" i="14"/>
  <c r="V99" i="14"/>
  <c r="F97" i="14"/>
  <c r="N94" i="14"/>
  <c r="V92" i="14"/>
  <c r="W91" i="14"/>
  <c r="G91" i="14"/>
  <c r="O90" i="14"/>
  <c r="W89" i="14"/>
  <c r="G89" i="14"/>
  <c r="O88" i="14"/>
  <c r="W87" i="14"/>
  <c r="G87" i="14"/>
  <c r="O86" i="14"/>
  <c r="W85" i="14"/>
  <c r="G85" i="14"/>
  <c r="O84" i="14"/>
  <c r="W83" i="14"/>
  <c r="G83" i="14"/>
  <c r="O82" i="14"/>
  <c r="W81" i="14"/>
  <c r="G81" i="14"/>
  <c r="O80" i="14"/>
  <c r="W79" i="14"/>
  <c r="G79" i="14"/>
  <c r="O78" i="14"/>
  <c r="W77" i="14"/>
  <c r="G77" i="14"/>
  <c r="O76" i="14"/>
  <c r="W75" i="14"/>
  <c r="G75" i="14"/>
  <c r="O74" i="14"/>
  <c r="W73" i="14"/>
  <c r="G73" i="14"/>
  <c r="O72" i="14"/>
  <c r="W71" i="14"/>
  <c r="H71" i="14"/>
  <c r="X70" i="14"/>
  <c r="S70" i="14"/>
  <c r="N70" i="14"/>
  <c r="H70" i="14"/>
  <c r="C70" i="14"/>
  <c r="V69" i="14"/>
  <c r="P69" i="14"/>
  <c r="K69" i="14"/>
  <c r="F69" i="14"/>
  <c r="Y68" i="14"/>
  <c r="U68" i="14"/>
  <c r="Q68" i="14"/>
  <c r="M68" i="14"/>
  <c r="I68" i="14"/>
  <c r="E68" i="14"/>
  <c r="Y67" i="14"/>
  <c r="U67" i="14"/>
  <c r="Q67" i="14"/>
  <c r="M67" i="14"/>
  <c r="I67" i="14"/>
  <c r="E67" i="14"/>
  <c r="Y66" i="14"/>
  <c r="U66" i="14"/>
  <c r="Q66" i="14"/>
  <c r="M66" i="14"/>
  <c r="I66" i="14"/>
  <c r="E66" i="14"/>
  <c r="Y65" i="14"/>
  <c r="U65" i="14"/>
  <c r="Q65" i="14"/>
  <c r="M65" i="14"/>
  <c r="I65" i="14"/>
  <c r="E65" i="14"/>
  <c r="Y64" i="14"/>
  <c r="U64" i="14"/>
  <c r="Q64" i="14"/>
  <c r="M64" i="14"/>
  <c r="I64" i="14"/>
  <c r="E64" i="14"/>
  <c r="Y63" i="14"/>
  <c r="U63" i="14"/>
  <c r="Q63" i="14"/>
  <c r="M63" i="14"/>
  <c r="I63" i="14"/>
  <c r="E63" i="14"/>
  <c r="Y62" i="14"/>
  <c r="U62" i="14"/>
  <c r="Q62" i="14"/>
  <c r="M62" i="14"/>
  <c r="I62" i="14"/>
  <c r="E62" i="14"/>
  <c r="Y61" i="14"/>
  <c r="U61" i="14"/>
  <c r="Q61" i="14"/>
  <c r="M61" i="14"/>
  <c r="I61" i="14"/>
  <c r="E61" i="14"/>
  <c r="Y60" i="14"/>
  <c r="U60" i="14"/>
  <c r="Q60" i="14"/>
  <c r="M60" i="14"/>
  <c r="I60" i="14"/>
  <c r="E60" i="14"/>
  <c r="Y59" i="14"/>
  <c r="U59" i="14"/>
  <c r="Q59" i="14"/>
  <c r="M59" i="14"/>
  <c r="I59" i="14"/>
  <c r="E59" i="14"/>
  <c r="Y58" i="14"/>
  <c r="U58" i="14"/>
  <c r="Q58" i="14"/>
  <c r="M58" i="14"/>
  <c r="I58" i="14"/>
  <c r="E58" i="14"/>
  <c r="Y57" i="14"/>
  <c r="U57" i="14"/>
  <c r="Q57" i="14"/>
  <c r="M57" i="14"/>
  <c r="I57" i="14"/>
  <c r="E57" i="14"/>
  <c r="Y56" i="14"/>
  <c r="U56" i="14"/>
  <c r="Q56" i="14"/>
  <c r="M56" i="14"/>
  <c r="I56" i="14"/>
  <c r="E56" i="14"/>
  <c r="Y55" i="14"/>
  <c r="U55" i="14"/>
  <c r="Q55" i="14"/>
  <c r="M55" i="14"/>
  <c r="I55" i="14"/>
  <c r="E55" i="14"/>
  <c r="Y54" i="14"/>
  <c r="U54" i="14"/>
  <c r="Q54" i="14"/>
  <c r="M54" i="14"/>
  <c r="I54" i="14"/>
  <c r="E54" i="14"/>
  <c r="Y53" i="14"/>
  <c r="U53" i="14"/>
  <c r="Q53" i="14"/>
  <c r="M53" i="14"/>
  <c r="I53" i="14"/>
  <c r="E53" i="14"/>
  <c r="Y52" i="14"/>
  <c r="U52" i="14"/>
  <c r="Q52" i="14"/>
  <c r="M52" i="14"/>
  <c r="I52" i="14"/>
  <c r="E52" i="14"/>
  <c r="Y51" i="14"/>
  <c r="U51" i="14"/>
  <c r="Q51" i="14"/>
  <c r="M51" i="14"/>
  <c r="I51" i="14"/>
  <c r="E51" i="14"/>
  <c r="Y50" i="14"/>
  <c r="U50" i="14"/>
  <c r="Q50" i="14"/>
  <c r="M50" i="14"/>
  <c r="I50" i="14"/>
  <c r="E50" i="14"/>
  <c r="Y49" i="14"/>
  <c r="U49" i="14"/>
  <c r="Q49" i="14"/>
  <c r="M49" i="14"/>
  <c r="I49" i="14"/>
  <c r="E49" i="14"/>
  <c r="Y48" i="14"/>
  <c r="U48" i="14"/>
  <c r="Q48" i="14"/>
  <c r="M48" i="14"/>
  <c r="I48" i="14"/>
  <c r="E48" i="14"/>
  <c r="Y47" i="14"/>
  <c r="U47" i="14"/>
  <c r="Q47" i="14"/>
  <c r="M47" i="14"/>
  <c r="I47" i="14"/>
  <c r="E47" i="14"/>
  <c r="Y46" i="14"/>
  <c r="U46" i="14"/>
  <c r="Q46" i="14"/>
  <c r="M46" i="14"/>
  <c r="I46" i="14"/>
  <c r="E46" i="14"/>
  <c r="Y45" i="14"/>
  <c r="U45" i="14"/>
  <c r="Q45" i="14"/>
  <c r="M45" i="14"/>
  <c r="I45" i="14"/>
  <c r="E45" i="14"/>
  <c r="Y44" i="14"/>
  <c r="U44" i="14"/>
  <c r="Q44" i="14"/>
  <c r="M44" i="14"/>
  <c r="I44" i="14"/>
  <c r="E44" i="14"/>
  <c r="Y43" i="14"/>
  <c r="U43" i="14"/>
  <c r="Q43" i="14"/>
  <c r="M43" i="14"/>
  <c r="I43" i="14"/>
  <c r="E43" i="14"/>
  <c r="Y42" i="14"/>
  <c r="U42" i="14"/>
  <c r="Q42" i="14"/>
  <c r="M42" i="14"/>
  <c r="I42" i="14"/>
  <c r="E42" i="14"/>
  <c r="Y41" i="14"/>
  <c r="U41" i="14"/>
  <c r="Q41" i="14"/>
  <c r="M41" i="14"/>
  <c r="I41" i="14"/>
  <c r="E41" i="14"/>
  <c r="Y40" i="14"/>
  <c r="U40" i="14"/>
  <c r="Q40" i="14"/>
  <c r="M40" i="14"/>
  <c r="I40" i="14"/>
  <c r="E40" i="14"/>
  <c r="Y39" i="14"/>
  <c r="U39" i="14"/>
  <c r="Q39" i="14"/>
  <c r="M39" i="14"/>
  <c r="I39" i="14"/>
  <c r="E39" i="14"/>
  <c r="Y38" i="14"/>
  <c r="U38" i="14"/>
  <c r="Q38" i="14"/>
  <c r="M38" i="14"/>
  <c r="I38" i="14"/>
  <c r="E38" i="14"/>
  <c r="Y37" i="14"/>
  <c r="U37" i="14"/>
  <c r="Q37" i="14"/>
  <c r="M37" i="14"/>
  <c r="I37" i="14"/>
  <c r="E37" i="14"/>
  <c r="Y36" i="14"/>
  <c r="U36" i="14"/>
  <c r="Q36" i="14"/>
  <c r="M36" i="14"/>
  <c r="I36" i="14"/>
  <c r="E36" i="14"/>
  <c r="Y35" i="14"/>
  <c r="U35" i="14"/>
  <c r="Q35" i="14"/>
  <c r="M35" i="14"/>
  <c r="M129" i="14"/>
  <c r="F119" i="14"/>
  <c r="V113" i="14"/>
  <c r="W109" i="14"/>
  <c r="F107" i="14"/>
  <c r="N104" i="14"/>
  <c r="V101" i="14"/>
  <c r="F99" i="14"/>
  <c r="N96" i="14"/>
  <c r="V93" i="14"/>
  <c r="O92" i="14"/>
  <c r="S91" i="14"/>
  <c r="C91" i="14"/>
  <c r="K90" i="14"/>
  <c r="S89" i="14"/>
  <c r="C89" i="14"/>
  <c r="K88" i="14"/>
  <c r="S87" i="14"/>
  <c r="C87" i="14"/>
  <c r="K86" i="14"/>
  <c r="S85" i="14"/>
  <c r="C85" i="14"/>
  <c r="K84" i="14"/>
  <c r="S83" i="14"/>
  <c r="C83" i="14"/>
  <c r="K82" i="14"/>
  <c r="S81" i="14"/>
  <c r="C81" i="14"/>
  <c r="K80" i="14"/>
  <c r="S79" i="14"/>
  <c r="C79" i="14"/>
  <c r="K78" i="14"/>
  <c r="S77" i="14"/>
  <c r="C77" i="14"/>
  <c r="K76" i="14"/>
  <c r="S75" i="14"/>
  <c r="C75" i="14"/>
  <c r="K74" i="14"/>
  <c r="S73" i="14"/>
  <c r="C73" i="14"/>
  <c r="K72" i="14"/>
  <c r="S71" i="14"/>
  <c r="G71" i="14"/>
  <c r="W70" i="14"/>
  <c r="R70" i="14"/>
  <c r="L70" i="14"/>
  <c r="G70" i="14"/>
  <c r="Z69" i="14"/>
  <c r="T69" i="14"/>
  <c r="O69" i="14"/>
  <c r="J69" i="14"/>
  <c r="D69" i="14"/>
  <c r="X68" i="14"/>
  <c r="T68" i="14"/>
  <c r="P68" i="14"/>
  <c r="L68" i="14"/>
  <c r="H68" i="14"/>
  <c r="D68" i="14"/>
  <c r="X67" i="14"/>
  <c r="T67" i="14"/>
  <c r="P67" i="14"/>
  <c r="L67" i="14"/>
  <c r="H67" i="14"/>
  <c r="D67" i="14"/>
  <c r="X66" i="14"/>
  <c r="T66" i="14"/>
  <c r="P66" i="14"/>
  <c r="L66" i="14"/>
  <c r="H66" i="14"/>
  <c r="D66" i="14"/>
  <c r="X65" i="14"/>
  <c r="T65" i="14"/>
  <c r="P65" i="14"/>
  <c r="L65" i="14"/>
  <c r="H65" i="14"/>
  <c r="D65" i="14"/>
  <c r="X64" i="14"/>
  <c r="T64" i="14"/>
  <c r="P64" i="14"/>
  <c r="L64" i="14"/>
  <c r="H64" i="14"/>
  <c r="D64" i="14"/>
  <c r="X63" i="14"/>
  <c r="T63" i="14"/>
  <c r="P63" i="14"/>
  <c r="L63" i="14"/>
  <c r="H63" i="14"/>
  <c r="D63" i="14"/>
  <c r="X62" i="14"/>
  <c r="T62" i="14"/>
  <c r="P62" i="14"/>
  <c r="L62" i="14"/>
  <c r="H62" i="14"/>
  <c r="D62" i="14"/>
  <c r="X61" i="14"/>
  <c r="T61" i="14"/>
  <c r="P61" i="14"/>
  <c r="L61" i="14"/>
  <c r="H61" i="14"/>
  <c r="D61" i="14"/>
  <c r="X60" i="14"/>
  <c r="T60" i="14"/>
  <c r="P60" i="14"/>
  <c r="L60" i="14"/>
  <c r="H60" i="14"/>
  <c r="D60" i="14"/>
  <c r="X59" i="14"/>
  <c r="T59" i="14"/>
  <c r="P59" i="14"/>
  <c r="L59" i="14"/>
  <c r="H59" i="14"/>
  <c r="D59" i="14"/>
  <c r="X58" i="14"/>
  <c r="T58" i="14"/>
  <c r="P58" i="14"/>
  <c r="L58" i="14"/>
  <c r="H58" i="14"/>
  <c r="D58" i="14"/>
  <c r="X57" i="14"/>
  <c r="T57" i="14"/>
  <c r="P57" i="14"/>
  <c r="L57" i="14"/>
  <c r="H57" i="14"/>
  <c r="D57" i="14"/>
  <c r="X56" i="14"/>
  <c r="T56" i="14"/>
  <c r="P56" i="14"/>
  <c r="L56" i="14"/>
  <c r="H56" i="14"/>
  <c r="D56" i="14"/>
  <c r="X55" i="14"/>
  <c r="T55" i="14"/>
  <c r="P55" i="14"/>
  <c r="L55" i="14"/>
  <c r="H55" i="14"/>
  <c r="D55" i="14"/>
  <c r="X54" i="14"/>
  <c r="T54" i="14"/>
  <c r="P54" i="14"/>
  <c r="L54" i="14"/>
  <c r="H54" i="14"/>
  <c r="D54" i="14"/>
  <c r="X53" i="14"/>
  <c r="T53" i="14"/>
  <c r="P53" i="14"/>
  <c r="L53" i="14"/>
  <c r="H53" i="14"/>
  <c r="D53" i="14"/>
  <c r="X52" i="14"/>
  <c r="T52" i="14"/>
  <c r="P52" i="14"/>
  <c r="L52" i="14"/>
  <c r="H52" i="14"/>
  <c r="D52" i="14"/>
  <c r="X51" i="14"/>
  <c r="T51" i="14"/>
  <c r="P51" i="14"/>
  <c r="L51" i="14"/>
  <c r="H51" i="14"/>
  <c r="D51" i="14"/>
  <c r="X50" i="14"/>
  <c r="T50" i="14"/>
  <c r="P50" i="14"/>
  <c r="L50" i="14"/>
  <c r="H50" i="14"/>
  <c r="D50" i="14"/>
  <c r="X49" i="14"/>
  <c r="T49" i="14"/>
  <c r="P49" i="14"/>
  <c r="L49" i="14"/>
  <c r="H49" i="14"/>
  <c r="D49" i="14"/>
  <c r="X48" i="14"/>
  <c r="T48" i="14"/>
  <c r="P48" i="14"/>
  <c r="L48" i="14"/>
  <c r="H48" i="14"/>
  <c r="D48" i="14"/>
  <c r="X47" i="14"/>
  <c r="T47" i="14"/>
  <c r="P47" i="14"/>
  <c r="L47" i="14"/>
  <c r="H47" i="14"/>
  <c r="D47" i="14"/>
  <c r="X46" i="14"/>
  <c r="T46" i="14"/>
  <c r="P46" i="14"/>
  <c r="L46" i="14"/>
  <c r="H46" i="14"/>
  <c r="D46" i="14"/>
  <c r="X45" i="14"/>
  <c r="T45" i="14"/>
  <c r="P45" i="14"/>
  <c r="L45" i="14"/>
  <c r="H45" i="14"/>
  <c r="D45" i="14"/>
  <c r="X44" i="14"/>
  <c r="T44" i="14"/>
  <c r="P44" i="14"/>
  <c r="L44" i="14"/>
  <c r="H44" i="14"/>
  <c r="D44" i="14"/>
  <c r="X43" i="14"/>
  <c r="T43" i="14"/>
  <c r="P43" i="14"/>
  <c r="L43" i="14"/>
  <c r="H43" i="14"/>
  <c r="D43" i="14"/>
  <c r="X42" i="14"/>
  <c r="T42" i="14"/>
  <c r="P42" i="14"/>
  <c r="L42" i="14"/>
  <c r="H42" i="14"/>
  <c r="D42" i="14"/>
  <c r="X41" i="14"/>
  <c r="T41" i="14"/>
  <c r="P41" i="14"/>
  <c r="L41" i="14"/>
  <c r="H41" i="14"/>
  <c r="D41" i="14"/>
  <c r="X40" i="14"/>
  <c r="T40" i="14"/>
  <c r="P40" i="14"/>
  <c r="L40" i="14"/>
  <c r="H40" i="14"/>
  <c r="D40" i="14"/>
  <c r="X39" i="14"/>
  <c r="T39" i="14"/>
  <c r="P39" i="14"/>
  <c r="L39" i="14"/>
  <c r="H39" i="14"/>
  <c r="D39" i="14"/>
  <c r="X38" i="14"/>
  <c r="T38" i="14"/>
  <c r="P38" i="14"/>
  <c r="L38" i="14"/>
  <c r="H38" i="14"/>
  <c r="D38" i="14"/>
  <c r="X37" i="14"/>
  <c r="T37" i="14"/>
  <c r="P37" i="14"/>
  <c r="L37" i="14"/>
  <c r="H37" i="14"/>
  <c r="D37" i="14"/>
  <c r="X36" i="14"/>
  <c r="T36" i="14"/>
  <c r="P36" i="14"/>
  <c r="L36" i="14"/>
  <c r="H36" i="14"/>
  <c r="D36" i="14"/>
  <c r="X35" i="14"/>
  <c r="T35" i="14"/>
  <c r="P35" i="14"/>
  <c r="L35" i="14"/>
  <c r="H35" i="14"/>
  <c r="D35" i="14"/>
  <c r="X34" i="14"/>
  <c r="T34" i="14"/>
  <c r="P34" i="14"/>
  <c r="L34" i="14"/>
  <c r="H34" i="14"/>
  <c r="D34" i="14"/>
  <c r="X33" i="14"/>
  <c r="T33" i="14"/>
  <c r="P33" i="14"/>
  <c r="L33" i="14"/>
  <c r="H33" i="14"/>
  <c r="D33" i="14"/>
  <c r="X32" i="14"/>
  <c r="T32" i="14"/>
  <c r="P32" i="14"/>
  <c r="L32" i="14"/>
  <c r="H32" i="14"/>
  <c r="D32" i="14"/>
  <c r="X31" i="14"/>
  <c r="T31" i="14"/>
  <c r="P31" i="14"/>
  <c r="L31" i="14"/>
  <c r="H31" i="14"/>
  <c r="D31" i="14"/>
  <c r="X30" i="14"/>
  <c r="T30" i="14"/>
  <c r="P30" i="14"/>
  <c r="L30" i="14"/>
  <c r="H30" i="14"/>
  <c r="D30" i="14"/>
  <c r="X29" i="14"/>
  <c r="T29" i="14"/>
  <c r="P29" i="14"/>
  <c r="L29" i="14"/>
  <c r="H29" i="14"/>
  <c r="D29" i="14"/>
  <c r="X28" i="14"/>
  <c r="T28" i="14"/>
  <c r="P28" i="14"/>
  <c r="L28" i="14"/>
  <c r="H28" i="14"/>
  <c r="D28" i="14"/>
  <c r="X27" i="14"/>
  <c r="T27" i="14"/>
  <c r="P27" i="14"/>
  <c r="L27" i="14"/>
  <c r="H27" i="14"/>
  <c r="D27" i="14"/>
  <c r="X26" i="14"/>
  <c r="T26" i="14"/>
  <c r="P26" i="14"/>
  <c r="L26" i="14"/>
  <c r="H26" i="14"/>
  <c r="D26" i="14"/>
  <c r="X25" i="14"/>
  <c r="T25" i="14"/>
  <c r="P25" i="14"/>
  <c r="L25" i="14"/>
  <c r="H25" i="14"/>
  <c r="D25" i="14"/>
  <c r="X24" i="14"/>
  <c r="T24" i="14"/>
  <c r="P24" i="14"/>
  <c r="L24" i="14"/>
  <c r="H24" i="14"/>
  <c r="D24" i="14"/>
  <c r="X23" i="14"/>
  <c r="T23" i="14"/>
  <c r="P23" i="14"/>
  <c r="L23" i="14"/>
  <c r="H23" i="14"/>
  <c r="D23" i="14"/>
  <c r="X22" i="14"/>
  <c r="T22" i="14"/>
  <c r="P22" i="14"/>
  <c r="L22" i="14"/>
  <c r="H22" i="14"/>
  <c r="D22" i="14"/>
  <c r="X21" i="14"/>
  <c r="T21" i="14"/>
  <c r="P21" i="14"/>
  <c r="L21" i="14"/>
  <c r="H21" i="14"/>
  <c r="D21" i="14"/>
  <c r="X20" i="14"/>
  <c r="U126" i="14"/>
  <c r="V117" i="14"/>
  <c r="O112" i="14"/>
  <c r="F109" i="14"/>
  <c r="N106" i="14"/>
  <c r="V103" i="14"/>
  <c r="F101" i="14"/>
  <c r="N98" i="14"/>
  <c r="V95" i="14"/>
  <c r="N93" i="14"/>
  <c r="J92" i="14"/>
  <c r="O91" i="14"/>
  <c r="W90" i="14"/>
  <c r="G90" i="14"/>
  <c r="O89" i="14"/>
  <c r="W88" i="14"/>
  <c r="G88" i="14"/>
  <c r="O87" i="14"/>
  <c r="W86" i="14"/>
  <c r="G86" i="14"/>
  <c r="O85" i="14"/>
  <c r="W84" i="14"/>
  <c r="G84" i="14"/>
  <c r="O83" i="14"/>
  <c r="W82" i="14"/>
  <c r="G82" i="14"/>
  <c r="O81" i="14"/>
  <c r="W80" i="14"/>
  <c r="G80" i="14"/>
  <c r="O79" i="14"/>
  <c r="W78" i="14"/>
  <c r="G78" i="14"/>
  <c r="O77" i="14"/>
  <c r="W76" i="14"/>
  <c r="G76" i="14"/>
  <c r="O75" i="14"/>
  <c r="W74" i="14"/>
  <c r="G74" i="14"/>
  <c r="O73" i="14"/>
  <c r="W72" i="14"/>
  <c r="G72" i="14"/>
  <c r="O71" i="14"/>
  <c r="D71" i="14"/>
  <c r="V70" i="14"/>
  <c r="P70" i="14"/>
  <c r="K70" i="14"/>
  <c r="F70" i="14"/>
  <c r="X69" i="14"/>
  <c r="S69" i="14"/>
  <c r="N69" i="14"/>
  <c r="H69" i="14"/>
  <c r="C69" i="14"/>
  <c r="W68" i="14"/>
  <c r="S68" i="14"/>
  <c r="O68" i="14"/>
  <c r="K68" i="14"/>
  <c r="G68" i="14"/>
  <c r="C68" i="14"/>
  <c r="W67" i="14"/>
  <c r="S67" i="14"/>
  <c r="O67" i="14"/>
  <c r="K67" i="14"/>
  <c r="G67" i="14"/>
  <c r="C67" i="14"/>
  <c r="W66" i="14"/>
  <c r="S66" i="14"/>
  <c r="O66" i="14"/>
  <c r="K66" i="14"/>
  <c r="G66" i="14"/>
  <c r="C66" i="14"/>
  <c r="W65" i="14"/>
  <c r="S65" i="14"/>
  <c r="O65" i="14"/>
  <c r="K65" i="14"/>
  <c r="G65" i="14"/>
  <c r="C65" i="14"/>
  <c r="W64" i="14"/>
  <c r="S64" i="14"/>
  <c r="O64" i="14"/>
  <c r="K64" i="14"/>
  <c r="G64" i="14"/>
  <c r="C64" i="14"/>
  <c r="W63" i="14"/>
  <c r="S63" i="14"/>
  <c r="O63" i="14"/>
  <c r="K63" i="14"/>
  <c r="G63" i="14"/>
  <c r="C63" i="14"/>
  <c r="W62" i="14"/>
  <c r="S62" i="14"/>
  <c r="O62" i="14"/>
  <c r="K62" i="14"/>
  <c r="G62" i="14"/>
  <c r="C62" i="14"/>
  <c r="W61" i="14"/>
  <c r="S61" i="14"/>
  <c r="O61" i="14"/>
  <c r="K61" i="14"/>
  <c r="G61" i="14"/>
  <c r="C61" i="14"/>
  <c r="W60" i="14"/>
  <c r="S60" i="14"/>
  <c r="O60" i="14"/>
  <c r="K60" i="14"/>
  <c r="G60" i="14"/>
  <c r="C60" i="14"/>
  <c r="W59" i="14"/>
  <c r="S59" i="14"/>
  <c r="O59" i="14"/>
  <c r="K59" i="14"/>
  <c r="G59" i="14"/>
  <c r="C59" i="14"/>
  <c r="W58" i="14"/>
  <c r="S58" i="14"/>
  <c r="O58" i="14"/>
  <c r="K58" i="14"/>
  <c r="G58" i="14"/>
  <c r="C58" i="14"/>
  <c r="W57" i="14"/>
  <c r="S57" i="14"/>
  <c r="O57" i="14"/>
  <c r="K57" i="14"/>
  <c r="G57" i="14"/>
  <c r="C57" i="14"/>
  <c r="W56" i="14"/>
  <c r="S56" i="14"/>
  <c r="O56" i="14"/>
  <c r="K56" i="14"/>
  <c r="G56" i="14"/>
  <c r="C56" i="14"/>
  <c r="W55" i="14"/>
  <c r="S55" i="14"/>
  <c r="O55" i="14"/>
  <c r="K55" i="14"/>
  <c r="G55" i="14"/>
  <c r="C55" i="14"/>
  <c r="W54" i="14"/>
  <c r="S54" i="14"/>
  <c r="O54" i="14"/>
  <c r="K54" i="14"/>
  <c r="G54" i="14"/>
  <c r="C54" i="14"/>
  <c r="W53" i="14"/>
  <c r="S53" i="14"/>
  <c r="O53" i="14"/>
  <c r="K53" i="14"/>
  <c r="G53" i="14"/>
  <c r="C53" i="14"/>
  <c r="W52" i="14"/>
  <c r="S52" i="14"/>
  <c r="O52" i="14"/>
  <c r="K52" i="14"/>
  <c r="G52" i="14"/>
  <c r="C52" i="14"/>
  <c r="W51" i="14"/>
  <c r="S51" i="14"/>
  <c r="O51" i="14"/>
  <c r="K51" i="14"/>
  <c r="G51" i="14"/>
  <c r="C51" i="14"/>
  <c r="W50" i="14"/>
  <c r="S50" i="14"/>
  <c r="O50" i="14"/>
  <c r="K50" i="14"/>
  <c r="G50" i="14"/>
  <c r="C50" i="14"/>
  <c r="W49" i="14"/>
  <c r="S49" i="14"/>
  <c r="O49" i="14"/>
  <c r="K49" i="14"/>
  <c r="G49" i="14"/>
  <c r="C49" i="14"/>
  <c r="W48" i="14"/>
  <c r="S48" i="14"/>
  <c r="O48" i="14"/>
  <c r="K48" i="14"/>
  <c r="G48" i="14"/>
  <c r="C48" i="14"/>
  <c r="W47" i="14"/>
  <c r="S47" i="14"/>
  <c r="O47" i="14"/>
  <c r="K47" i="14"/>
  <c r="G47" i="14"/>
  <c r="C47" i="14"/>
  <c r="W46" i="14"/>
  <c r="S46" i="14"/>
  <c r="O46" i="14"/>
  <c r="K46" i="14"/>
  <c r="G46" i="14"/>
  <c r="C46" i="14"/>
  <c r="W45" i="14"/>
  <c r="S45" i="14"/>
  <c r="O45" i="14"/>
  <c r="K45" i="14"/>
  <c r="G45" i="14"/>
  <c r="C45" i="14"/>
  <c r="W44" i="14"/>
  <c r="S44" i="14"/>
  <c r="O44" i="14"/>
  <c r="K44" i="14"/>
  <c r="G44" i="14"/>
  <c r="C44" i="14"/>
  <c r="W43" i="14"/>
  <c r="S43" i="14"/>
  <c r="O43" i="14"/>
  <c r="K43" i="14"/>
  <c r="G43" i="14"/>
  <c r="C43" i="14"/>
  <c r="W42" i="14"/>
  <c r="S42" i="14"/>
  <c r="O42" i="14"/>
  <c r="K42" i="14"/>
  <c r="G42" i="14"/>
  <c r="C42" i="14"/>
  <c r="W41" i="14"/>
  <c r="S41" i="14"/>
  <c r="O41" i="14"/>
  <c r="K41" i="14"/>
  <c r="G41" i="14"/>
  <c r="C41" i="14"/>
  <c r="W40" i="14"/>
  <c r="S40" i="14"/>
  <c r="O40" i="14"/>
  <c r="K40" i="14"/>
  <c r="G40" i="14"/>
  <c r="C40" i="14"/>
  <c r="W39" i="14"/>
  <c r="S39" i="14"/>
  <c r="O39" i="14"/>
  <c r="K39" i="14"/>
  <c r="G39" i="14"/>
  <c r="C39" i="14"/>
  <c r="W38" i="14"/>
  <c r="S38" i="14"/>
  <c r="O38" i="14"/>
  <c r="K38" i="14"/>
  <c r="G38" i="14"/>
  <c r="C38" i="14"/>
  <c r="W37" i="14"/>
  <c r="S37" i="14"/>
  <c r="O37" i="14"/>
  <c r="K37" i="14"/>
  <c r="G37" i="14"/>
  <c r="C37" i="14"/>
  <c r="W36" i="14"/>
  <c r="S36" i="14"/>
  <c r="O36" i="14"/>
  <c r="K36" i="14"/>
  <c r="G36" i="14"/>
  <c r="C36" i="14"/>
  <c r="W35" i="14"/>
  <c r="S35" i="14"/>
  <c r="O35" i="14"/>
  <c r="K35" i="14"/>
  <c r="G35" i="14"/>
  <c r="C35" i="14"/>
  <c r="W34" i="14"/>
  <c r="S34" i="14"/>
  <c r="O34" i="14"/>
  <c r="K34" i="14"/>
  <c r="G34" i="14"/>
  <c r="C34" i="14"/>
  <c r="W33" i="14"/>
  <c r="S33" i="14"/>
  <c r="O33" i="14"/>
  <c r="K33" i="14"/>
  <c r="G33" i="14"/>
  <c r="C33" i="14"/>
  <c r="W32" i="14"/>
  <c r="S32" i="14"/>
  <c r="O32" i="14"/>
  <c r="K32" i="14"/>
  <c r="G32" i="14"/>
  <c r="C32" i="14"/>
  <c r="W31" i="14"/>
  <c r="S31" i="14"/>
  <c r="O31" i="14"/>
  <c r="K31" i="14"/>
  <c r="G31" i="14"/>
  <c r="C31" i="14"/>
  <c r="W30" i="14"/>
  <c r="S30" i="14"/>
  <c r="O30" i="14"/>
  <c r="K30" i="14"/>
  <c r="G30" i="14"/>
  <c r="C30" i="14"/>
  <c r="W29" i="14"/>
  <c r="S29" i="14"/>
  <c r="O29" i="14"/>
  <c r="K29" i="14"/>
  <c r="G29" i="14"/>
  <c r="C29" i="14"/>
  <c r="W28" i="14"/>
  <c r="S28" i="14"/>
  <c r="O28" i="14"/>
  <c r="K28" i="14"/>
  <c r="G28" i="14"/>
  <c r="C28" i="14"/>
  <c r="W27" i="14"/>
  <c r="S27" i="14"/>
  <c r="O27" i="14"/>
  <c r="K27" i="14"/>
  <c r="G27" i="14"/>
  <c r="C27" i="14"/>
  <c r="W26" i="14"/>
  <c r="S26" i="14"/>
  <c r="O26" i="14"/>
  <c r="K26" i="14"/>
  <c r="G26" i="14"/>
  <c r="C26" i="14"/>
  <c r="W25" i="14"/>
  <c r="S25" i="14"/>
  <c r="O25" i="14"/>
  <c r="K25" i="14"/>
  <c r="G25" i="14"/>
  <c r="C25" i="14"/>
  <c r="W24" i="14"/>
  <c r="S24" i="14"/>
  <c r="O24" i="14"/>
  <c r="K24" i="14"/>
  <c r="G24" i="14"/>
  <c r="C24" i="14"/>
  <c r="W23" i="14"/>
  <c r="S23" i="14"/>
  <c r="O23" i="14"/>
  <c r="K23" i="14"/>
  <c r="G23" i="14"/>
  <c r="C23" i="14"/>
  <c r="W22" i="14"/>
  <c r="S22" i="14"/>
  <c r="O22" i="14"/>
  <c r="K22" i="14"/>
  <c r="G22" i="14"/>
  <c r="C22" i="14"/>
  <c r="W21" i="14"/>
  <c r="S21" i="14"/>
  <c r="O21" i="14"/>
  <c r="K21" i="14"/>
  <c r="G21" i="14"/>
  <c r="C21" i="14"/>
  <c r="W20" i="14"/>
  <c r="E124" i="14"/>
  <c r="V105" i="14"/>
  <c r="F95" i="14"/>
  <c r="S90" i="14"/>
  <c r="C88" i="14"/>
  <c r="K85" i="14"/>
  <c r="S82" i="14"/>
  <c r="C80" i="14"/>
  <c r="K77" i="14"/>
  <c r="S74" i="14"/>
  <c r="C72" i="14"/>
  <c r="O70" i="14"/>
  <c r="R69" i="14"/>
  <c r="V68" i="14"/>
  <c r="F68" i="14"/>
  <c r="N67" i="14"/>
  <c r="V66" i="14"/>
  <c r="F66" i="14"/>
  <c r="N65" i="14"/>
  <c r="V64" i="14"/>
  <c r="F64" i="14"/>
  <c r="N63" i="14"/>
  <c r="V62" i="14"/>
  <c r="F62" i="14"/>
  <c r="N61" i="14"/>
  <c r="V60" i="14"/>
  <c r="F60" i="14"/>
  <c r="N59" i="14"/>
  <c r="V58" i="14"/>
  <c r="F58" i="14"/>
  <c r="N57" i="14"/>
  <c r="V56" i="14"/>
  <c r="F56" i="14"/>
  <c r="N55" i="14"/>
  <c r="V54" i="14"/>
  <c r="F54" i="14"/>
  <c r="N53" i="14"/>
  <c r="V52" i="14"/>
  <c r="F52" i="14"/>
  <c r="N51" i="14"/>
  <c r="V50" i="14"/>
  <c r="F50" i="14"/>
  <c r="N49" i="14"/>
  <c r="V48" i="14"/>
  <c r="F48" i="14"/>
  <c r="N47" i="14"/>
  <c r="V46" i="14"/>
  <c r="F46" i="14"/>
  <c r="N45" i="14"/>
  <c r="V44" i="14"/>
  <c r="F44" i="14"/>
  <c r="N43" i="14"/>
  <c r="V42" i="14"/>
  <c r="F42" i="14"/>
  <c r="N41" i="14"/>
  <c r="V40" i="14"/>
  <c r="F40" i="14"/>
  <c r="N39" i="14"/>
  <c r="V38" i="14"/>
  <c r="F38" i="14"/>
  <c r="N37" i="14"/>
  <c r="V36" i="14"/>
  <c r="F36" i="14"/>
  <c r="N35" i="14"/>
  <c r="E35" i="14"/>
  <c r="U34" i="14"/>
  <c r="M34" i="14"/>
  <c r="E34" i="14"/>
  <c r="U33" i="14"/>
  <c r="M33" i="14"/>
  <c r="E33" i="14"/>
  <c r="U32" i="14"/>
  <c r="M32" i="14"/>
  <c r="E32" i="14"/>
  <c r="U31" i="14"/>
  <c r="M31" i="14"/>
  <c r="E31" i="14"/>
  <c r="U30" i="14"/>
  <c r="M30" i="14"/>
  <c r="E30" i="14"/>
  <c r="U29" i="14"/>
  <c r="M29" i="14"/>
  <c r="E29" i="14"/>
  <c r="U28" i="14"/>
  <c r="M28" i="14"/>
  <c r="E28" i="14"/>
  <c r="U27" i="14"/>
  <c r="M27" i="14"/>
  <c r="E27" i="14"/>
  <c r="U26" i="14"/>
  <c r="M26" i="14"/>
  <c r="E26" i="14"/>
  <c r="U25" i="14"/>
  <c r="M25" i="14"/>
  <c r="E25" i="14"/>
  <c r="U24" i="14"/>
  <c r="M24" i="14"/>
  <c r="E24" i="14"/>
  <c r="U23" i="14"/>
  <c r="M23" i="14"/>
  <c r="E23" i="14"/>
  <c r="U22" i="14"/>
  <c r="M22" i="14"/>
  <c r="E22" i="14"/>
  <c r="U21" i="14"/>
  <c r="M21" i="14"/>
  <c r="E21" i="14"/>
  <c r="U20" i="14"/>
  <c r="Q20" i="14"/>
  <c r="M20" i="14"/>
  <c r="I20" i="14"/>
  <c r="E20" i="14"/>
  <c r="Y19" i="14"/>
  <c r="U19" i="14"/>
  <c r="Q19" i="14"/>
  <c r="M19" i="14"/>
  <c r="I19" i="14"/>
  <c r="E19" i="14"/>
  <c r="Y18" i="14"/>
  <c r="U18" i="14"/>
  <c r="Q18" i="14"/>
  <c r="M18" i="14"/>
  <c r="I18" i="14"/>
  <c r="E18" i="14"/>
  <c r="Y17" i="14"/>
  <c r="U17" i="14"/>
  <c r="Q17" i="14"/>
  <c r="M17" i="14"/>
  <c r="I17" i="14"/>
  <c r="E17" i="14"/>
  <c r="Y16" i="14"/>
  <c r="U16" i="14"/>
  <c r="Q16" i="14"/>
  <c r="M16" i="14"/>
  <c r="I16" i="14"/>
  <c r="E16" i="14"/>
  <c r="Y15" i="14"/>
  <c r="U15" i="14"/>
  <c r="Q15" i="14"/>
  <c r="M15" i="14"/>
  <c r="I15" i="14"/>
  <c r="E15" i="14"/>
  <c r="Y14" i="14"/>
  <c r="U14" i="14"/>
  <c r="Q14" i="14"/>
  <c r="M14" i="14"/>
  <c r="I14" i="14"/>
  <c r="E14" i="14"/>
  <c r="Y13" i="14"/>
  <c r="U13" i="14"/>
  <c r="Q13" i="14"/>
  <c r="M13" i="14"/>
  <c r="I13" i="14"/>
  <c r="E13" i="14"/>
  <c r="Y12" i="14"/>
  <c r="U12" i="14"/>
  <c r="Q12" i="14"/>
  <c r="M12" i="14"/>
  <c r="I12" i="14"/>
  <c r="E12" i="14"/>
  <c r="Y11" i="14"/>
  <c r="U11" i="14"/>
  <c r="Q11" i="14"/>
  <c r="M11" i="14"/>
  <c r="I11" i="14"/>
  <c r="E11" i="14"/>
  <c r="Y10" i="14"/>
  <c r="U10" i="14"/>
  <c r="Q10" i="14"/>
  <c r="M10" i="14"/>
  <c r="I10" i="14"/>
  <c r="E10" i="14"/>
  <c r="Y9" i="14"/>
  <c r="U9" i="14"/>
  <c r="Q9" i="14"/>
  <c r="M9" i="14"/>
  <c r="I9" i="14"/>
  <c r="E9" i="14"/>
  <c r="Y8" i="14"/>
  <c r="U8" i="14"/>
  <c r="Q8" i="14"/>
  <c r="M8" i="14"/>
  <c r="I8" i="14"/>
  <c r="E8" i="14"/>
  <c r="Y7" i="14"/>
  <c r="U7" i="14"/>
  <c r="Q7" i="14"/>
  <c r="M7" i="14"/>
  <c r="I7" i="14"/>
  <c r="E7" i="14"/>
  <c r="N116" i="14"/>
  <c r="F103" i="14"/>
  <c r="F93" i="14"/>
  <c r="C90" i="14"/>
  <c r="K87" i="14"/>
  <c r="S84" i="14"/>
  <c r="C82" i="14"/>
  <c r="K79" i="14"/>
  <c r="S76" i="14"/>
  <c r="C74" i="14"/>
  <c r="K71" i="14"/>
  <c r="J70" i="14"/>
  <c r="L69" i="14"/>
  <c r="R68" i="14"/>
  <c r="Z67" i="14"/>
  <c r="J67" i="14"/>
  <c r="R66" i="14"/>
  <c r="Z65" i="14"/>
  <c r="J65" i="14"/>
  <c r="R64" i="14"/>
  <c r="Z63" i="14"/>
  <c r="J63" i="14"/>
  <c r="R62" i="14"/>
  <c r="Z61" i="14"/>
  <c r="J61" i="14"/>
  <c r="R60" i="14"/>
  <c r="Z59" i="14"/>
  <c r="J59" i="14"/>
  <c r="R58" i="14"/>
  <c r="Z57" i="14"/>
  <c r="J57" i="14"/>
  <c r="R56" i="14"/>
  <c r="Z55" i="14"/>
  <c r="J55" i="14"/>
  <c r="R54" i="14"/>
  <c r="Z53" i="14"/>
  <c r="J53" i="14"/>
  <c r="R52" i="14"/>
  <c r="Z51" i="14"/>
  <c r="J51" i="14"/>
  <c r="R50" i="14"/>
  <c r="Z49" i="14"/>
  <c r="J49" i="14"/>
  <c r="R48" i="14"/>
  <c r="Z47" i="14"/>
  <c r="J47" i="14"/>
  <c r="R46" i="14"/>
  <c r="Z45" i="14"/>
  <c r="J45" i="14"/>
  <c r="R44" i="14"/>
  <c r="Z43" i="14"/>
  <c r="J43" i="14"/>
  <c r="R42" i="14"/>
  <c r="Z41" i="14"/>
  <c r="J41" i="14"/>
  <c r="R40" i="14"/>
  <c r="Z39" i="14"/>
  <c r="J39" i="14"/>
  <c r="R38" i="14"/>
  <c r="Z37" i="14"/>
  <c r="J37" i="14"/>
  <c r="R36" i="14"/>
  <c r="Z35" i="14"/>
  <c r="J35" i="14"/>
  <c r="Z34" i="14"/>
  <c r="R34" i="14"/>
  <c r="J34" i="14"/>
  <c r="Z33" i="14"/>
  <c r="R33" i="14"/>
  <c r="J33" i="14"/>
  <c r="Z32" i="14"/>
  <c r="R32" i="14"/>
  <c r="J32" i="14"/>
  <c r="Z31" i="14"/>
  <c r="R31" i="14"/>
  <c r="J31" i="14"/>
  <c r="Z30" i="14"/>
  <c r="R30" i="14"/>
  <c r="J30" i="14"/>
  <c r="Z29" i="14"/>
  <c r="R29" i="14"/>
  <c r="J29" i="14"/>
  <c r="Z28" i="14"/>
  <c r="R28" i="14"/>
  <c r="J28" i="14"/>
  <c r="Z27" i="14"/>
  <c r="R27" i="14"/>
  <c r="J27" i="14"/>
  <c r="Z26" i="14"/>
  <c r="R26" i="14"/>
  <c r="J26" i="14"/>
  <c r="Z25" i="14"/>
  <c r="R25" i="14"/>
  <c r="J25" i="14"/>
  <c r="Z24" i="14"/>
  <c r="R24" i="14"/>
  <c r="J24" i="14"/>
  <c r="Z23" i="14"/>
  <c r="R23" i="14"/>
  <c r="J23" i="14"/>
  <c r="Z22" i="14"/>
  <c r="R22" i="14"/>
  <c r="J22" i="14"/>
  <c r="Z21" i="14"/>
  <c r="R21" i="14"/>
  <c r="J21" i="14"/>
  <c r="Z20" i="14"/>
  <c r="T20" i="14"/>
  <c r="P20" i="14"/>
  <c r="L20" i="14"/>
  <c r="H20" i="14"/>
  <c r="D20" i="14"/>
  <c r="X19" i="14"/>
  <c r="T19" i="14"/>
  <c r="P19" i="14"/>
  <c r="L19" i="14"/>
  <c r="H19" i="14"/>
  <c r="D19" i="14"/>
  <c r="X18" i="14"/>
  <c r="T18" i="14"/>
  <c r="P18" i="14"/>
  <c r="L18" i="14"/>
  <c r="H18" i="14"/>
  <c r="D18" i="14"/>
  <c r="X17" i="14"/>
  <c r="T17" i="14"/>
  <c r="P17" i="14"/>
  <c r="L17" i="14"/>
  <c r="H17" i="14"/>
  <c r="D17" i="14"/>
  <c r="X16" i="14"/>
  <c r="T16" i="14"/>
  <c r="P16" i="14"/>
  <c r="L16" i="14"/>
  <c r="H16" i="14"/>
  <c r="D16" i="14"/>
  <c r="X15" i="14"/>
  <c r="T15" i="14"/>
  <c r="P15" i="14"/>
  <c r="L15" i="14"/>
  <c r="H15" i="14"/>
  <c r="D15" i="14"/>
  <c r="X14" i="14"/>
  <c r="T14" i="14"/>
  <c r="P14" i="14"/>
  <c r="L14" i="14"/>
  <c r="H14" i="14"/>
  <c r="D14" i="14"/>
  <c r="X13" i="14"/>
  <c r="T13" i="14"/>
  <c r="P13" i="14"/>
  <c r="L13" i="14"/>
  <c r="H13" i="14"/>
  <c r="D13" i="14"/>
  <c r="X12" i="14"/>
  <c r="T12" i="14"/>
  <c r="P12" i="14"/>
  <c r="L12" i="14"/>
  <c r="H12" i="14"/>
  <c r="D12" i="14"/>
  <c r="X11" i="14"/>
  <c r="T11" i="14"/>
  <c r="P11" i="14"/>
  <c r="L11" i="14"/>
  <c r="H11" i="14"/>
  <c r="D11" i="14"/>
  <c r="X10" i="14"/>
  <c r="T10" i="14"/>
  <c r="P10" i="14"/>
  <c r="L10" i="14"/>
  <c r="H10" i="14"/>
  <c r="D10" i="14"/>
  <c r="X9" i="14"/>
  <c r="T9" i="14"/>
  <c r="P9" i="14"/>
  <c r="L9" i="14"/>
  <c r="H9" i="14"/>
  <c r="D9" i="14"/>
  <c r="X8" i="14"/>
  <c r="T8" i="14"/>
  <c r="P8" i="14"/>
  <c r="L8" i="14"/>
  <c r="H8" i="14"/>
  <c r="D8" i="14"/>
  <c r="X7" i="14"/>
  <c r="T7" i="14"/>
  <c r="P7" i="14"/>
  <c r="L7" i="14"/>
  <c r="H7" i="14"/>
  <c r="D7" i="14"/>
  <c r="R111" i="14"/>
  <c r="N100" i="14"/>
  <c r="E92" i="14"/>
  <c r="K89" i="14"/>
  <c r="S86" i="14"/>
  <c r="C84" i="14"/>
  <c r="K81" i="14"/>
  <c r="S78" i="14"/>
  <c r="C76" i="14"/>
  <c r="K73" i="14"/>
  <c r="C71" i="14"/>
  <c r="D70" i="14"/>
  <c r="G69" i="14"/>
  <c r="N68" i="14"/>
  <c r="V67" i="14"/>
  <c r="F67" i="14"/>
  <c r="N66" i="14"/>
  <c r="V65" i="14"/>
  <c r="F65" i="14"/>
  <c r="N64" i="14"/>
  <c r="V63" i="14"/>
  <c r="F63" i="14"/>
  <c r="N62" i="14"/>
  <c r="V61" i="14"/>
  <c r="F61" i="14"/>
  <c r="N60" i="14"/>
  <c r="V59" i="14"/>
  <c r="F59" i="14"/>
  <c r="N58" i="14"/>
  <c r="V57" i="14"/>
  <c r="F57" i="14"/>
  <c r="N56" i="14"/>
  <c r="V55" i="14"/>
  <c r="F55" i="14"/>
  <c r="N54" i="14"/>
  <c r="V53" i="14"/>
  <c r="F53" i="14"/>
  <c r="N52" i="14"/>
  <c r="V51" i="14"/>
  <c r="F51" i="14"/>
  <c r="N50" i="14"/>
  <c r="V49" i="14"/>
  <c r="F49" i="14"/>
  <c r="N48" i="14"/>
  <c r="V47" i="14"/>
  <c r="F47" i="14"/>
  <c r="N46" i="14"/>
  <c r="V45" i="14"/>
  <c r="F45" i="14"/>
  <c r="N44" i="14"/>
  <c r="V43" i="14"/>
  <c r="F43" i="14"/>
  <c r="N42" i="14"/>
  <c r="V41" i="14"/>
  <c r="F41" i="14"/>
  <c r="N40" i="14"/>
  <c r="V39" i="14"/>
  <c r="F39" i="14"/>
  <c r="N38" i="14"/>
  <c r="V37" i="14"/>
  <c r="F37" i="14"/>
  <c r="N36" i="14"/>
  <c r="V35" i="14"/>
  <c r="I35" i="14"/>
  <c r="Y34" i="14"/>
  <c r="Q34" i="14"/>
  <c r="I34" i="14"/>
  <c r="Y33" i="14"/>
  <c r="Q33" i="14"/>
  <c r="I33" i="14"/>
  <c r="Y32" i="14"/>
  <c r="Q32" i="14"/>
  <c r="I32" i="14"/>
  <c r="Y31" i="14"/>
  <c r="Q31" i="14"/>
  <c r="I31" i="14"/>
  <c r="Y30" i="14"/>
  <c r="Q30" i="14"/>
  <c r="I30" i="14"/>
  <c r="Y29" i="14"/>
  <c r="Q29" i="14"/>
  <c r="I29" i="14"/>
  <c r="Y28" i="14"/>
  <c r="Q28" i="14"/>
  <c r="I28" i="14"/>
  <c r="Y27" i="14"/>
  <c r="Q27" i="14"/>
  <c r="I27" i="14"/>
  <c r="Y26" i="14"/>
  <c r="Q26" i="14"/>
  <c r="I26" i="14"/>
  <c r="Y25" i="14"/>
  <c r="Q25" i="14"/>
  <c r="I25" i="14"/>
  <c r="Y24" i="14"/>
  <c r="Q24" i="14"/>
  <c r="I24" i="14"/>
  <c r="Y23" i="14"/>
  <c r="Q23" i="14"/>
  <c r="I23" i="14"/>
  <c r="Y22" i="14"/>
  <c r="Q22" i="14"/>
  <c r="I22" i="14"/>
  <c r="Y21" i="14"/>
  <c r="Q21" i="14"/>
  <c r="I21" i="14"/>
  <c r="Y20" i="14"/>
  <c r="S20" i="14"/>
  <c r="O20" i="14"/>
  <c r="K20" i="14"/>
  <c r="G20" i="14"/>
  <c r="C20" i="14"/>
  <c r="W19" i="14"/>
  <c r="S19" i="14"/>
  <c r="O19" i="14"/>
  <c r="K19" i="14"/>
  <c r="G19" i="14"/>
  <c r="C19" i="14"/>
  <c r="W18" i="14"/>
  <c r="S18" i="14"/>
  <c r="O18" i="14"/>
  <c r="K18" i="14"/>
  <c r="G18" i="14"/>
  <c r="C18" i="14"/>
  <c r="W17" i="14"/>
  <c r="S17" i="14"/>
  <c r="O17" i="14"/>
  <c r="K17" i="14"/>
  <c r="G17" i="14"/>
  <c r="C17" i="14"/>
  <c r="W16" i="14"/>
  <c r="S16" i="14"/>
  <c r="O16" i="14"/>
  <c r="K16" i="14"/>
  <c r="G16" i="14"/>
  <c r="C16" i="14"/>
  <c r="W15" i="14"/>
  <c r="S15" i="14"/>
  <c r="O15" i="14"/>
  <c r="K15" i="14"/>
  <c r="G15" i="14"/>
  <c r="C15" i="14"/>
  <c r="W14" i="14"/>
  <c r="S14" i="14"/>
  <c r="O14" i="14"/>
  <c r="K14" i="14"/>
  <c r="G14" i="14"/>
  <c r="C14" i="14"/>
  <c r="W13" i="14"/>
  <c r="S13" i="14"/>
  <c r="O13" i="14"/>
  <c r="K13" i="14"/>
  <c r="G13" i="14"/>
  <c r="C13" i="14"/>
  <c r="W12" i="14"/>
  <c r="S12" i="14"/>
  <c r="O12" i="14"/>
  <c r="K12" i="14"/>
  <c r="G12" i="14"/>
  <c r="C12" i="14"/>
  <c r="W11" i="14"/>
  <c r="S11" i="14"/>
  <c r="O11" i="14"/>
  <c r="K11" i="14"/>
  <c r="G11" i="14"/>
  <c r="C11" i="14"/>
  <c r="W10" i="14"/>
  <c r="S10" i="14"/>
  <c r="O10" i="14"/>
  <c r="K10" i="14"/>
  <c r="G10" i="14"/>
  <c r="C10" i="14"/>
  <c r="W9" i="14"/>
  <c r="S9" i="14"/>
  <c r="O9" i="14"/>
  <c r="K9" i="14"/>
  <c r="G9" i="14"/>
  <c r="C9" i="14"/>
  <c r="W8" i="14"/>
  <c r="S8" i="14"/>
  <c r="O8" i="14"/>
  <c r="K8" i="14"/>
  <c r="G8" i="14"/>
  <c r="C8" i="14"/>
  <c r="W7" i="14"/>
  <c r="S7" i="14"/>
  <c r="O7" i="14"/>
  <c r="K7" i="14"/>
  <c r="G7" i="14"/>
  <c r="C7" i="14"/>
  <c r="N108" i="14"/>
  <c r="C86" i="14"/>
  <c r="K75" i="14"/>
  <c r="Z68" i="14"/>
  <c r="J66" i="14"/>
  <c r="R63" i="14"/>
  <c r="Z60" i="14"/>
  <c r="J58" i="14"/>
  <c r="R55" i="14"/>
  <c r="Z52" i="14"/>
  <c r="J50" i="14"/>
  <c r="R47" i="14"/>
  <c r="Z44" i="14"/>
  <c r="J42" i="14"/>
  <c r="R39" i="14"/>
  <c r="Z36" i="14"/>
  <c r="V34" i="14"/>
  <c r="N33" i="14"/>
  <c r="F32" i="14"/>
  <c r="V30" i="14"/>
  <c r="N29" i="14"/>
  <c r="F28" i="14"/>
  <c r="V26" i="14"/>
  <c r="N25" i="14"/>
  <c r="F24" i="14"/>
  <c r="V22" i="14"/>
  <c r="N21" i="14"/>
  <c r="N20" i="14"/>
  <c r="V19" i="14"/>
  <c r="F19" i="14"/>
  <c r="N18" i="14"/>
  <c r="V17" i="14"/>
  <c r="F17" i="14"/>
  <c r="N16" i="14"/>
  <c r="V15" i="14"/>
  <c r="F15" i="14"/>
  <c r="N14" i="14"/>
  <c r="V13" i="14"/>
  <c r="F13" i="14"/>
  <c r="N12" i="14"/>
  <c r="V11" i="14"/>
  <c r="F11" i="14"/>
  <c r="N10" i="14"/>
  <c r="V9" i="14"/>
  <c r="F9" i="14"/>
  <c r="N8" i="14"/>
  <c r="V7" i="14"/>
  <c r="F7" i="14"/>
  <c r="V97" i="14"/>
  <c r="K83" i="14"/>
  <c r="S72" i="14"/>
  <c r="J68" i="14"/>
  <c r="R65" i="14"/>
  <c r="Z62" i="14"/>
  <c r="J60" i="14"/>
  <c r="R57" i="14"/>
  <c r="Z54" i="14"/>
  <c r="J52" i="14"/>
  <c r="R49" i="14"/>
  <c r="Z46" i="14"/>
  <c r="J44" i="14"/>
  <c r="R41" i="14"/>
  <c r="Z38" i="14"/>
  <c r="J36" i="14"/>
  <c r="N34" i="14"/>
  <c r="F33" i="14"/>
  <c r="V31" i="14"/>
  <c r="N30" i="14"/>
  <c r="F29" i="14"/>
  <c r="V27" i="14"/>
  <c r="N26" i="14"/>
  <c r="F25" i="14"/>
  <c r="V23" i="14"/>
  <c r="N22" i="14"/>
  <c r="F21" i="14"/>
  <c r="J20" i="14"/>
  <c r="R19" i="14"/>
  <c r="Z18" i="14"/>
  <c r="J18" i="14"/>
  <c r="R17" i="14"/>
  <c r="Z16" i="14"/>
  <c r="J16" i="14"/>
  <c r="R15" i="14"/>
  <c r="Z14" i="14"/>
  <c r="J14" i="14"/>
  <c r="R13" i="14"/>
  <c r="Z12" i="14"/>
  <c r="J12" i="14"/>
  <c r="R11" i="14"/>
  <c r="Z10" i="14"/>
  <c r="J10" i="14"/>
  <c r="R9" i="14"/>
  <c r="Z8" i="14"/>
  <c r="J8" i="14"/>
  <c r="R7" i="14"/>
  <c r="K91" i="14"/>
  <c r="S80" i="14"/>
  <c r="T70" i="14"/>
  <c r="R67" i="14"/>
  <c r="Z64" i="14"/>
  <c r="J62" i="14"/>
  <c r="R59" i="14"/>
  <c r="Z56" i="14"/>
  <c r="J54" i="14"/>
  <c r="R51" i="14"/>
  <c r="Z48" i="14"/>
  <c r="J46" i="14"/>
  <c r="R43" i="14"/>
  <c r="Z40" i="14"/>
  <c r="J38" i="14"/>
  <c r="R35" i="14"/>
  <c r="F34" i="14"/>
  <c r="V32" i="14"/>
  <c r="N31" i="14"/>
  <c r="F30" i="14"/>
  <c r="V28" i="14"/>
  <c r="N27" i="14"/>
  <c r="F26" i="14"/>
  <c r="V24" i="14"/>
  <c r="N23" i="14"/>
  <c r="F22" i="14"/>
  <c r="V20" i="14"/>
  <c r="F20" i="14"/>
  <c r="N19" i="14"/>
  <c r="V18" i="14"/>
  <c r="F18" i="14"/>
  <c r="N17" i="14"/>
  <c r="V16" i="14"/>
  <c r="F16" i="14"/>
  <c r="N15" i="14"/>
  <c r="V14" i="14"/>
  <c r="F14" i="14"/>
  <c r="N13" i="14"/>
  <c r="V12" i="14"/>
  <c r="F12" i="14"/>
  <c r="N11" i="14"/>
  <c r="V10" i="14"/>
  <c r="F10" i="14"/>
  <c r="N9" i="14"/>
  <c r="V8" i="14"/>
  <c r="F8" i="14"/>
  <c r="N7" i="14"/>
  <c r="S88" i="14"/>
  <c r="J64" i="14"/>
  <c r="R53" i="14"/>
  <c r="Z42" i="14"/>
  <c r="V33" i="14"/>
  <c r="N28" i="14"/>
  <c r="F23" i="14"/>
  <c r="J19" i="14"/>
  <c r="R16" i="14"/>
  <c r="Z13" i="14"/>
  <c r="J11" i="14"/>
  <c r="R8" i="14"/>
  <c r="C78" i="14"/>
  <c r="R61" i="14"/>
  <c r="Z50" i="14"/>
  <c r="J40" i="14"/>
  <c r="N32" i="14"/>
  <c r="F27" i="14"/>
  <c r="V21" i="14"/>
  <c r="R18" i="14"/>
  <c r="Z15" i="14"/>
  <c r="J13" i="14"/>
  <c r="R10" i="14"/>
  <c r="Z7" i="14"/>
  <c r="W69" i="14"/>
  <c r="Z58" i="14"/>
  <c r="J48" i="14"/>
  <c r="R37" i="14"/>
  <c r="F31" i="14"/>
  <c r="V25" i="14"/>
  <c r="R20" i="14"/>
  <c r="Z17" i="14"/>
  <c r="J15" i="14"/>
  <c r="R12" i="14"/>
  <c r="Z9" i="14"/>
  <c r="J7" i="14"/>
  <c r="Z66" i="14"/>
  <c r="V29" i="14"/>
  <c r="R14" i="14"/>
  <c r="J56" i="14"/>
  <c r="N24" i="14"/>
  <c r="Z11" i="14"/>
  <c r="R45" i="14"/>
  <c r="Z19" i="14"/>
  <c r="J9" i="14"/>
  <c r="K138" i="14"/>
  <c r="F35" i="14"/>
  <c r="J17" i="14"/>
  <c r="D130" i="14"/>
  <c r="E4" i="14" l="1"/>
</calcChain>
</file>

<file path=xl/sharedStrings.xml><?xml version="1.0" encoding="utf-8"?>
<sst xmlns="http://schemas.openxmlformats.org/spreadsheetml/2006/main" count="1907" uniqueCount="123">
  <si>
    <t>Player</t>
  </si>
  <si>
    <t>Gross</t>
  </si>
  <si>
    <t>HCP</t>
  </si>
  <si>
    <t>Net (50% HCP)</t>
  </si>
  <si>
    <t>Gross ranking</t>
  </si>
  <si>
    <t>Net ranking</t>
  </si>
  <si>
    <t>Hole</t>
  </si>
  <si>
    <t>Par</t>
  </si>
  <si>
    <t>1st Round</t>
  </si>
  <si>
    <t xml:space="preserve"> </t>
  </si>
  <si>
    <t>Counter</t>
  </si>
  <si>
    <t>Rounds</t>
  </si>
  <si>
    <t>Score</t>
  </si>
  <si>
    <t>2nd Round</t>
  </si>
  <si>
    <t>3rd Round</t>
  </si>
  <si>
    <t>4th Round</t>
  </si>
  <si>
    <t>5th Round</t>
  </si>
  <si>
    <t>6th Round</t>
  </si>
  <si>
    <t>7th Round</t>
  </si>
  <si>
    <t>8th Round</t>
  </si>
  <si>
    <t>neto pomoč</t>
  </si>
  <si>
    <t>RB</t>
  </si>
  <si>
    <t>RN</t>
  </si>
  <si>
    <t>bruto pomoč</t>
  </si>
  <si>
    <t>Rank</t>
  </si>
  <si>
    <t>Avtor: Sašo Kranjc</t>
  </si>
  <si>
    <t>Avtor:          Sašo Kranjc</t>
  </si>
  <si>
    <t>@ Sašo Kranjc</t>
  </si>
  <si>
    <t>1st Round - 20.5.18</t>
  </si>
  <si>
    <t>2nd Round - 2.6.18</t>
  </si>
  <si>
    <t>3rd Round - 08.7.18</t>
  </si>
  <si>
    <t>4th Round - 15.7.18</t>
  </si>
  <si>
    <t>5th Round - 29.7.18</t>
  </si>
  <si>
    <t>6th Round - 15.8.18</t>
  </si>
  <si>
    <t>7th Round - 26.8.18</t>
  </si>
  <si>
    <t>8th Round - 22.9.18</t>
  </si>
  <si>
    <t>SWING 2 DUBAI TROPHY 2018 - Golf Senza Confini Tarvisio</t>
  </si>
  <si>
    <t>PEJIC ILIJA</t>
  </si>
  <si>
    <t>STOJKOVIC MARKO</t>
  </si>
  <si>
    <t xml:space="preserve">BARALDO SANO FRANCESCO </t>
  </si>
  <si>
    <t>TARMAN BOZIDAR</t>
  </si>
  <si>
    <t>KRANJC SASO</t>
  </si>
  <si>
    <t>ANDOLSEK TOMAZ</t>
  </si>
  <si>
    <t>ARNOLD CHRISTOPH</t>
  </si>
  <si>
    <t>BAJC VASJA</t>
  </si>
  <si>
    <t>CUK BOZA</t>
  </si>
  <si>
    <t>DEBEVEC BORIS</t>
  </si>
  <si>
    <t>FRATNIK MOJCA</t>
  </si>
  <si>
    <t>FRATNIK SAVO</t>
  </si>
  <si>
    <t>GRÜNANGER RUDOLF</t>
  </si>
  <si>
    <t>HOLZNER JOHANN</t>
  </si>
  <si>
    <t>KLEMENCIC ZORAN</t>
  </si>
  <si>
    <t>KONTE JANEZ</t>
  </si>
  <si>
    <t>KONTE BREDA</t>
  </si>
  <si>
    <t>KOPITAR MATJAZ</t>
  </si>
  <si>
    <t>KOTNIK JOZE</t>
  </si>
  <si>
    <t>KOTNIK VERA</t>
  </si>
  <si>
    <t>KULMER GERT</t>
  </si>
  <si>
    <t>KUNSIC FRANC</t>
  </si>
  <si>
    <t>LAZAR BOJAN</t>
  </si>
  <si>
    <t>LAZAR MAJDA</t>
  </si>
  <si>
    <t>MENTE WERNER</t>
  </si>
  <si>
    <t>MENTE MARIA</t>
  </si>
  <si>
    <t>MERTELJ JANEZ</t>
  </si>
  <si>
    <t>NADLES FRANCI</t>
  </si>
  <si>
    <t>PERSIN ANKA</t>
  </si>
  <si>
    <t>RAPPITSCH KLAUS</t>
  </si>
  <si>
    <t>RAVNIKAR MARINA</t>
  </si>
  <si>
    <t>RESSMANN HUBERT</t>
  </si>
  <si>
    <t>RIBICIC CIRIL</t>
  </si>
  <si>
    <t>ROSTOHAR NIKO</t>
  </si>
  <si>
    <t>ROSTOHAR BERGANT ANDREJA</t>
  </si>
  <si>
    <t>STRAVS CENA</t>
  </si>
  <si>
    <t>SULZBACHER STEFAN</t>
  </si>
  <si>
    <t>VALBUSA GIUSEPPE</t>
  </si>
  <si>
    <t>VENTA EMIL</t>
  </si>
  <si>
    <t>VOGRIG FABIO</t>
  </si>
  <si>
    <t>WEDAM WALTER</t>
  </si>
  <si>
    <t>BENEDIK GREGOR</t>
  </si>
  <si>
    <t>BENEDIK MIRJANA</t>
  </si>
  <si>
    <t>BERNIK TOMAZ</t>
  </si>
  <si>
    <t>DE CILLIA GIANNI</t>
  </si>
  <si>
    <t>GACESA MELI</t>
  </si>
  <si>
    <t>GACESA MILOS</t>
  </si>
  <si>
    <t>KOZELJ ANDREJ</t>
  </si>
  <si>
    <t>KOZELJ TILKA</t>
  </si>
  <si>
    <t>KRANJC ROMANA</t>
  </si>
  <si>
    <t>MAJORAN ANDREAS</t>
  </si>
  <si>
    <t>OBERLOJER RENATE</t>
  </si>
  <si>
    <t>RANT ANDREJ</t>
  </si>
  <si>
    <t>RANT IRMI</t>
  </si>
  <si>
    <t>ROBIC MARKO</t>
  </si>
  <si>
    <t>RUEMER ELISABETH</t>
  </si>
  <si>
    <t>SCOTTO DARIO</t>
  </si>
  <si>
    <t>STOJKOVIC MAJA</t>
  </si>
  <si>
    <t>TERGLAV BREDA</t>
  </si>
  <si>
    <t>KANNO NNORIHIRO</t>
  </si>
  <si>
    <t>IVANCIC ALJOSA</t>
  </si>
  <si>
    <t>BENETAZZO SONIA</t>
  </si>
  <si>
    <t>CAMPANA MAURIZIO</t>
  </si>
  <si>
    <t>LAMPE MILAN</t>
  </si>
  <si>
    <t>PLEMELJ MILENA</t>
  </si>
  <si>
    <t>SEDOVNIK MILENA</t>
  </si>
  <si>
    <t>SILVESTRE BRUNO</t>
  </si>
  <si>
    <t>VESEL VESNA</t>
  </si>
  <si>
    <t>ZAGAR DAVID</t>
  </si>
  <si>
    <t>BAJEC TIM</t>
  </si>
  <si>
    <t>BERNIK MILOJKA</t>
  </si>
  <si>
    <t>BRÜGGLER GERHARD</t>
  </si>
  <si>
    <t>FON VASJA</t>
  </si>
  <si>
    <t>KLANCISAR MITJA</t>
  </si>
  <si>
    <t>KLUN ROBERT</t>
  </si>
  <si>
    <t>KRESE ALJAZ</t>
  </si>
  <si>
    <t>MACEK ALES</t>
  </si>
  <si>
    <t>MAJHEN TADEJ</t>
  </si>
  <si>
    <t>OBERLOJER VIKTOR</t>
  </si>
  <si>
    <t>SAMSELNIG PETER</t>
  </si>
  <si>
    <t>SCHAUTZER FRANZ</t>
  </si>
  <si>
    <t>SCHAUTZER MARGIT</t>
  </si>
  <si>
    <t>SPRINGER THOMAS</t>
  </si>
  <si>
    <t>TOMIC LESAR DRAGAN</t>
  </si>
  <si>
    <t>VAATAINEN JANNE</t>
  </si>
  <si>
    <t>PAVLIČ JERNEJ</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</si>
</sst>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
    <numFmt numFmtId="165" formatCode="#,##0_ ;\-#,##0\ "/>
  </numFmts>
  <fonts count="29" x14ac:knownFonts="1">
    <font>
      <sz val="11"/>
      <color theme="1"/>
      <name val="Calibri"/>
      <family val="2"/>
      <charset val="238"/>
      <scheme val="minor"/>
    </font>
    <font>
      <b/>
      <sz val="12"/>
      <name val="Arial CE"/>
      <charset val="238"/>
    </font>
    <font>
      <b/>
      <sz val="11"/>
      <name val="Arial CE"/>
      <charset val="238"/>
    </font>
    <font>
      <sz val="12"/>
      <name val="Arial CE"/>
      <charset val="238"/>
    </font>
    <font>
      <sz val="22"/>
      <name val="Comic Sans MS"/>
      <family val="4"/>
      <charset val="238"/>
    </font>
    <font>
      <sz val="11"/>
      <color theme="1"/>
      <name val="Calibri"/>
      <family val="2"/>
      <charset val="238"/>
      <scheme val="minor"/>
    </font>
    <font>
      <sz val="11"/>
      <color theme="0"/>
      <name val="Calibri"/>
      <family val="2"/>
      <charset val="238"/>
      <scheme val="minor"/>
    </font>
    <font>
      <sz val="11"/>
      <color rgb="FFFF0000"/>
      <name val="Calibri"/>
      <family val="2"/>
      <charset val="238"/>
      <scheme val="minor"/>
    </font>
    <font>
      <b/>
      <sz val="11"/>
      <color theme="0"/>
      <name val="Calibri"/>
      <family val="2"/>
      <charset val="238"/>
      <scheme val="minor"/>
    </font>
    <font>
      <b/>
      <sz val="11"/>
      <color theme="1"/>
      <name val="Calibri"/>
      <family val="2"/>
      <charset val="238"/>
      <scheme val="minor"/>
    </font>
    <font>
      <sz val="12"/>
      <color theme="0"/>
      <name val="Arial CE"/>
      <charset val="238"/>
    </font>
    <font>
      <sz val="16"/>
      <color theme="1"/>
      <name val="Calibri"/>
      <family val="2"/>
      <charset val="238"/>
      <scheme val="minor"/>
    </font>
    <font>
      <b/>
      <sz val="12"/>
      <color theme="1"/>
      <name val="Calibri"/>
      <family val="2"/>
      <charset val="238"/>
      <scheme val="minor"/>
    </font>
    <font>
      <sz val="11"/>
      <name val="Calibri"/>
      <family val="2"/>
      <charset val="238"/>
      <scheme val="minor"/>
    </font>
    <font>
      <b/>
      <sz val="12"/>
      <color theme="1"/>
      <name val="Arial"/>
      <family val="2"/>
      <charset val="238"/>
    </font>
    <font>
      <b/>
      <sz val="11"/>
      <name val="Calibri"/>
      <family val="2"/>
      <charset val="238"/>
      <scheme val="minor"/>
    </font>
    <font>
      <b/>
      <sz val="13"/>
      <color theme="0"/>
      <name val="Calibri"/>
      <family val="2"/>
      <charset val="238"/>
      <scheme val="minor"/>
    </font>
    <font>
      <sz val="8"/>
      <color theme="1"/>
      <name val="Calibri"/>
      <family val="2"/>
      <charset val="238"/>
      <scheme val="minor"/>
    </font>
    <font>
      <b/>
      <sz val="13"/>
      <color theme="1"/>
      <name val="Calibri"/>
      <family val="2"/>
      <charset val="238"/>
      <scheme val="minor"/>
    </font>
    <font>
      <sz val="12"/>
      <color theme="1"/>
      <name val="Calibri"/>
      <family val="2"/>
      <charset val="238"/>
      <scheme val="minor"/>
    </font>
    <font>
      <sz val="22"/>
      <color theme="1"/>
      <name val="Comic Sans MS"/>
      <family val="4"/>
      <charset val="238"/>
    </font>
    <font>
      <sz val="14"/>
      <color theme="0"/>
      <name val="Calibri"/>
      <family val="2"/>
      <charset val="238"/>
      <scheme val="minor"/>
    </font>
    <font>
      <b/>
      <sz val="12"/>
      <color theme="0"/>
      <name val="Calibri"/>
      <family val="2"/>
      <charset val="238"/>
      <scheme val="minor"/>
    </font>
    <font>
      <b/>
      <sz val="14"/>
      <color theme="0"/>
      <name val="Calibri"/>
      <family val="2"/>
      <charset val="238"/>
      <scheme val="minor"/>
    </font>
    <font>
      <sz val="13"/>
      <color theme="0"/>
      <name val="Calibri"/>
      <family val="2"/>
      <charset val="238"/>
      <scheme val="minor"/>
    </font>
    <font>
      <sz val="12"/>
      <color theme="0"/>
      <name val="Calibri"/>
      <family val="2"/>
      <charset val="238"/>
      <scheme val="minor"/>
    </font>
    <font>
      <sz val="22"/>
      <color theme="1"/>
      <name val="Calibri"/>
      <family val="2"/>
      <charset val="238"/>
      <scheme val="minor"/>
    </font>
    <font>
      <sz val="14"/>
      <color theme="0"/>
      <name val="Cambria"/>
      <family val="1"/>
      <charset val="238"/>
      <scheme val="major"/>
    </font>
    <font>
      <b/>
      <sz val="11"/>
      <color rgb="FFFF0000"/>
      <name val="Calibri"/>
      <family val="2"/>
      <charset val="238"/>
      <scheme val="minor"/>
    </font>
  </fonts>
  <fills count="7">
    <fill>
      <patternFill patternType="none"/>
    </fill>
    <fill>
      <patternFill patternType="gray125"/>
    </fill>
    <fill>
      <patternFill patternType="solid">
        <fgColor theme="6" tint="-0.49998474074526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FF66FF"/>
        <bgColor indexed="64"/>
      </patternFill>
    </fill>
    <fill>
      <patternFill patternType="solid">
        <fgColor theme="6" tint="0.79998168889431442"/>
        <bgColor indexed="64"/>
      </patternFill>
    </fill>
  </fills>
  <borders count="22">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ck">
        <color theme="6" tint="-0.499984740745262"/>
      </bottom>
      <diagonal/>
    </border>
    <border>
      <left/>
      <right style="thin">
        <color indexed="64"/>
      </right>
      <top style="thin">
        <color indexed="64"/>
      </top>
      <bottom style="thick">
        <color theme="6" tint="-0.499984740745262"/>
      </bottom>
      <diagonal/>
    </border>
    <border>
      <left style="medium">
        <color theme="6" tint="-0.499984740745262"/>
      </left>
      <right/>
      <top style="medium">
        <color theme="6" tint="-0.499984740745262"/>
      </top>
      <bottom style="medium">
        <color theme="6" tint="-0.499984740745262"/>
      </bottom>
      <diagonal/>
    </border>
    <border>
      <left/>
      <right/>
      <top style="medium">
        <color theme="6" tint="-0.499984740745262"/>
      </top>
      <bottom style="medium">
        <color theme="6" tint="-0.499984740745262"/>
      </bottom>
      <diagonal/>
    </border>
    <border>
      <left/>
      <right style="medium">
        <color theme="6" tint="-0.499984740745262"/>
      </right>
      <top style="medium">
        <color theme="6" tint="-0.499984740745262"/>
      </top>
      <bottom style="medium">
        <color theme="6" tint="-0.499984740745262"/>
      </bottom>
      <diagonal/>
    </border>
    <border>
      <left style="thin">
        <color indexed="64"/>
      </left>
      <right style="thin">
        <color indexed="64"/>
      </right>
      <top style="thin">
        <color indexed="64"/>
      </top>
      <bottom style="thick">
        <color theme="6" tint="-0.24994659260841701"/>
      </bottom>
      <diagonal/>
    </border>
  </borders>
  <cellStyleXfs count="3">
    <xf numFmtId="0" fontId="0" fillId="0" borderId="0"/>
    <xf numFmtId="44" fontId="5" fillId="0" borderId="0" applyFont="0" applyFill="0" applyBorder="0" applyAlignment="0" applyProtection="0"/>
    <xf numFmtId="44" fontId="5" fillId="0" borderId="0" applyFont="0" applyFill="0" applyBorder="0" applyAlignment="0" applyProtection="0"/>
  </cellStyleXfs>
  <cellXfs count="151">
    <xf numFmtId="0" fontId="0" fillId="0" borderId="0" xfId="0"/>
    <xf numFmtId="0" fontId="0" fillId="0" borderId="0" xfId="0" applyAlignment="1">
      <alignment horizontal="center"/>
    </xf>
    <xf numFmtId="0" fontId="0" fillId="0" borderId="0" xfId="0" applyBorder="1"/>
    <xf numFmtId="0" fontId="11" fillId="3" borderId="0" xfId="0" applyFont="1" applyFill="1" applyBorder="1"/>
    <xf numFmtId="0" fontId="6" fillId="0" borderId="0" xfId="0" applyFont="1" applyBorder="1"/>
    <xf numFmtId="0" fontId="0" fillId="0" borderId="3" xfId="0" applyBorder="1" applyAlignment="1" applyProtection="1">
      <alignment horizontal="center"/>
      <protection hidden="1"/>
    </xf>
    <xf numFmtId="0" fontId="3" fillId="0" borderId="3" xfId="0" applyFont="1" applyFill="1" applyBorder="1" applyAlignment="1" applyProtection="1">
      <alignment horizontal="center"/>
      <protection hidden="1"/>
    </xf>
    <xf numFmtId="0" fontId="2" fillId="3" borderId="4" xfId="0" applyFont="1" applyFill="1" applyBorder="1" applyAlignment="1" applyProtection="1">
      <alignment horizontal="left"/>
      <protection hidden="1"/>
    </xf>
    <xf numFmtId="0" fontId="2" fillId="3" borderId="4" xfId="0" applyFont="1" applyFill="1" applyBorder="1" applyAlignment="1" applyProtection="1">
      <alignment horizontal="left"/>
      <protection locked="0" hidden="1"/>
    </xf>
    <xf numFmtId="0" fontId="1" fillId="3" borderId="5" xfId="0" applyFont="1" applyFill="1" applyBorder="1" applyAlignment="1">
      <alignment horizontal="center"/>
    </xf>
    <xf numFmtId="0" fontId="12" fillId="3" borderId="5" xfId="0" applyFont="1" applyFill="1" applyBorder="1" applyAlignment="1">
      <alignment horizontal="center"/>
    </xf>
    <xf numFmtId="0" fontId="2" fillId="3" borderId="4" xfId="0" applyFont="1" applyFill="1" applyBorder="1" applyAlignment="1" applyProtection="1">
      <alignment horizontal="left"/>
      <protection locked="0"/>
    </xf>
    <xf numFmtId="0" fontId="10" fillId="2" borderId="1" xfId="0" applyFont="1" applyFill="1" applyBorder="1" applyAlignment="1">
      <alignment horizontal="right"/>
    </xf>
    <xf numFmtId="0" fontId="13" fillId="0" borderId="0" xfId="0" applyFont="1" applyBorder="1"/>
    <xf numFmtId="0" fontId="0" fillId="3" borderId="3" xfId="0" applyFill="1" applyBorder="1" applyAlignment="1" applyProtection="1">
      <alignment horizontal="center"/>
      <protection locked="0"/>
    </xf>
    <xf numFmtId="0" fontId="0" fillId="3" borderId="3" xfId="0" applyFill="1" applyBorder="1" applyAlignment="1" applyProtection="1">
      <alignment horizontal="center"/>
      <protection hidden="1"/>
    </xf>
    <xf numFmtId="0" fontId="0" fillId="3" borderId="5" xfId="0" applyFill="1" applyBorder="1" applyAlignment="1" applyProtection="1">
      <alignment horizontal="center"/>
      <protection hidden="1"/>
    </xf>
    <xf numFmtId="164" fontId="0" fillId="3" borderId="5" xfId="0" applyNumberFormat="1" applyFill="1" applyBorder="1" applyAlignment="1" applyProtection="1">
      <alignment horizontal="center"/>
      <protection hidden="1"/>
    </xf>
    <xf numFmtId="0" fontId="14" fillId="3" borderId="3" xfId="0" applyFont="1" applyFill="1" applyBorder="1" applyAlignment="1" applyProtection="1">
      <alignment horizontal="center"/>
      <protection hidden="1"/>
    </xf>
    <xf numFmtId="0" fontId="0" fillId="3" borderId="6" xfId="0" applyFill="1" applyBorder="1" applyAlignment="1" applyProtection="1">
      <alignment horizontal="center"/>
      <protection hidden="1"/>
    </xf>
    <xf numFmtId="0" fontId="0" fillId="0" borderId="0" xfId="0" applyBorder="1" applyAlignment="1">
      <alignment horizontal="center"/>
    </xf>
    <xf numFmtId="0" fontId="0" fillId="3" borderId="3" xfId="0" applyFill="1" applyBorder="1" applyAlignment="1" applyProtection="1">
      <alignment horizontal="center"/>
      <protection locked="0" hidden="1"/>
    </xf>
    <xf numFmtId="0" fontId="6" fillId="5" borderId="1" xfId="0" applyFont="1" applyFill="1" applyBorder="1" applyAlignment="1">
      <alignment horizontal="center" wrapText="1"/>
    </xf>
    <xf numFmtId="0" fontId="0" fillId="6" borderId="3" xfId="0" applyFill="1" applyBorder="1" applyProtection="1">
      <protection locked="0"/>
    </xf>
    <xf numFmtId="0" fontId="0" fillId="0" borderId="0" xfId="0" applyBorder="1" applyAlignment="1">
      <alignment horizontal="left"/>
    </xf>
    <xf numFmtId="0" fontId="0" fillId="0" borderId="0" xfId="0" applyAlignment="1">
      <alignment horizontal="left"/>
    </xf>
    <xf numFmtId="0" fontId="9" fillId="0" borderId="0" xfId="0" applyFont="1" applyBorder="1"/>
    <xf numFmtId="0" fontId="9" fillId="0" borderId="0" xfId="0" applyFont="1"/>
    <xf numFmtId="164" fontId="9" fillId="0" borderId="0" xfId="0" applyNumberFormat="1" applyFont="1" applyBorder="1"/>
    <xf numFmtId="164" fontId="9" fillId="0" borderId="0" xfId="0" applyNumberFormat="1" applyFont="1"/>
    <xf numFmtId="0" fontId="15" fillId="0" borderId="0" xfId="0" applyFont="1" applyBorder="1"/>
    <xf numFmtId="0" fontId="15" fillId="0" borderId="0" xfId="0" applyFont="1"/>
    <xf numFmtId="0" fontId="2" fillId="3" borderId="7" xfId="0" applyFont="1" applyFill="1" applyBorder="1" applyAlignment="1" applyProtection="1">
      <alignment horizontal="left"/>
      <protection locked="0"/>
    </xf>
    <xf numFmtId="0" fontId="9" fillId="0" borderId="0" xfId="0" applyFont="1" applyFill="1" applyBorder="1"/>
    <xf numFmtId="0" fontId="2" fillId="3" borderId="7" xfId="0" applyFont="1" applyFill="1" applyBorder="1" applyAlignment="1" applyProtection="1">
      <alignment horizontal="left"/>
      <protection locked="0" hidden="1"/>
    </xf>
    <xf numFmtId="0" fontId="16" fillId="2" borderId="4" xfId="0" applyFont="1" applyFill="1" applyBorder="1" applyAlignment="1" applyProtection="1">
      <alignment horizontal="center"/>
      <protection locked="0" hidden="1"/>
    </xf>
    <xf numFmtId="0" fontId="17" fillId="0" borderId="0" xfId="0" applyFont="1" applyBorder="1" applyAlignment="1">
      <alignment horizontal="left"/>
    </xf>
    <xf numFmtId="0" fontId="17" fillId="0" borderId="0" xfId="0" applyFont="1" applyBorder="1" applyAlignment="1" applyProtection="1">
      <alignment horizontal="center" wrapText="1"/>
      <protection hidden="1"/>
    </xf>
    <xf numFmtId="0" fontId="1" fillId="3" borderId="5" xfId="0" applyFont="1" applyFill="1" applyBorder="1" applyAlignment="1" applyProtection="1">
      <alignment horizontal="center"/>
      <protection hidden="1"/>
    </xf>
    <xf numFmtId="0" fontId="0" fillId="3" borderId="4" xfId="0" applyFont="1" applyFill="1" applyBorder="1" applyAlignment="1" applyProtection="1">
      <alignment horizontal="center"/>
      <protection hidden="1"/>
    </xf>
    <xf numFmtId="0" fontId="7" fillId="0" borderId="0" xfId="0" applyFont="1" applyBorder="1"/>
    <xf numFmtId="0" fontId="7" fillId="0" borderId="0" xfId="0" applyFont="1"/>
    <xf numFmtId="0" fontId="18" fillId="3" borderId="4" xfId="0" applyFont="1" applyFill="1" applyBorder="1" applyAlignment="1" applyProtection="1">
      <alignment horizontal="left"/>
      <protection hidden="1"/>
    </xf>
    <xf numFmtId="0" fontId="19" fillId="0" borderId="5" xfId="0" applyFont="1" applyBorder="1" applyAlignment="1" applyProtection="1">
      <alignment horizontal="center"/>
      <protection hidden="1"/>
    </xf>
    <xf numFmtId="0" fontId="19" fillId="3" borderId="5" xfId="0" applyFont="1" applyFill="1" applyBorder="1" applyAlignment="1" applyProtection="1">
      <alignment horizontal="center"/>
      <protection hidden="1"/>
    </xf>
    <xf numFmtId="0" fontId="0" fillId="0" borderId="16" xfId="0" applyBorder="1" applyAlignment="1" applyProtection="1">
      <alignment horizontal="center"/>
      <protection hidden="1"/>
    </xf>
    <xf numFmtId="0" fontId="0" fillId="3" borderId="16" xfId="0" applyFill="1" applyBorder="1" applyAlignment="1" applyProtection="1">
      <alignment horizontal="center"/>
      <protection hidden="1"/>
    </xf>
    <xf numFmtId="0" fontId="19" fillId="3" borderId="3" xfId="0" applyFont="1" applyFill="1" applyBorder="1" applyAlignment="1" applyProtection="1">
      <alignment horizontal="center"/>
      <protection hidden="1"/>
    </xf>
    <xf numFmtId="0" fontId="0" fillId="0" borderId="3" xfId="0" applyBorder="1" applyAlignment="1" applyProtection="1">
      <alignment horizontal="center"/>
      <protection locked="0"/>
    </xf>
    <xf numFmtId="0" fontId="0" fillId="0" borderId="0" xfId="0" applyProtection="1">
      <protection hidden="1"/>
    </xf>
    <xf numFmtId="0" fontId="20" fillId="0" borderId="0" xfId="0" applyFont="1" applyBorder="1" applyAlignment="1" applyProtection="1">
      <protection hidden="1"/>
    </xf>
    <xf numFmtId="0" fontId="2" fillId="3" borderId="17" xfId="0" applyFont="1" applyFill="1" applyBorder="1" applyAlignment="1" applyProtection="1">
      <alignment horizontal="left"/>
      <protection hidden="1"/>
    </xf>
    <xf numFmtId="0" fontId="10" fillId="2" borderId="0" xfId="0" applyFont="1" applyFill="1" applyBorder="1" applyAlignment="1" applyProtection="1">
      <alignment horizontal="right"/>
      <protection hidden="1"/>
    </xf>
    <xf numFmtId="0" fontId="10" fillId="2" borderId="4" xfId="0" applyFont="1" applyFill="1" applyBorder="1" applyAlignment="1" applyProtection="1">
      <alignment horizontal="right"/>
      <protection hidden="1"/>
    </xf>
    <xf numFmtId="0" fontId="1" fillId="3" borderId="3" xfId="0" applyFont="1" applyFill="1" applyBorder="1" applyAlignment="1" applyProtection="1">
      <alignment horizontal="center"/>
      <protection hidden="1"/>
    </xf>
    <xf numFmtId="0" fontId="0" fillId="0" borderId="0" xfId="0" applyAlignment="1" applyProtection="1">
      <alignment horizontal="center"/>
      <protection hidden="1"/>
    </xf>
    <xf numFmtId="0" fontId="6" fillId="2" borderId="8" xfId="0" applyFont="1" applyFill="1" applyBorder="1" applyAlignment="1" applyProtection="1">
      <alignment horizontal="center" vertical="center"/>
      <protection hidden="1"/>
    </xf>
    <xf numFmtId="0" fontId="6" fillId="2" borderId="5" xfId="0" applyFont="1" applyFill="1" applyBorder="1" applyAlignment="1" applyProtection="1">
      <alignment horizontal="center" vertical="center"/>
      <protection hidden="1"/>
    </xf>
    <xf numFmtId="0" fontId="0" fillId="0" borderId="0" xfId="0" applyAlignment="1" applyProtection="1">
      <alignment horizontal="right"/>
      <protection hidden="1"/>
    </xf>
    <xf numFmtId="0" fontId="6" fillId="2" borderId="9" xfId="0" applyFont="1" applyFill="1" applyBorder="1" applyAlignment="1" applyProtection="1">
      <protection hidden="1"/>
    </xf>
    <xf numFmtId="0" fontId="0" fillId="0" borderId="0" xfId="0" applyFont="1" applyProtection="1">
      <protection hidden="1"/>
    </xf>
    <xf numFmtId="2" fontId="12" fillId="3" borderId="4" xfId="0" applyNumberFormat="1" applyFont="1" applyFill="1" applyBorder="1" applyAlignment="1" applyProtection="1">
      <alignment horizontal="center"/>
      <protection hidden="1"/>
    </xf>
    <xf numFmtId="0" fontId="2" fillId="3" borderId="7" xfId="0" applyFont="1" applyFill="1" applyBorder="1" applyAlignment="1" applyProtection="1">
      <alignment horizontal="left"/>
      <protection hidden="1"/>
    </xf>
    <xf numFmtId="164" fontId="0" fillId="3" borderId="3" xfId="0" applyNumberFormat="1" applyFill="1" applyBorder="1" applyAlignment="1" applyProtection="1">
      <alignment horizontal="center"/>
      <protection hidden="1"/>
    </xf>
    <xf numFmtId="164" fontId="0" fillId="3" borderId="4" xfId="0" applyNumberFormat="1" applyFont="1" applyFill="1" applyBorder="1" applyAlignment="1" applyProtection="1">
      <alignment horizontal="center"/>
      <protection hidden="1"/>
    </xf>
    <xf numFmtId="0" fontId="0" fillId="0" borderId="3" xfId="0" applyBorder="1" applyAlignment="1" applyProtection="1">
      <alignment horizontal="center"/>
      <protection hidden="1"/>
    </xf>
    <xf numFmtId="0" fontId="2" fillId="3" borderId="4" xfId="0" applyFont="1" applyFill="1" applyBorder="1" applyAlignment="1" applyProtection="1">
      <alignment horizontal="left"/>
      <protection hidden="1"/>
    </xf>
    <xf numFmtId="0" fontId="0" fillId="0" borderId="3" xfId="0" applyBorder="1" applyAlignment="1" applyProtection="1">
      <alignment horizontal="center"/>
      <protection locked="0"/>
    </xf>
    <xf numFmtId="0" fontId="0" fillId="0" borderId="6" xfId="0" applyBorder="1" applyAlignment="1" applyProtection="1">
      <alignment horizontal="center"/>
      <protection locked="0"/>
    </xf>
    <xf numFmtId="0" fontId="0" fillId="0" borderId="6" xfId="0" applyBorder="1" applyAlignment="1" applyProtection="1">
      <alignment horizontal="center"/>
      <protection hidden="1"/>
    </xf>
    <xf numFmtId="0" fontId="12" fillId="4" borderId="5" xfId="0" applyFont="1" applyFill="1" applyBorder="1" applyAlignment="1" applyProtection="1">
      <alignment horizontal="center"/>
      <protection hidden="1"/>
    </xf>
    <xf numFmtId="0" fontId="0" fillId="0" borderId="3" xfId="0" applyBorder="1" applyAlignment="1" applyProtection="1">
      <alignment horizontal="center"/>
      <protection locked="0" hidden="1"/>
    </xf>
    <xf numFmtId="0" fontId="3" fillId="0" borderId="5" xfId="0" applyFont="1" applyFill="1" applyBorder="1" applyAlignment="1" applyProtection="1">
      <alignment horizontal="center"/>
      <protection hidden="1"/>
    </xf>
    <xf numFmtId="0" fontId="0" fillId="0" borderId="21" xfId="0" applyBorder="1" applyAlignment="1" applyProtection="1">
      <alignment horizontal="center"/>
      <protection hidden="1"/>
    </xf>
    <xf numFmtId="0" fontId="0" fillId="3" borderId="21" xfId="0" applyFill="1" applyBorder="1" applyAlignment="1" applyProtection="1">
      <alignment horizontal="center"/>
      <protection hidden="1"/>
    </xf>
    <xf numFmtId="0" fontId="28" fillId="0" borderId="0" xfId="0" applyFont="1" applyProtection="1">
      <protection hidden="1"/>
    </xf>
    <xf numFmtId="0" fontId="6" fillId="2" borderId="8" xfId="0" applyFont="1" applyFill="1" applyBorder="1" applyAlignment="1" applyProtection="1">
      <alignment horizontal="center" vertical="center"/>
      <protection hidden="1"/>
    </xf>
    <xf numFmtId="0" fontId="6" fillId="2" borderId="5" xfId="0" applyFont="1" applyFill="1" applyBorder="1" applyAlignment="1" applyProtection="1">
      <alignment horizontal="center" vertical="center"/>
      <protection hidden="1"/>
    </xf>
    <xf numFmtId="0" fontId="6" fillId="2" borderId="8" xfId="0" applyFont="1" applyFill="1" applyBorder="1" applyAlignment="1" applyProtection="1">
      <alignment horizontal="center" vertical="center"/>
      <protection hidden="1"/>
    </xf>
    <xf numFmtId="0" fontId="6" fillId="2" borderId="5" xfId="0" applyFont="1" applyFill="1" applyBorder="1" applyAlignment="1" applyProtection="1">
      <alignment horizontal="center" vertical="center"/>
      <protection hidden="1"/>
    </xf>
    <xf numFmtId="0" fontId="2" fillId="3" borderId="10" xfId="0" applyFont="1" applyFill="1" applyBorder="1" applyAlignment="1" applyProtection="1">
      <alignment horizontal="left"/>
      <protection locked="0"/>
    </xf>
    <xf numFmtId="0" fontId="0" fillId="0" borderId="5" xfId="0" applyBorder="1" applyAlignment="1" applyProtection="1">
      <alignment horizontal="center"/>
      <protection locked="0"/>
    </xf>
    <xf numFmtId="0" fontId="0" fillId="0" borderId="5" xfId="0" applyBorder="1" applyAlignment="1" applyProtection="1">
      <alignment horizontal="center"/>
      <protection hidden="1"/>
    </xf>
    <xf numFmtId="0" fontId="2" fillId="3" borderId="10" xfId="0" applyFont="1" applyFill="1" applyBorder="1" applyAlignment="1" applyProtection="1">
      <alignment horizontal="left"/>
      <protection hidden="1"/>
    </xf>
    <xf numFmtId="0" fontId="2" fillId="3" borderId="10" xfId="0" applyFont="1" applyFill="1" applyBorder="1" applyAlignment="1" applyProtection="1">
      <alignment horizontal="left"/>
      <protection locked="0" hidden="1"/>
    </xf>
    <xf numFmtId="0" fontId="18" fillId="3" borderId="6" xfId="0" applyFont="1" applyFill="1" applyBorder="1" applyAlignment="1" applyProtection="1">
      <alignment horizontal="left"/>
      <protection hidden="1"/>
    </xf>
    <xf numFmtId="0" fontId="18" fillId="3" borderId="7" xfId="0" applyFont="1" applyFill="1" applyBorder="1" applyAlignment="1" applyProtection="1">
      <alignment horizontal="left"/>
      <protection hidden="1"/>
    </xf>
    <xf numFmtId="0" fontId="0" fillId="3" borderId="7" xfId="0" applyFont="1" applyFill="1" applyBorder="1" applyAlignment="1" applyProtection="1">
      <alignment horizontal="center"/>
      <protection hidden="1"/>
    </xf>
    <xf numFmtId="0" fontId="17" fillId="0" borderId="0" xfId="0" quotePrefix="1" applyFont="1" applyBorder="1" applyAlignment="1" applyProtection="1">
      <alignment horizontal="left"/>
      <protection hidden="1"/>
    </xf>
    <xf numFmtId="0" fontId="6" fillId="0" borderId="0" xfId="0" applyFont="1"/>
    <xf numFmtId="0" fontId="6" fillId="0" borderId="0" xfId="0" applyFont="1" applyFill="1" applyBorder="1" applyAlignment="1">
      <alignment vertical="center"/>
    </xf>
    <xf numFmtId="0" fontId="6" fillId="0" borderId="0" xfId="0" applyFont="1" applyFill="1" applyBorder="1"/>
    <xf numFmtId="0" fontId="6" fillId="0" borderId="0" xfId="0" applyFont="1" applyFill="1"/>
    <xf numFmtId="0" fontId="6" fillId="0" borderId="2" xfId="0" applyFont="1" applyFill="1" applyBorder="1" applyAlignment="1">
      <alignment vertical="center"/>
    </xf>
    <xf numFmtId="0" fontId="19" fillId="3" borderId="0" xfId="0" applyFont="1" applyFill="1" applyBorder="1" applyAlignment="1">
      <alignment horizontal="center"/>
    </xf>
    <xf numFmtId="0" fontId="10" fillId="2" borderId="1" xfId="0" applyFont="1" applyFill="1" applyBorder="1" applyAlignment="1">
      <alignment horizontal="right"/>
    </xf>
    <xf numFmtId="0" fontId="10" fillId="2" borderId="1" xfId="0" applyFont="1" applyFill="1" applyBorder="1" applyAlignment="1">
      <alignment horizontal="right"/>
    </xf>
    <xf numFmtId="0" fontId="4" fillId="0" borderId="18" xfId="0" applyFont="1" applyBorder="1" applyAlignment="1" applyProtection="1">
      <alignment horizontal="center"/>
      <protection hidden="1"/>
    </xf>
    <xf numFmtId="0" fontId="4" fillId="0" borderId="19" xfId="0" applyFont="1" applyBorder="1" applyAlignment="1" applyProtection="1">
      <alignment horizontal="center"/>
      <protection hidden="1"/>
    </xf>
    <xf numFmtId="0" fontId="4" fillId="0" borderId="20" xfId="0" applyFont="1" applyBorder="1" applyAlignment="1" applyProtection="1">
      <alignment horizontal="center"/>
      <protection hidden="1"/>
    </xf>
    <xf numFmtId="0" fontId="6" fillId="2" borderId="0" xfId="0" applyFont="1" applyFill="1" applyBorder="1" applyAlignment="1">
      <alignment horizontal="center"/>
    </xf>
    <xf numFmtId="0" fontId="21" fillId="2" borderId="8" xfId="0" applyFont="1" applyFill="1" applyBorder="1" applyAlignment="1">
      <alignment horizontal="center" vertical="center"/>
    </xf>
    <xf numFmtId="0" fontId="21" fillId="2" borderId="5" xfId="0" applyFont="1" applyFill="1" applyBorder="1" applyAlignment="1">
      <alignment horizontal="center" vertical="center"/>
    </xf>
    <xf numFmtId="0" fontId="22" fillId="2" borderId="8"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19" fillId="3" borderId="5" xfId="0" applyFont="1" applyFill="1" applyBorder="1" applyAlignment="1">
      <alignment horizontal="center" vertical="center"/>
    </xf>
    <xf numFmtId="0" fontId="19" fillId="3" borderId="3" xfId="0" applyFont="1" applyFill="1" applyBorder="1" applyAlignment="1">
      <alignment horizontal="center" vertical="center"/>
    </xf>
    <xf numFmtId="0" fontId="23" fillId="2" borderId="1" xfId="0" applyFont="1" applyFill="1" applyBorder="1" applyAlignment="1" applyProtection="1">
      <alignment horizontal="center" vertical="center" wrapText="1"/>
      <protection hidden="1"/>
    </xf>
    <xf numFmtId="0" fontId="23" fillId="2" borderId="10" xfId="0" applyFont="1" applyFill="1" applyBorder="1" applyAlignment="1" applyProtection="1">
      <alignment horizontal="center" vertical="center" wrapText="1"/>
      <protection hidden="1"/>
    </xf>
    <xf numFmtId="0" fontId="6" fillId="2" borderId="2" xfId="0" applyFont="1" applyFill="1" applyBorder="1" applyAlignment="1">
      <alignment horizontal="center" vertical="center"/>
    </xf>
    <xf numFmtId="0" fontId="6" fillId="2" borderId="8" xfId="0" applyFont="1" applyFill="1" applyBorder="1" applyAlignment="1">
      <alignment horizontal="center" vertical="center"/>
    </xf>
    <xf numFmtId="164" fontId="8" fillId="2" borderId="0" xfId="0" applyNumberFormat="1" applyFont="1" applyFill="1" applyBorder="1" applyAlignment="1">
      <alignment horizontal="center" vertical="center" wrapText="1"/>
    </xf>
    <xf numFmtId="0" fontId="10" fillId="2" borderId="0" xfId="0" applyFont="1" applyFill="1" applyBorder="1" applyAlignment="1">
      <alignment horizontal="right"/>
    </xf>
    <xf numFmtId="0" fontId="10" fillId="2" borderId="1" xfId="0" applyFont="1" applyFill="1" applyBorder="1" applyAlignment="1">
      <alignment horizontal="right"/>
    </xf>
    <xf numFmtId="0" fontId="19" fillId="3" borderId="13" xfId="0" applyFont="1" applyFill="1" applyBorder="1" applyAlignment="1">
      <alignment horizontal="center" vertical="center"/>
    </xf>
    <xf numFmtId="0" fontId="19" fillId="3" borderId="14" xfId="0" applyFont="1" applyFill="1" applyBorder="1" applyAlignment="1">
      <alignment horizontal="center" vertical="center"/>
    </xf>
    <xf numFmtId="0" fontId="10" fillId="2" borderId="11" xfId="0" applyFont="1" applyFill="1" applyBorder="1" applyAlignment="1">
      <alignment horizontal="right"/>
    </xf>
    <xf numFmtId="0" fontId="10" fillId="2" borderId="12" xfId="0" applyFont="1" applyFill="1" applyBorder="1" applyAlignment="1">
      <alignment horizontal="right"/>
    </xf>
    <xf numFmtId="0" fontId="21" fillId="2" borderId="8"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4" fillId="2" borderId="1" xfId="0" applyFont="1" applyFill="1" applyBorder="1" applyAlignment="1">
      <alignment horizontal="center" vertical="center"/>
    </xf>
    <xf numFmtId="0" fontId="6" fillId="2" borderId="0"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5" borderId="5" xfId="0" applyFont="1" applyFill="1" applyBorder="1" applyAlignment="1">
      <alignment horizontal="center" wrapText="1"/>
    </xf>
    <xf numFmtId="0" fontId="6" fillId="5" borderId="3" xfId="0" applyFont="1" applyFill="1" applyBorder="1" applyAlignment="1">
      <alignment horizontal="center" wrapText="1"/>
    </xf>
    <xf numFmtId="0" fontId="24" fillId="2" borderId="8"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19" fillId="3" borderId="8" xfId="0" applyFont="1" applyFill="1" applyBorder="1" applyAlignment="1">
      <alignment horizontal="center" vertical="center"/>
    </xf>
    <xf numFmtId="0" fontId="20" fillId="0" borderId="18" xfId="0" applyFont="1" applyBorder="1" applyAlignment="1" applyProtection="1">
      <alignment horizontal="center"/>
      <protection hidden="1"/>
    </xf>
    <xf numFmtId="0" fontId="20" fillId="0" borderId="19" xfId="0" applyFont="1" applyBorder="1" applyAlignment="1" applyProtection="1">
      <alignment horizontal="center"/>
      <protection hidden="1"/>
    </xf>
    <xf numFmtId="0" fontId="20" fillId="0" borderId="20" xfId="0" applyFont="1" applyBorder="1" applyAlignment="1" applyProtection="1">
      <alignment horizontal="center"/>
      <protection hidden="1"/>
    </xf>
    <xf numFmtId="0" fontId="25" fillId="2" borderId="1"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5" xfId="0" applyFont="1" applyFill="1" applyBorder="1" applyAlignment="1">
      <alignment horizontal="center" vertical="center"/>
    </xf>
    <xf numFmtId="0" fontId="20" fillId="0" borderId="18" xfId="0" applyFont="1" applyBorder="1" applyAlignment="1">
      <alignment horizontal="center"/>
    </xf>
    <xf numFmtId="0" fontId="20" fillId="0" borderId="19" xfId="0" applyFont="1" applyBorder="1" applyAlignment="1">
      <alignment horizontal="center"/>
    </xf>
    <xf numFmtId="0" fontId="20" fillId="0" borderId="20" xfId="0" applyFont="1" applyBorder="1" applyAlignment="1">
      <alignment horizontal="center"/>
    </xf>
    <xf numFmtId="0" fontId="6" fillId="2" borderId="3"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0" xfId="0" applyFont="1" applyFill="1" applyAlignment="1" applyProtection="1">
      <alignment horizontal="center"/>
      <protection hidden="1"/>
    </xf>
    <xf numFmtId="165" fontId="26" fillId="0" borderId="0" xfId="1" applyNumberFormat="1" applyFont="1" applyAlignment="1" applyProtection="1">
      <alignment horizontal="center" vertical="center"/>
      <protection hidden="1"/>
    </xf>
    <xf numFmtId="0" fontId="27" fillId="2" borderId="1" xfId="0" applyFont="1" applyFill="1" applyBorder="1" applyAlignment="1" applyProtection="1">
      <alignment horizontal="center" vertical="center"/>
      <protection hidden="1"/>
    </xf>
    <xf numFmtId="0" fontId="19" fillId="3" borderId="3" xfId="0" applyFont="1" applyFill="1" applyBorder="1" applyAlignment="1" applyProtection="1">
      <alignment horizontal="center" vertical="center"/>
      <protection hidden="1"/>
    </xf>
    <xf numFmtId="0" fontId="6" fillId="2" borderId="9" xfId="0" applyFont="1" applyFill="1" applyBorder="1" applyAlignment="1" applyProtection="1">
      <alignment horizontal="center"/>
      <protection hidden="1"/>
    </xf>
    <xf numFmtId="0" fontId="27" fillId="2" borderId="10" xfId="0" applyFont="1" applyFill="1" applyBorder="1" applyAlignment="1" applyProtection="1">
      <alignment horizontal="center" vertical="center"/>
      <protection hidden="1"/>
    </xf>
    <xf numFmtId="0" fontId="19" fillId="3" borderId="15" xfId="0" applyFont="1" applyFill="1" applyBorder="1" applyAlignment="1" applyProtection="1">
      <alignment horizontal="center" vertical="center"/>
      <protection hidden="1"/>
    </xf>
    <xf numFmtId="0" fontId="19" fillId="3" borderId="5" xfId="0" applyFont="1" applyFill="1" applyBorder="1" applyAlignment="1" applyProtection="1">
      <alignment horizontal="center" vertical="center"/>
      <protection hidden="1"/>
    </xf>
    <xf numFmtId="165" fontId="26" fillId="0" borderId="0" xfId="1" applyNumberFormat="1" applyFont="1" applyFill="1" applyAlignment="1" applyProtection="1">
      <alignment horizontal="center" vertical="center"/>
      <protection hidden="1"/>
    </xf>
    <xf numFmtId="0" fontId="6" fillId="2" borderId="8" xfId="0" applyFont="1" applyFill="1" applyBorder="1" applyAlignment="1" applyProtection="1">
      <alignment horizontal="center" vertical="center"/>
      <protection hidden="1"/>
    </xf>
    <xf numFmtId="0" fontId="6" fillId="2" borderId="5" xfId="0" applyFont="1" applyFill="1" applyBorder="1" applyAlignment="1" applyProtection="1">
      <alignment horizontal="center" vertical="center"/>
      <protection hidden="1"/>
    </xf>
  </cellXfs>
  <cellStyles count="3">
    <cellStyle name="Currency" xfId="1" builtinId="4"/>
    <cellStyle name="Currency 2" xfId="2"/>
    <cellStyle name="Normal" xfId="0" builtinId="0"/>
  </cellStyles>
  <dxfs count="7295">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6" tint="0.59996337778862885"/>
      </font>
    </dxf>
    <dxf>
      <font>
        <color theme="6" tint="0.59996337778862885"/>
      </font>
    </dxf>
    <dxf>
      <font>
        <color theme="6" tint="-0.499984740745262"/>
      </font>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6" tint="0.59996337778862885"/>
      </font>
    </dxf>
    <dxf>
      <font>
        <color theme="6" tint="0.59996337778862885"/>
      </font>
    </dxf>
    <dxf>
      <font>
        <color theme="6" tint="-0.499984740745262"/>
      </font>
    </dxf>
    <dxf>
      <font>
        <color theme="6" tint="-0.499984740745262"/>
      </font>
    </dxf>
    <dxf>
      <font>
        <color theme="6" tint="-0.499984740745262"/>
      </font>
    </dxf>
    <dxf>
      <font>
        <color theme="6" tint="0.59996337778862885"/>
      </font>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6" tint="0.59996337778862885"/>
      </font>
    </dxf>
    <dxf>
      <font>
        <color theme="6" tint="0.59996337778862885"/>
      </font>
    </dxf>
    <dxf>
      <font>
        <color theme="6" tint="-0.499984740745262"/>
      </font>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6" tint="0.59996337778862885"/>
      </font>
    </dxf>
    <dxf>
      <font>
        <color theme="6" tint="0.59996337778862885"/>
      </font>
    </dxf>
    <dxf>
      <font>
        <color theme="6" tint="0.59996337778862885"/>
      </font>
    </dxf>
    <dxf>
      <font>
        <color theme="6" tint="-0.499984740745262"/>
      </font>
    </dxf>
    <dxf>
      <font>
        <color theme="6" tint="-0.499984740745262"/>
      </font>
    </dxf>
    <dxf>
      <font>
        <color theme="6" tint="-0.499984740745262"/>
      </font>
    </dxf>
    <dxf>
      <font>
        <color theme="6" tint="0.59996337778862885"/>
      </font>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6" tint="0.59996337778862885"/>
      </font>
    </dxf>
    <dxf>
      <font>
        <color theme="6" tint="0.59996337778862885"/>
      </font>
    </dxf>
    <dxf>
      <font>
        <color theme="6" tint="-0.499984740745262"/>
      </font>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dxf>
    <dxf>
      <fill>
        <patternFill>
          <bgColor rgb="FFFFFF66"/>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ill>
        <patternFill>
          <bgColor theme="5" tint="0.59996337778862885"/>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ill>
        <patternFill>
          <bgColor rgb="FFFF99FF"/>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ill>
        <patternFill>
          <bgColor rgb="FFFF99FF"/>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ill>
        <patternFill>
          <bgColor rgb="FFFF99FF"/>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6" tint="0.59996337778862885"/>
      </font>
    </dxf>
    <dxf>
      <font>
        <color theme="6" tint="0.59996337778862885"/>
      </font>
    </dxf>
    <dxf>
      <font>
        <color theme="6" tint="0.59996337778862885"/>
      </font>
    </dxf>
    <dxf>
      <font>
        <color theme="6" tint="-0.499984740745262"/>
      </font>
    </dxf>
    <dxf>
      <font>
        <color theme="6" tint="-0.499984740745262"/>
      </font>
    </dxf>
    <dxf>
      <font>
        <color theme="6" tint="-0.499984740745262"/>
      </font>
    </dxf>
    <dxf>
      <font>
        <color theme="6" tint="0.59996337778862885"/>
      </font>
    </dxf>
    <dxf>
      <font>
        <color theme="6" tint="0.59996337778862885"/>
      </font>
    </dxf>
    <dxf>
      <font>
        <color theme="6" tint="0.59996337778862885"/>
      </font>
    </dxf>
    <dxf>
      <font>
        <color theme="6" tint="-0.499984740745262"/>
      </font>
    </dxf>
    <dxf>
      <font>
        <color theme="6" tint="-0.499984740745262"/>
      </font>
    </dxf>
    <dxf>
      <font>
        <color theme="6" tint="-0.499984740745262"/>
      </font>
    </dxf>
    <dxf>
      <font>
        <color theme="6" tint="0.59996337778862885"/>
      </font>
    </dxf>
    <dxf>
      <font>
        <color theme="6" tint="0.59996337778862885"/>
      </font>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6" tint="0.59996337778862885"/>
      </font>
    </dxf>
    <dxf>
      <font>
        <color theme="6" tint="0.59996337778862885"/>
      </font>
    </dxf>
    <dxf>
      <font>
        <color theme="6" tint="-0.499984740745262"/>
      </font>
    </dxf>
    <dxf>
      <font>
        <color theme="6" tint="-0.499984740745262"/>
      </font>
    </dxf>
    <dxf>
      <font>
        <color theme="6" tint="-0.499984740745262"/>
      </font>
    </dxf>
    <dxf>
      <font>
        <color theme="6" tint="0.59996337778862885"/>
      </font>
    </dxf>
    <dxf>
      <font>
        <color theme="6" tint="0.59996337778862885"/>
      </font>
    </dxf>
    <dxf>
      <font>
        <color theme="6" tint="-0.499984740745262"/>
      </font>
    </dxf>
    <dxf>
      <font>
        <color theme="6" tint="-0.499984740745262"/>
      </font>
    </dxf>
    <dxf>
      <font>
        <color theme="6" tint="-0.499984740745262"/>
      </font>
    </dxf>
    <dxf>
      <font>
        <color theme="6" tint="0.59996337778862885"/>
      </font>
    </dxf>
    <dxf>
      <font>
        <color theme="6" tint="0.59996337778862885"/>
      </font>
    </dxf>
    <dxf>
      <font>
        <color theme="6" tint="0.59996337778862885"/>
      </font>
    </dxf>
    <dxf>
      <font>
        <color theme="6" tint="-0.499984740745262"/>
      </font>
    </dxf>
    <dxf>
      <font>
        <color theme="6" tint="-0.499984740745262"/>
      </font>
    </dxf>
    <dxf>
      <font>
        <color theme="6" tint="-0.499984740745262"/>
      </font>
    </dxf>
    <dxf>
      <font>
        <color theme="6" tint="0.59996337778862885"/>
      </font>
    </dxf>
    <dxf>
      <font>
        <color theme="6" tint="0.59996337778862885"/>
      </font>
    </dxf>
    <dxf>
      <font>
        <color theme="6" tint="0.59996337778862885"/>
      </font>
    </dxf>
    <dxf>
      <font>
        <color theme="6" tint="0.59996337778862885"/>
      </font>
    </dxf>
    <dxf>
      <font>
        <color theme="6" tint="0.59996337778862885"/>
      </font>
    </dxf>
    <dxf>
      <font>
        <color theme="6" tint="0.59996337778862885"/>
      </font>
    </dxf>
    <dxf>
      <font>
        <color theme="6" tint="0.59996337778862885"/>
      </font>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6" tint="0.59996337778862885"/>
      </font>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6" tint="0.59996337778862885"/>
      </font>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6" tint="0.59996337778862885"/>
      </font>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6" tint="0.59996337778862885"/>
      </font>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6" tint="0.59996337778862885"/>
      </font>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6" tint="0.59996337778862885"/>
      </font>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6" tint="0.59996337778862885"/>
      </font>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6" tint="0.59996337778862885"/>
      </font>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6" tint="0.59996337778862885"/>
      </font>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6" tint="0.59996337778862885"/>
      </font>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6" tint="0.59996337778862885"/>
      </font>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6" tint="0.59996337778862885"/>
      </font>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6" tint="0.59996337778862885"/>
      </font>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6" tint="0.59996337778862885"/>
      </font>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6" tint="0.59996337778862885"/>
      </font>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6" tint="0.59996337778862885"/>
      </font>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6" tint="0.59996337778862885"/>
      </font>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6" tint="0.59996337778862885"/>
      </font>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6" tint="0.59996337778862885"/>
      </font>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ill>
        <patternFill>
          <bgColor rgb="FFFF99FF"/>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6" tint="0.59996337778862885"/>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6" tint="0.59996337778862885"/>
      </font>
    </dxf>
    <dxf>
      <font>
        <color theme="6" tint="0.59996337778862885"/>
      </font>
    </dxf>
    <dxf>
      <font>
        <color theme="6" tint="0.59996337778862885"/>
      </font>
    </dxf>
    <dxf>
      <font>
        <color theme="6" tint="-0.499984740745262"/>
      </font>
    </dxf>
    <dxf>
      <font>
        <color theme="6" tint="-0.499984740745262"/>
      </font>
    </dxf>
    <dxf>
      <font>
        <color theme="6" tint="-0.499984740745262"/>
      </font>
    </dxf>
    <dxf>
      <font>
        <color theme="6" tint="-0.499984740745262"/>
      </font>
    </dxf>
    <dxf>
      <font>
        <color theme="6" tint="-0.499984740745262"/>
      </font>
    </dxf>
    <dxf>
      <font>
        <color theme="6" tint="-0.499984740745262"/>
      </font>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6" tint="-0.499984740745262"/>
      </font>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auto="1"/>
      </font>
      <fill>
        <patternFill>
          <bgColor rgb="FFFF99CC"/>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ont>
        <color theme="0"/>
      </font>
      <fill>
        <patternFill>
          <bgColor rgb="FFFF0000"/>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theme="0"/>
      </font>
      <fill>
        <patternFill>
          <bgColor rgb="FFFF0000"/>
        </patternFill>
      </fill>
    </dxf>
    <dxf>
      <font>
        <color theme="6" tint="0.59996337778862885"/>
      </font>
    </dxf>
    <dxf>
      <font>
        <color theme="6" tint="0.59996337778862885"/>
      </font>
    </dxf>
    <dxf>
      <font>
        <color theme="6" tint="0.59996337778862885"/>
      </font>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auto="1"/>
      </font>
      <fill>
        <patternFill>
          <bgColor rgb="FFFF99CC"/>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ont>
        <color theme="0"/>
      </font>
      <fill>
        <patternFill>
          <bgColor rgb="FFFF0000"/>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theme="0"/>
      </font>
      <fill>
        <patternFill>
          <bgColor rgb="FFFF0000"/>
        </patternFill>
      </fill>
    </dxf>
    <dxf>
      <font>
        <color theme="6" tint="0.59996337778862885"/>
      </font>
    </dxf>
    <dxf>
      <font>
        <color theme="6" tint="0.59996337778862885"/>
      </font>
    </dxf>
    <dxf>
      <font>
        <color theme="6" tint="0.59996337778862885"/>
      </font>
    </dxf>
    <dxf>
      <font>
        <color theme="6" tint="0.59996337778862885"/>
      </font>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auto="1"/>
      </font>
      <fill>
        <patternFill>
          <bgColor rgb="FFFF99CC"/>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ont>
        <color theme="0"/>
      </font>
      <fill>
        <patternFill>
          <bgColor rgb="FFFF0000"/>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theme="0"/>
      </font>
      <fill>
        <patternFill>
          <bgColor rgb="FFFF0000"/>
        </patternFill>
      </fill>
    </dxf>
    <dxf>
      <font>
        <color theme="6" tint="0.59996337778862885"/>
      </font>
    </dxf>
    <dxf>
      <font>
        <color theme="6" tint="0.59996337778862885"/>
      </font>
    </dxf>
    <dxf>
      <font>
        <color theme="6" tint="0.59996337778862885"/>
      </font>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auto="1"/>
      </font>
      <fill>
        <patternFill>
          <bgColor rgb="FFFF99CC"/>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ont>
        <color theme="0"/>
      </font>
      <fill>
        <patternFill>
          <bgColor rgb="FFFF0000"/>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theme="0"/>
      </font>
      <fill>
        <patternFill>
          <bgColor rgb="FFFF0000"/>
        </patternFill>
      </fill>
    </dxf>
    <dxf>
      <font>
        <color theme="6" tint="0.59996337778862885"/>
      </font>
    </dxf>
    <dxf>
      <font>
        <color theme="6" tint="0.59996337778862885"/>
      </font>
    </dxf>
    <dxf>
      <font>
        <color theme="6" tint="0.59996337778862885"/>
      </font>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auto="1"/>
      </font>
      <fill>
        <patternFill>
          <bgColor rgb="FFFF99CC"/>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ont>
        <color theme="0"/>
      </font>
      <fill>
        <patternFill>
          <bgColor rgb="FFFF0000"/>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theme="0"/>
      </font>
      <fill>
        <patternFill>
          <bgColor rgb="FFFF0000"/>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auto="1"/>
      </font>
      <fill>
        <patternFill>
          <bgColor rgb="FFFF99CC"/>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ont>
        <color theme="0"/>
      </font>
      <fill>
        <patternFill>
          <bgColor rgb="FFFF0000"/>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theme="0"/>
      </font>
      <fill>
        <patternFill>
          <bgColor rgb="FFFF0000"/>
        </patternFill>
      </fill>
    </dxf>
    <dxf>
      <font>
        <color theme="6" tint="0.59996337778862885"/>
      </font>
    </dxf>
    <dxf>
      <font>
        <color theme="6" tint="0.59996337778862885"/>
      </font>
    </dxf>
    <dxf>
      <font>
        <color theme="6" tint="0.59996337778862885"/>
      </font>
    </dxf>
    <dxf>
      <font>
        <color theme="6" tint="0.59996337778862885"/>
      </font>
    </dxf>
    <dxf>
      <font>
        <color theme="6" tint="0.59996337778862885"/>
      </font>
    </dxf>
    <dxf>
      <font>
        <color theme="6" tint="0.59996337778862885"/>
      </font>
    </dxf>
    <dxf>
      <font>
        <color theme="6" tint="0.59996337778862885"/>
      </font>
    </dxf>
    <dxf>
      <font>
        <color theme="6" tint="0.59996337778862885"/>
      </font>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auto="1"/>
      </font>
      <fill>
        <patternFill>
          <bgColor rgb="FFFF99CC"/>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ont>
        <color theme="0"/>
      </font>
      <fill>
        <patternFill>
          <bgColor rgb="FFFF0000"/>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theme="0"/>
      </font>
      <fill>
        <patternFill>
          <bgColor rgb="FFFF0000"/>
        </patternFill>
      </fill>
    </dxf>
    <dxf>
      <font>
        <color theme="6" tint="0.59996337778862885"/>
      </font>
    </dxf>
    <dxf>
      <font>
        <color theme="6" tint="0.59996337778862885"/>
      </font>
    </dxf>
    <dxf>
      <font>
        <color theme="6" tint="0.59996337778862885"/>
      </font>
    </dxf>
    <dxf>
      <font>
        <color theme="6" tint="0.59996337778862885"/>
      </font>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auto="1"/>
      </font>
      <fill>
        <patternFill>
          <bgColor rgb="FFFF99CC"/>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ont>
        <color theme="0"/>
      </font>
      <fill>
        <patternFill>
          <bgColor rgb="FFFF0000"/>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theme="0"/>
      </font>
      <fill>
        <patternFill>
          <bgColor rgb="FFFF0000"/>
        </patternFill>
      </fill>
    </dxf>
    <dxf>
      <font>
        <color theme="6" tint="0.59996337778862885"/>
      </font>
    </dxf>
    <dxf>
      <font>
        <color theme="6" tint="0.59996337778862885"/>
      </font>
    </dxf>
    <dxf>
      <font>
        <color theme="6" tint="0.59996337778862885"/>
      </font>
    </dxf>
    <dxf>
      <font>
        <color theme="6" tint="0.59996337778862885"/>
      </font>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auto="1"/>
      </font>
      <fill>
        <patternFill>
          <bgColor rgb="FFFF99CC"/>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ont>
        <color theme="0"/>
      </font>
      <fill>
        <patternFill>
          <bgColor rgb="FFFF0000"/>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theme="0"/>
      </font>
      <fill>
        <patternFill>
          <bgColor rgb="FFFF0000"/>
        </patternFill>
      </fill>
    </dxf>
    <dxf>
      <font>
        <color theme="6" tint="0.59996337778862885"/>
      </font>
    </dxf>
    <dxf>
      <font>
        <color theme="6" tint="0.59996337778862885"/>
      </font>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auto="1"/>
      </font>
      <fill>
        <patternFill>
          <bgColor rgb="FFFF99CC"/>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ont>
        <color theme="0"/>
      </font>
      <fill>
        <patternFill>
          <bgColor rgb="FFFF0000"/>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theme="0"/>
      </font>
      <fill>
        <patternFill>
          <bgColor rgb="FFFF0000"/>
        </patternFill>
      </fill>
    </dxf>
    <dxf>
      <font>
        <color theme="6" tint="0.59996337778862885"/>
      </font>
    </dxf>
    <dxf>
      <font>
        <color theme="6" tint="0.59996337778862885"/>
      </font>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auto="1"/>
      </font>
      <fill>
        <patternFill>
          <bgColor rgb="FFFF99CC"/>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ont>
        <color theme="0"/>
      </font>
      <fill>
        <patternFill>
          <bgColor rgb="FFFF0000"/>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theme="0"/>
      </font>
      <fill>
        <patternFill>
          <bgColor rgb="FFFF0000"/>
        </patternFill>
      </fill>
    </dxf>
    <dxf>
      <font>
        <color theme="6" tint="0.59996337778862885"/>
      </font>
    </dxf>
    <dxf>
      <font>
        <color theme="6" tint="0.59996337778862885"/>
      </font>
    </dxf>
    <dxf>
      <font>
        <color theme="6" tint="0.59996337778862885"/>
      </font>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auto="1"/>
      </font>
      <fill>
        <patternFill>
          <bgColor rgb="FFFF99CC"/>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ont>
        <color theme="0"/>
      </font>
      <fill>
        <patternFill>
          <bgColor rgb="FFFF0000"/>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theme="0"/>
      </font>
      <fill>
        <patternFill>
          <bgColor rgb="FFFF0000"/>
        </patternFill>
      </fill>
    </dxf>
    <dxf>
      <font>
        <color theme="6" tint="0.59996337778862885"/>
      </font>
    </dxf>
    <dxf>
      <font>
        <color theme="6" tint="0.59996337778862885"/>
      </font>
    </dxf>
    <dxf>
      <font>
        <color theme="6" tint="0.59996337778862885"/>
      </font>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auto="1"/>
      </font>
      <fill>
        <patternFill>
          <bgColor rgb="FFFF99CC"/>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ont>
        <color theme="0"/>
      </font>
      <fill>
        <patternFill>
          <bgColor rgb="FFFF0000"/>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theme="0"/>
      </font>
      <fill>
        <patternFill>
          <bgColor rgb="FFFF0000"/>
        </patternFill>
      </fill>
    </dxf>
    <dxf>
      <font>
        <color theme="6" tint="0.59996337778862885"/>
      </font>
    </dxf>
    <dxf>
      <font>
        <color theme="6" tint="0.59996337778862885"/>
      </font>
    </dxf>
    <dxf>
      <font>
        <color theme="6" tint="0.59996337778862885"/>
      </font>
    </dxf>
    <dxf>
      <font>
        <color theme="6" tint="0.59996337778862885"/>
      </font>
    </dxf>
    <dxf>
      <font>
        <color theme="6" tint="0.59996337778862885"/>
      </font>
    </dxf>
    <dxf>
      <font>
        <color theme="6" tint="0.59996337778862885"/>
      </font>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auto="1"/>
      </font>
      <fill>
        <patternFill>
          <bgColor rgb="FFFF99CC"/>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ont>
        <color theme="0"/>
      </font>
      <fill>
        <patternFill>
          <bgColor rgb="FFFF0000"/>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theme="0"/>
      </font>
      <fill>
        <patternFill>
          <bgColor rgb="FFFF0000"/>
        </patternFill>
      </fill>
    </dxf>
    <dxf>
      <font>
        <color theme="6" tint="0.59996337778862885"/>
      </font>
    </dxf>
    <dxf>
      <font>
        <color theme="6" tint="0.59996337778862885"/>
      </font>
    </dxf>
    <dxf>
      <font>
        <color theme="6" tint="0.59996337778862885"/>
      </font>
    </dxf>
    <dxf>
      <font>
        <color theme="0"/>
      </font>
    </dxf>
    <dxf>
      <font>
        <color theme="6" tint="0.59996337778862885"/>
      </font>
    </dxf>
    <dxf>
      <font>
        <color theme="6" tint="0.59996337778862885"/>
      </font>
    </dxf>
    <dxf>
      <font>
        <color theme="6" tint="0.59996337778862885"/>
      </font>
    </dxf>
    <dxf>
      <font>
        <color theme="0"/>
      </font>
    </dxf>
    <dxf>
      <font>
        <color theme="6" tint="0.59996337778862885"/>
      </font>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auto="1"/>
      </font>
      <fill>
        <patternFill>
          <bgColor rgb="FFFF99CC"/>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ont>
        <color theme="0"/>
      </font>
      <fill>
        <patternFill>
          <bgColor rgb="FFFF0000"/>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theme="0"/>
      </font>
      <fill>
        <patternFill>
          <bgColor rgb="FFFF0000"/>
        </patternFill>
      </fill>
    </dxf>
    <dxf>
      <font>
        <color theme="6" tint="0.59996337778862885"/>
      </font>
    </dxf>
    <dxf>
      <font>
        <color theme="6" tint="0.59996337778862885"/>
      </font>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auto="1"/>
      </font>
      <fill>
        <patternFill>
          <bgColor rgb="FFFF99CC"/>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ont>
        <color theme="0"/>
      </font>
      <fill>
        <patternFill>
          <bgColor rgb="FFFF0000"/>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theme="0"/>
      </font>
      <fill>
        <patternFill>
          <bgColor rgb="FFFF0000"/>
        </patternFill>
      </fill>
    </dxf>
    <dxf>
      <font>
        <color theme="6" tint="0.59996337778862885"/>
      </font>
    </dxf>
    <dxf>
      <font>
        <color theme="0"/>
      </font>
    </dxf>
    <dxf>
      <font>
        <color theme="6" tint="0.59996337778862885"/>
      </font>
    </dxf>
    <dxf>
      <font>
        <color theme="0"/>
      </font>
    </dxf>
    <dxf>
      <font>
        <color theme="0"/>
      </font>
      <fill>
        <patternFill>
          <bgColor rgb="FFFF0000"/>
        </patternFill>
      </fill>
    </dxf>
    <dxf>
      <font>
        <color theme="0"/>
      </font>
    </dxf>
    <dxf>
      <font>
        <color theme="0"/>
      </font>
    </dxf>
    <dxf>
      <fill>
        <patternFill>
          <bgColor rgb="FFFFFF00"/>
        </patternFill>
      </fill>
    </dxf>
    <dxf>
      <fill>
        <patternFill>
          <bgColor theme="4" tint="0.59996337778862885"/>
        </patternFill>
      </fill>
    </dxf>
    <dxf>
      <fill>
        <patternFill>
          <bgColor theme="3" tint="0.39994506668294322"/>
        </patternFill>
      </fill>
    </dxf>
    <dxf>
      <font>
        <color theme="6" tint="0.59996337778862885"/>
      </font>
    </dxf>
    <dxf>
      <font>
        <color theme="6" tint="0.59996337778862885"/>
      </font>
    </dxf>
    <dxf>
      <font>
        <color theme="6" tint="0.59996337778862885"/>
      </font>
    </dxf>
    <dxf>
      <font>
        <color theme="6" tint="0.59996337778862885"/>
      </font>
    </dxf>
    <dxf>
      <font>
        <color theme="6" tint="0.59996337778862885"/>
      </font>
    </dxf>
    <dxf>
      <font>
        <color theme="6" tint="0.59996337778862885"/>
        <name val="Cambria"/>
        <scheme val="none"/>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6" tint="0.59996337778862885"/>
      </font>
    </dxf>
    <dxf>
      <font>
        <color theme="6" tint="0.59996337778862885"/>
      </font>
    </dxf>
    <dxf>
      <font>
        <color theme="6" tint="0.59996337778862885"/>
        <name val="Cambria"/>
        <scheme val="none"/>
      </font>
    </dxf>
    <dxf>
      <font>
        <color theme="0"/>
      </font>
      <fill>
        <patternFill>
          <bgColor rgb="FFFF0000"/>
        </patternFill>
      </fill>
    </dxf>
    <dxf>
      <font>
        <color theme="0"/>
      </font>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6" tint="0.59996337778862885"/>
      </font>
    </dxf>
    <dxf>
      <font>
        <color theme="6" tint="0.59996337778862885"/>
      </font>
    </dxf>
    <dxf>
      <font>
        <color theme="6" tint="0.59996337778862885"/>
      </font>
    </dxf>
    <dxf>
      <font>
        <color theme="6" tint="0.59996337778862885"/>
      </font>
    </dxf>
    <dxf>
      <font>
        <color theme="6" tint="0.59996337778862885"/>
      </font>
    </dxf>
    <dxf>
      <font>
        <color theme="6" tint="0.59996337778862885"/>
      </font>
    </dxf>
    <dxf>
      <font>
        <color theme="6" tint="0.59996337778862885"/>
      </font>
    </dxf>
    <dxf>
      <font>
        <color theme="6" tint="0.59996337778862885"/>
      </font>
    </dxf>
    <dxf>
      <font>
        <color theme="6" tint="0.59996337778862885"/>
        <name val="Cambria"/>
        <scheme val="none"/>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6" tint="0.59996337778862885"/>
      </font>
    </dxf>
    <dxf>
      <font>
        <color theme="6" tint="0.59996337778862885"/>
      </font>
    </dxf>
    <dxf>
      <font>
        <color theme="6" tint="0.59996337778862885"/>
      </font>
    </dxf>
    <dxf>
      <font>
        <color theme="6" tint="0.59996337778862885"/>
      </font>
    </dxf>
    <dxf>
      <font>
        <color theme="6" tint="0.59996337778862885"/>
      </font>
    </dxf>
    <dxf>
      <font>
        <color theme="6" tint="0.59996337778862885"/>
      </font>
    </dxf>
    <dxf>
      <font>
        <color theme="6" tint="0.59996337778862885"/>
        <name val="Cambria"/>
        <scheme val="none"/>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6" tint="0.59996337778862885"/>
      </font>
    </dxf>
    <dxf>
      <font>
        <color theme="6" tint="0.59996337778862885"/>
      </font>
    </dxf>
    <dxf>
      <font>
        <color theme="6" tint="0.59996337778862885"/>
      </font>
    </dxf>
    <dxf>
      <font>
        <color theme="6" tint="0.59996337778862885"/>
      </font>
    </dxf>
    <dxf>
      <font>
        <color theme="6" tint="0.59996337778862885"/>
      </font>
    </dxf>
    <dxf>
      <font>
        <color theme="6" tint="0.59996337778862885"/>
      </font>
    </dxf>
    <dxf>
      <font>
        <color theme="6" tint="0.59996337778862885"/>
        <name val="Cambria"/>
        <scheme val="none"/>
      </font>
    </dxf>
    <dxf>
      <font>
        <color theme="0"/>
      </font>
      <fill>
        <patternFill>
          <bgColor rgb="FFFF0000"/>
        </patternFill>
      </fill>
    </dxf>
    <dxf>
      <font>
        <color theme="0"/>
      </font>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6" tint="0.59996337778862885"/>
      </font>
    </dxf>
    <dxf>
      <font>
        <color theme="6" tint="0.59996337778862885"/>
      </font>
    </dxf>
    <dxf>
      <font>
        <color theme="0"/>
      </font>
    </dxf>
    <dxf>
      <font>
        <color theme="6" tint="0.59996337778862885"/>
      </font>
    </dxf>
    <dxf>
      <font>
        <color theme="0"/>
      </font>
    </dxf>
    <dxf>
      <font>
        <color theme="6" tint="0.59996337778862885"/>
        <name val="Cambria"/>
        <scheme val="none"/>
      </font>
    </dxf>
    <dxf>
      <font>
        <color theme="0"/>
      </font>
      <fill>
        <patternFill>
          <bgColor rgb="FFFF0000"/>
        </patternFill>
      </fill>
    </dxf>
    <dxf>
      <font>
        <color theme="0"/>
      </font>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6" tint="0.59996337778862885"/>
      </font>
    </dxf>
    <dxf>
      <font>
        <color theme="6" tint="0.59996337778862885"/>
      </font>
    </dxf>
    <dxf>
      <font>
        <color theme="0"/>
      </font>
    </dxf>
    <dxf>
      <font>
        <color theme="6" tint="0.59996337778862885"/>
      </font>
    </dxf>
    <dxf>
      <font>
        <color theme="6" tint="0.59996337778862885"/>
      </font>
    </dxf>
    <dxf>
      <font>
        <color theme="6" tint="0.59996337778862885"/>
      </font>
    </dxf>
    <dxf>
      <font>
        <color theme="0"/>
      </font>
    </dxf>
    <dxf>
      <font>
        <color theme="6" tint="0.59996337778862885"/>
        <name val="Cambria"/>
        <scheme val="none"/>
      </font>
    </dxf>
  </dxfs>
  <tableStyles count="0" defaultTableStyle="TableStyleMedium2" defaultPivotStyle="PivotStyleLight16"/>
  <colors>
    <mruColors>
      <color rgb="FFFFFF99"/>
      <color rgb="FFFFCCFF"/>
      <color rgb="FFFF99FF"/>
      <color rgb="FFFFFF66"/>
      <color rgb="FFFF66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AH147"/>
  <sheetViews>
    <sheetView showGridLines="0" showRowColHeaders="0" tabSelected="1" zoomScaleNormal="100" workbookViewId="0">
      <pane ySplit="6" topLeftCell="A7" activePane="bottomLeft" state="frozen"/>
      <selection pane="bottomLeft" activeCell="F2" sqref="F2:W2"/>
    </sheetView>
  </sheetViews>
  <sheetFormatPr defaultRowHeight="15" x14ac:dyDescent="0.25"/>
  <cols>
    <col min="1" max="1" width="8.140625" customWidth="1"/>
    <col min="2" max="2" width="1" customWidth="1"/>
    <col min="3" max="3" width="8.7109375" customWidth="1"/>
    <col min="4" max="4" width="36.7109375" style="25" bestFit="1" customWidth="1"/>
    <col min="5" max="5" width="9.7109375" customWidth="1"/>
    <col min="6" max="23" width="6.7109375" customWidth="1"/>
    <col min="24" max="24" width="7.7109375" style="1" customWidth="1"/>
    <col min="25" max="25" width="7.7109375" customWidth="1"/>
    <col min="26" max="26" width="8.7109375" style="29" customWidth="1"/>
  </cols>
  <sheetData>
    <row r="1" spans="2:34" ht="15.75" thickBot="1" x14ac:dyDescent="0.3">
      <c r="B1" s="2"/>
      <c r="C1" s="2"/>
      <c r="D1" s="24"/>
      <c r="E1" s="2"/>
      <c r="F1" s="2"/>
      <c r="G1" s="2"/>
      <c r="H1" s="2"/>
      <c r="I1" s="2"/>
      <c r="J1" s="2"/>
      <c r="K1" s="2"/>
      <c r="L1" s="2"/>
      <c r="M1" s="2"/>
      <c r="N1" s="2"/>
      <c r="O1" s="2"/>
      <c r="P1" s="2"/>
      <c r="Q1" s="2"/>
      <c r="R1" s="2"/>
      <c r="S1" s="2"/>
      <c r="T1" s="2"/>
      <c r="U1" s="2"/>
      <c r="V1" s="2"/>
      <c r="W1" s="2"/>
      <c r="X1" s="20"/>
      <c r="Y1" s="2"/>
      <c r="Z1" s="28"/>
      <c r="AA1" s="2"/>
      <c r="AB1" s="2"/>
      <c r="AC1" s="2"/>
      <c r="AD1" s="2"/>
      <c r="AE1" s="2"/>
      <c r="AF1" s="2"/>
      <c r="AG1" s="2"/>
      <c r="AH1" s="2"/>
    </row>
    <row r="2" spans="2:34" ht="33.75" thickBot="1" x14ac:dyDescent="0.65">
      <c r="B2" s="2"/>
      <c r="C2" s="2"/>
      <c r="D2" s="24"/>
      <c r="E2" s="2"/>
      <c r="F2" s="97" t="str">
        <f>score!H2</f>
        <v>SWING 2 DUBAI TROPHY 2018 - Golf Senza Confini Tarvisio</v>
      </c>
      <c r="G2" s="98"/>
      <c r="H2" s="98"/>
      <c r="I2" s="98"/>
      <c r="J2" s="98"/>
      <c r="K2" s="98"/>
      <c r="L2" s="98"/>
      <c r="M2" s="98"/>
      <c r="N2" s="98"/>
      <c r="O2" s="98"/>
      <c r="P2" s="98"/>
      <c r="Q2" s="98"/>
      <c r="R2" s="98"/>
      <c r="S2" s="98"/>
      <c r="T2" s="98"/>
      <c r="U2" s="98"/>
      <c r="V2" s="98"/>
      <c r="W2" s="99"/>
      <c r="X2" s="20"/>
      <c r="Y2" s="2"/>
      <c r="Z2" s="28"/>
      <c r="AA2" s="2"/>
      <c r="AB2" s="2"/>
      <c r="AC2" s="2"/>
      <c r="AD2" s="2"/>
      <c r="AE2" s="2"/>
      <c r="AF2" s="2"/>
      <c r="AG2" s="2"/>
      <c r="AH2" s="2"/>
    </row>
    <row r="3" spans="2:34" ht="6.75" customHeight="1" x14ac:dyDescent="0.25">
      <c r="B3" s="2"/>
      <c r="C3" s="2"/>
      <c r="D3" s="24"/>
      <c r="E3" s="2"/>
      <c r="F3" s="2"/>
      <c r="G3" s="2"/>
      <c r="H3" s="2"/>
      <c r="I3" s="2"/>
      <c r="J3" s="2"/>
      <c r="K3" s="2"/>
      <c r="L3" s="2"/>
      <c r="M3" s="2"/>
      <c r="N3" s="2"/>
      <c r="O3" s="2"/>
      <c r="P3" s="2"/>
      <c r="Q3" s="2"/>
      <c r="R3" s="2"/>
      <c r="S3" s="2"/>
      <c r="T3" s="2"/>
      <c r="U3" s="2"/>
      <c r="V3" s="2"/>
      <c r="W3" s="2"/>
      <c r="X3" s="20"/>
      <c r="Y3" s="2"/>
      <c r="Z3" s="28"/>
      <c r="AA3" s="2"/>
      <c r="AB3" s="2"/>
      <c r="AC3" s="2"/>
      <c r="AD3" s="2"/>
      <c r="AE3" s="2"/>
      <c r="AF3" s="2"/>
      <c r="AG3" s="2"/>
      <c r="AH3" s="2"/>
    </row>
    <row r="4" spans="2:34" ht="21.75" customHeight="1" x14ac:dyDescent="0.25">
      <c r="B4" s="2"/>
      <c r="C4" s="2"/>
      <c r="D4" s="24"/>
      <c r="E4" s="94">
        <f>SUM(E7:E146)</f>
        <v>182</v>
      </c>
      <c r="F4" s="100" t="s">
        <v>6</v>
      </c>
      <c r="G4" s="100"/>
      <c r="H4" s="100"/>
      <c r="I4" s="100"/>
      <c r="J4" s="100"/>
      <c r="K4" s="100"/>
      <c r="L4" s="100"/>
      <c r="M4" s="100"/>
      <c r="N4" s="100"/>
      <c r="O4" s="100"/>
      <c r="P4" s="100"/>
      <c r="Q4" s="100"/>
      <c r="R4" s="100"/>
      <c r="S4" s="100"/>
      <c r="T4" s="100"/>
      <c r="U4" s="100"/>
      <c r="V4" s="100"/>
      <c r="W4" s="100"/>
      <c r="X4" s="88" t="s">
        <v>27</v>
      </c>
      <c r="Y4" s="2"/>
      <c r="Z4" s="28"/>
      <c r="AA4" s="2"/>
      <c r="AB4" s="2"/>
      <c r="AC4" s="2"/>
      <c r="AD4" s="2"/>
      <c r="AE4" s="2"/>
      <c r="AF4" s="2"/>
      <c r="AG4" s="2"/>
      <c r="AH4" s="2"/>
    </row>
    <row r="5" spans="2:34" ht="15.75" customHeight="1" x14ac:dyDescent="0.25">
      <c r="C5" s="107" t="s">
        <v>24</v>
      </c>
      <c r="D5" s="101" t="s">
        <v>0</v>
      </c>
      <c r="E5" s="103" t="s">
        <v>11</v>
      </c>
      <c r="F5" s="105">
        <v>1</v>
      </c>
      <c r="G5" s="105">
        <v>2</v>
      </c>
      <c r="H5" s="105">
        <v>3</v>
      </c>
      <c r="I5" s="105">
        <v>4</v>
      </c>
      <c r="J5" s="105">
        <v>5</v>
      </c>
      <c r="K5" s="105">
        <v>6</v>
      </c>
      <c r="L5" s="105">
        <v>7</v>
      </c>
      <c r="M5" s="105">
        <v>8</v>
      </c>
      <c r="N5" s="105">
        <v>9</v>
      </c>
      <c r="O5" s="105">
        <v>10</v>
      </c>
      <c r="P5" s="105">
        <v>11</v>
      </c>
      <c r="Q5" s="105">
        <v>12</v>
      </c>
      <c r="R5" s="105">
        <v>13</v>
      </c>
      <c r="S5" s="105">
        <v>14</v>
      </c>
      <c r="T5" s="105">
        <v>15</v>
      </c>
      <c r="U5" s="105">
        <v>16</v>
      </c>
      <c r="V5" s="105">
        <v>17</v>
      </c>
      <c r="W5" s="114">
        <v>18</v>
      </c>
      <c r="X5" s="109" t="s">
        <v>1</v>
      </c>
      <c r="Y5" s="110" t="s">
        <v>2</v>
      </c>
      <c r="Z5" s="111" t="s">
        <v>3</v>
      </c>
    </row>
    <row r="6" spans="2:34" ht="15.75" customHeight="1" x14ac:dyDescent="0.25">
      <c r="C6" s="108"/>
      <c r="D6" s="102"/>
      <c r="E6" s="104"/>
      <c r="F6" s="106"/>
      <c r="G6" s="106"/>
      <c r="H6" s="106"/>
      <c r="I6" s="106"/>
      <c r="J6" s="106"/>
      <c r="K6" s="106"/>
      <c r="L6" s="106"/>
      <c r="M6" s="106"/>
      <c r="N6" s="106"/>
      <c r="O6" s="106"/>
      <c r="P6" s="106"/>
      <c r="Q6" s="106"/>
      <c r="R6" s="106"/>
      <c r="S6" s="106"/>
      <c r="T6" s="106"/>
      <c r="U6" s="106"/>
      <c r="V6" s="106"/>
      <c r="W6" s="115"/>
      <c r="X6" s="109"/>
      <c r="Y6" s="110"/>
      <c r="Z6" s="111"/>
    </row>
    <row r="7" spans="2:34" ht="17.25" x14ac:dyDescent="0.3">
      <c r="B7" s="13">
        <v>1</v>
      </c>
      <c r="C7" s="35">
        <f>VLOOKUP($B7,score!$C$7:$AD$146,3,FALSE)</f>
        <v>1</v>
      </c>
      <c r="D7" s="42" t="str">
        <f>VLOOKUP($B7,score!$C$7:$AD$146,4,FALSE)</f>
        <v xml:space="preserve">BARALDO SANO FRANCESCO </v>
      </c>
      <c r="E7" s="42">
        <f>VLOOKUP($B7,score!$C$7:$AD$146,5,FALSE)</f>
        <v>4</v>
      </c>
      <c r="F7" s="5">
        <f>VLOOKUP($B7,score!$C$7:$AB$146,6,FALSE)</f>
        <v>4</v>
      </c>
      <c r="G7" s="5">
        <f>VLOOKUP($B7,score!$C$7:$AB$146,7,FALSE)</f>
        <v>4</v>
      </c>
      <c r="H7" s="5">
        <f>VLOOKUP($B7,score!$C$7:$AB$146,8,FALSE)</f>
        <v>3</v>
      </c>
      <c r="I7" s="5">
        <f>VLOOKUP($B7,score!$C$7:$AB$146,9,FALSE)</f>
        <v>3</v>
      </c>
      <c r="J7" s="5">
        <f>VLOOKUP($B7,score!$C$7:$AB$146,10,FALSE)</f>
        <v>5</v>
      </c>
      <c r="K7" s="5">
        <f>VLOOKUP($B7,score!$C$7:$AB$146,11,FALSE)</f>
        <v>4</v>
      </c>
      <c r="L7" s="5">
        <f>VLOOKUP($B7,score!$C$7:$AB$146,12,FALSE)</f>
        <v>5</v>
      </c>
      <c r="M7" s="5">
        <f>VLOOKUP($B7,score!$C$7:$AB$146,13,FALSE)</f>
        <v>5</v>
      </c>
      <c r="N7" s="5">
        <f>VLOOKUP($B7,score!$C$7:$AB$146,14,FALSE)</f>
        <v>5</v>
      </c>
      <c r="O7" s="5">
        <f>VLOOKUP($B7,score!$C$7:$AB$146,15,FALSE)</f>
        <v>3</v>
      </c>
      <c r="P7" s="65">
        <f>VLOOKUP($B7,score!$C$7:$AB$146,16,FALSE)</f>
        <v>3</v>
      </c>
      <c r="Q7" s="65">
        <f>VLOOKUP($B7,score!$C$7:$AB$146,17,FALSE)</f>
        <v>4</v>
      </c>
      <c r="R7" s="5">
        <f>VLOOKUP($B7,score!$C$7:$AB$146,18,FALSE)</f>
        <v>4</v>
      </c>
      <c r="S7" s="65">
        <f>VLOOKUP($B7,score!$C$7:$AB$146,19,FALSE)</f>
        <v>5</v>
      </c>
      <c r="T7" s="5">
        <f>VLOOKUP($B7,score!$C$7:$AB$146,20,FALSE)</f>
        <v>3</v>
      </c>
      <c r="U7" s="5">
        <f>VLOOKUP($B7,score!$C$7:$AB$146,21,FALSE)</f>
        <v>3</v>
      </c>
      <c r="V7" s="5">
        <f>VLOOKUP($B7,score!$C$7:$AB$146,22,FALSE)</f>
        <v>4</v>
      </c>
      <c r="W7" s="5">
        <f>VLOOKUP($B7,score!$C$7:$AB$146,23,FALSE)</f>
        <v>3</v>
      </c>
      <c r="X7" s="39">
        <f>VLOOKUP($B7,score!$C$7:$AD$146,25,FALSE)</f>
        <v>70.000000900000003</v>
      </c>
      <c r="Y7" s="64">
        <f>VLOOKUP($B7,score!$C$7:$AD$146,26,FALSE)</f>
        <v>20.2</v>
      </c>
      <c r="Z7" s="61">
        <f>VLOOKUP($B7,score!$C$7:$AD$146,28,FALSE)</f>
        <v>59.900000900000002</v>
      </c>
    </row>
    <row r="8" spans="2:34" ht="17.25" x14ac:dyDescent="0.3">
      <c r="B8" s="13">
        <v>2</v>
      </c>
      <c r="C8" s="35">
        <f>VLOOKUP($B8,score!$C$7:$AD$146,3,FALSE)</f>
        <v>2</v>
      </c>
      <c r="D8" s="42" t="str">
        <f>VLOOKUP($B8,score!$C$7:$AD$146,4,FALSE)</f>
        <v>ARNOLD CHRISTOPH</v>
      </c>
      <c r="E8" s="42">
        <f>VLOOKUP($B8,score!$C$7:$AD$146,5,FALSE)</f>
        <v>4</v>
      </c>
      <c r="F8" s="5">
        <f>VLOOKUP($B8,score!$C$7:$AB$146,6,FALSE)</f>
        <v>4</v>
      </c>
      <c r="G8" s="5">
        <f>VLOOKUP($B8,score!$C$7:$AB$146,7,FALSE)</f>
        <v>4</v>
      </c>
      <c r="H8" s="5">
        <f>VLOOKUP($B8,score!$C$7:$AB$146,8,FALSE)</f>
        <v>2</v>
      </c>
      <c r="I8" s="5">
        <f>VLOOKUP($B8,score!$C$7:$AB$146,9,FALSE)</f>
        <v>2</v>
      </c>
      <c r="J8" s="5">
        <f>VLOOKUP($B8,score!$C$7:$AB$146,10,FALSE)</f>
        <v>4</v>
      </c>
      <c r="K8" s="5">
        <f>VLOOKUP($B8,score!$C$7:$AB$146,11,FALSE)</f>
        <v>4</v>
      </c>
      <c r="L8" s="5">
        <f>VLOOKUP($B8,score!$C$7:$AB$146,12,FALSE)</f>
        <v>5</v>
      </c>
      <c r="M8" s="5">
        <f>VLOOKUP($B8,score!$C$7:$AB$146,13,FALSE)</f>
        <v>4</v>
      </c>
      <c r="N8" s="5">
        <f>VLOOKUP($B8,score!$C$7:$AB$146,14,FALSE)</f>
        <v>4</v>
      </c>
      <c r="O8" s="5">
        <f>VLOOKUP($B8,score!$C$7:$AB$146,15,FALSE)</f>
        <v>4</v>
      </c>
      <c r="P8" s="65">
        <f>VLOOKUP($B8,score!$C$7:$AB$146,16,FALSE)</f>
        <v>5</v>
      </c>
      <c r="Q8" s="65">
        <f>VLOOKUP($B8,score!$C$7:$AB$146,17,FALSE)</f>
        <v>5</v>
      </c>
      <c r="R8" s="5">
        <f>VLOOKUP($B8,score!$C$7:$AB$146,18,FALSE)</f>
        <v>3</v>
      </c>
      <c r="S8" s="65">
        <f>VLOOKUP($B8,score!$C$7:$AB$146,19,FALSE)</f>
        <v>5</v>
      </c>
      <c r="T8" s="5">
        <f>VLOOKUP($B8,score!$C$7:$AB$146,20,FALSE)</f>
        <v>3</v>
      </c>
      <c r="U8" s="5">
        <f>VLOOKUP($B8,score!$C$7:$AB$146,21,FALSE)</f>
        <v>3</v>
      </c>
      <c r="V8" s="5">
        <f>VLOOKUP($B8,score!$C$7:$AB$146,22,FALSE)</f>
        <v>4</v>
      </c>
      <c r="W8" s="5">
        <f>VLOOKUP($B8,score!$C$7:$AB$146,23,FALSE)</f>
        <v>4</v>
      </c>
      <c r="X8" s="39">
        <f>VLOOKUP($B8,score!$C$7:$AD$146,25,FALSE)</f>
        <v>69.000001299999994</v>
      </c>
      <c r="Y8" s="64">
        <f>VLOOKUP($B8,score!$C$7:$AD$146,26,FALSE)</f>
        <v>15.6</v>
      </c>
      <c r="Z8" s="61">
        <f>VLOOKUP($B8,score!$C$7:$AD$146,28,FALSE)</f>
        <v>61.200001300000004</v>
      </c>
    </row>
    <row r="9" spans="2:34" ht="17.25" x14ac:dyDescent="0.3">
      <c r="B9" s="13">
        <v>3</v>
      </c>
      <c r="C9" s="35">
        <f>VLOOKUP($B9,score!$C$7:$AD$146,3,FALSE)</f>
        <v>3</v>
      </c>
      <c r="D9" s="42" t="str">
        <f>VLOOKUP($B9,score!$C$7:$AD$146,4,FALSE)</f>
        <v>BAJC VASJA</v>
      </c>
      <c r="E9" s="42">
        <f>VLOOKUP($B9,score!$C$7:$AD$146,5,FALSE)</f>
        <v>4</v>
      </c>
      <c r="F9" s="5">
        <f>VLOOKUP($B9,score!$C$7:$AB$146,6,FALSE)</f>
        <v>4</v>
      </c>
      <c r="G9" s="5">
        <f>VLOOKUP($B9,score!$C$7:$AB$146,7,FALSE)</f>
        <v>4</v>
      </c>
      <c r="H9" s="5">
        <f>VLOOKUP($B9,score!$C$7:$AB$146,8,FALSE)</f>
        <v>3</v>
      </c>
      <c r="I9" s="5">
        <f>VLOOKUP($B9,score!$C$7:$AB$146,9,FALSE)</f>
        <v>3</v>
      </c>
      <c r="J9" s="5">
        <f>VLOOKUP($B9,score!$C$7:$AB$146,10,FALSE)</f>
        <v>4</v>
      </c>
      <c r="K9" s="5">
        <f>VLOOKUP($B9,score!$C$7:$AB$146,11,FALSE)</f>
        <v>5</v>
      </c>
      <c r="L9" s="5">
        <f>VLOOKUP($B9,score!$C$7:$AB$146,12,FALSE)</f>
        <v>6</v>
      </c>
      <c r="M9" s="5">
        <f>VLOOKUP($B9,score!$C$7:$AB$146,13,FALSE)</f>
        <v>4</v>
      </c>
      <c r="N9" s="5">
        <f>VLOOKUP($B9,score!$C$7:$AB$146,14,FALSE)</f>
        <v>3</v>
      </c>
      <c r="O9" s="5">
        <f>VLOOKUP($B9,score!$C$7:$AB$146,15,FALSE)</f>
        <v>3</v>
      </c>
      <c r="P9" s="65">
        <f>VLOOKUP($B9,score!$C$7:$AB$146,16,FALSE)</f>
        <v>4</v>
      </c>
      <c r="Q9" s="65">
        <f>VLOOKUP($B9,score!$C$7:$AB$146,17,FALSE)</f>
        <v>4</v>
      </c>
      <c r="R9" s="5">
        <f>VLOOKUP($B9,score!$C$7:$AB$146,18,FALSE)</f>
        <v>3</v>
      </c>
      <c r="S9" s="65">
        <f>VLOOKUP($B9,score!$C$7:$AB$146,19,FALSE)</f>
        <v>5</v>
      </c>
      <c r="T9" s="5">
        <f>VLOOKUP($B9,score!$C$7:$AB$146,20,FALSE)</f>
        <v>3</v>
      </c>
      <c r="U9" s="5">
        <f>VLOOKUP($B9,score!$C$7:$AB$146,21,FALSE)</f>
        <v>2</v>
      </c>
      <c r="V9" s="5">
        <f>VLOOKUP($B9,score!$C$7:$AB$146,22,FALSE)</f>
        <v>5</v>
      </c>
      <c r="W9" s="5">
        <f>VLOOKUP($B9,score!$C$7:$AB$146,23,FALSE)</f>
        <v>4</v>
      </c>
      <c r="X9" s="39">
        <f>VLOOKUP($B9,score!$C$7:$AD$146,25,FALSE)</f>
        <v>69.000001400000002</v>
      </c>
      <c r="Y9" s="64">
        <f>VLOOKUP($B9,score!$C$7:$AD$146,26,FALSE)</f>
        <v>13.7</v>
      </c>
      <c r="Z9" s="61">
        <f>VLOOKUP($B9,score!$C$7:$AD$146,28,FALSE)</f>
        <v>62.150001400000001</v>
      </c>
    </row>
    <row r="10" spans="2:34" ht="17.25" x14ac:dyDescent="0.3">
      <c r="B10" s="13">
        <v>4</v>
      </c>
      <c r="C10" s="35">
        <f>VLOOKUP($B10,score!$C$7:$AD$146,3,FALSE)</f>
        <v>4</v>
      </c>
      <c r="D10" s="42" t="str">
        <f>VLOOKUP($B10,score!$C$7:$AD$146,4,FALSE)</f>
        <v>STOJKOVIC MARKO</v>
      </c>
      <c r="E10" s="42">
        <f>VLOOKUP($B10,score!$C$7:$AD$146,5,FALSE)</f>
        <v>4</v>
      </c>
      <c r="F10" s="5">
        <f>VLOOKUP($B10,score!$C$7:$AB$146,6,FALSE)</f>
        <v>4</v>
      </c>
      <c r="G10" s="5">
        <f>VLOOKUP($B10,score!$C$7:$AB$146,7,FALSE)</f>
        <v>3</v>
      </c>
      <c r="H10" s="5">
        <f>VLOOKUP($B10,score!$C$7:$AB$146,8,FALSE)</f>
        <v>3</v>
      </c>
      <c r="I10" s="5">
        <f>VLOOKUP($B10,score!$C$7:$AB$146,9,FALSE)</f>
        <v>3</v>
      </c>
      <c r="J10" s="5">
        <f>VLOOKUP($B10,score!$C$7:$AB$146,10,FALSE)</f>
        <v>4</v>
      </c>
      <c r="K10" s="5">
        <f>VLOOKUP($B10,score!$C$7:$AB$146,11,FALSE)</f>
        <v>4</v>
      </c>
      <c r="L10" s="5">
        <f>VLOOKUP($B10,score!$C$7:$AB$146,12,FALSE)</f>
        <v>5</v>
      </c>
      <c r="M10" s="5">
        <f>VLOOKUP($B10,score!$C$7:$AB$146,13,FALSE)</f>
        <v>4</v>
      </c>
      <c r="N10" s="5">
        <f>VLOOKUP($B10,score!$C$7:$AB$146,14,FALSE)</f>
        <v>3</v>
      </c>
      <c r="O10" s="5">
        <f>VLOOKUP($B10,score!$C$7:$AB$146,15,FALSE)</f>
        <v>3</v>
      </c>
      <c r="P10" s="65">
        <f>VLOOKUP($B10,score!$C$7:$AB$146,16,FALSE)</f>
        <v>4</v>
      </c>
      <c r="Q10" s="65">
        <f>VLOOKUP($B10,score!$C$7:$AB$146,17,FALSE)</f>
        <v>4</v>
      </c>
      <c r="R10" s="5">
        <f>VLOOKUP($B10,score!$C$7:$AB$146,18,FALSE)</f>
        <v>4</v>
      </c>
      <c r="S10" s="65">
        <f>VLOOKUP($B10,score!$C$7:$AB$146,19,FALSE)</f>
        <v>6</v>
      </c>
      <c r="T10" s="5">
        <f>VLOOKUP($B10,score!$C$7:$AB$146,20,FALSE)</f>
        <v>2</v>
      </c>
      <c r="U10" s="5">
        <f>VLOOKUP($B10,score!$C$7:$AB$146,21,FALSE)</f>
        <v>3</v>
      </c>
      <c r="V10" s="5">
        <f>VLOOKUP($B10,score!$C$7:$AB$146,22,FALSE)</f>
        <v>4</v>
      </c>
      <c r="W10" s="5">
        <f>VLOOKUP($B10,score!$C$7:$AB$146,23,FALSE)</f>
        <v>4</v>
      </c>
      <c r="X10" s="39">
        <f>VLOOKUP($B10,score!$C$7:$AD$146,25,FALSE)</f>
        <v>67.000000799999995</v>
      </c>
      <c r="Y10" s="64">
        <f>VLOOKUP($B10,score!$C$7:$AD$146,26,FALSE)</f>
        <v>7.5</v>
      </c>
      <c r="Z10" s="61">
        <f>VLOOKUP($B10,score!$C$7:$AD$146,28,FALSE)</f>
        <v>63.250000800000002</v>
      </c>
    </row>
    <row r="11" spans="2:34" ht="17.25" x14ac:dyDescent="0.3">
      <c r="B11" s="13">
        <v>5</v>
      </c>
      <c r="C11" s="35">
        <f>VLOOKUP($B11,score!$C$7:$AD$146,3,FALSE)</f>
        <v>5</v>
      </c>
      <c r="D11" s="42" t="str">
        <f>VLOOKUP($B11,score!$C$7:$AD$146,4,FALSE)</f>
        <v>ROSTOHAR BERGANT ANDREJA</v>
      </c>
      <c r="E11" s="42">
        <f>VLOOKUP($B11,score!$C$7:$AD$146,5,FALSE)</f>
        <v>4</v>
      </c>
      <c r="F11" s="5">
        <f>VLOOKUP($B11,score!$C$7:$AB$146,6,FALSE)</f>
        <v>5</v>
      </c>
      <c r="G11" s="5">
        <f>VLOOKUP($B11,score!$C$7:$AB$146,7,FALSE)</f>
        <v>4</v>
      </c>
      <c r="H11" s="5">
        <f>VLOOKUP($B11,score!$C$7:$AB$146,8,FALSE)</f>
        <v>3</v>
      </c>
      <c r="I11" s="5">
        <f>VLOOKUP($B11,score!$C$7:$AB$146,9,FALSE)</f>
        <v>3</v>
      </c>
      <c r="J11" s="5">
        <f>VLOOKUP($B11,score!$C$7:$AB$146,10,FALSE)</f>
        <v>5</v>
      </c>
      <c r="K11" s="5">
        <f>VLOOKUP($B11,score!$C$7:$AB$146,11,FALSE)</f>
        <v>4</v>
      </c>
      <c r="L11" s="5">
        <f>VLOOKUP($B11,score!$C$7:$AB$146,12,FALSE)</f>
        <v>5</v>
      </c>
      <c r="M11" s="5">
        <f>VLOOKUP($B11,score!$C$7:$AB$146,13,FALSE)</f>
        <v>4</v>
      </c>
      <c r="N11" s="5">
        <f>VLOOKUP($B11,score!$C$7:$AB$146,14,FALSE)</f>
        <v>4</v>
      </c>
      <c r="O11" s="5">
        <f>VLOOKUP($B11,score!$C$7:$AB$146,15,FALSE)</f>
        <v>2</v>
      </c>
      <c r="P11" s="65">
        <f>VLOOKUP($B11,score!$C$7:$AB$146,16,FALSE)</f>
        <v>4</v>
      </c>
      <c r="Q11" s="65">
        <f>VLOOKUP($B11,score!$C$7:$AB$146,17,FALSE)</f>
        <v>5</v>
      </c>
      <c r="R11" s="5">
        <f>VLOOKUP($B11,score!$C$7:$AB$146,18,FALSE)</f>
        <v>4</v>
      </c>
      <c r="S11" s="65">
        <f>VLOOKUP($B11,score!$C$7:$AB$146,19,FALSE)</f>
        <v>4</v>
      </c>
      <c r="T11" s="5">
        <f>VLOOKUP($B11,score!$C$7:$AB$146,20,FALSE)</f>
        <v>4</v>
      </c>
      <c r="U11" s="5">
        <f>VLOOKUP($B11,score!$C$7:$AB$146,21,FALSE)</f>
        <v>3</v>
      </c>
      <c r="V11" s="5">
        <f>VLOOKUP($B11,score!$C$7:$AB$146,22,FALSE)</f>
        <v>4</v>
      </c>
      <c r="W11" s="5">
        <f>VLOOKUP($B11,score!$C$7:$AB$146,23,FALSE)</f>
        <v>5</v>
      </c>
      <c r="X11" s="39">
        <f>VLOOKUP($B11,score!$C$7:$AD$146,25,FALSE)</f>
        <v>72.000004099999998</v>
      </c>
      <c r="Y11" s="64">
        <f>VLOOKUP($B11,score!$C$7:$AD$146,26,FALSE)</f>
        <v>17.100000000000001</v>
      </c>
      <c r="Z11" s="61">
        <f>VLOOKUP($B11,score!$C$7:$AD$146,28,FALSE)</f>
        <v>63.450004100000001</v>
      </c>
    </row>
    <row r="12" spans="2:34" ht="17.25" x14ac:dyDescent="0.3">
      <c r="B12" s="13">
        <v>6</v>
      </c>
      <c r="C12" s="35">
        <f>VLOOKUP($B12,score!$C$7:$AD$146,3,FALSE)</f>
        <v>6</v>
      </c>
      <c r="D12" s="42" t="str">
        <f>VLOOKUP($B12,score!$C$7:$AD$146,4,FALSE)</f>
        <v>TARMAN BOZIDAR</v>
      </c>
      <c r="E12" s="42">
        <f>VLOOKUP($B12,score!$C$7:$AD$146,5,FALSE)</f>
        <v>4</v>
      </c>
      <c r="F12" s="5">
        <f>VLOOKUP($B12,score!$C$7:$AB$146,6,FALSE)</f>
        <v>4</v>
      </c>
      <c r="G12" s="5">
        <f>VLOOKUP($B12,score!$C$7:$AB$146,7,FALSE)</f>
        <v>4</v>
      </c>
      <c r="H12" s="5">
        <f>VLOOKUP($B12,score!$C$7:$AB$146,8,FALSE)</f>
        <v>2</v>
      </c>
      <c r="I12" s="5">
        <f>VLOOKUP($B12,score!$C$7:$AB$146,9,FALSE)</f>
        <v>3</v>
      </c>
      <c r="J12" s="5">
        <f>VLOOKUP($B12,score!$C$7:$AB$146,10,FALSE)</f>
        <v>4</v>
      </c>
      <c r="K12" s="5">
        <f>VLOOKUP($B12,score!$C$7:$AB$146,11,FALSE)</f>
        <v>4</v>
      </c>
      <c r="L12" s="5">
        <f>VLOOKUP($B12,score!$C$7:$AB$146,12,FALSE)</f>
        <v>5</v>
      </c>
      <c r="M12" s="5">
        <f>VLOOKUP($B12,score!$C$7:$AB$146,13,FALSE)</f>
        <v>5</v>
      </c>
      <c r="N12" s="5">
        <f>VLOOKUP($B12,score!$C$7:$AB$146,14,FALSE)</f>
        <v>4</v>
      </c>
      <c r="O12" s="5">
        <f>VLOOKUP($B12,score!$C$7:$AB$146,15,FALSE)</f>
        <v>3</v>
      </c>
      <c r="P12" s="65">
        <f>VLOOKUP($B12,score!$C$7:$AB$146,16,FALSE)</f>
        <v>4</v>
      </c>
      <c r="Q12" s="65">
        <f>VLOOKUP($B12,score!$C$7:$AB$146,17,FALSE)</f>
        <v>4</v>
      </c>
      <c r="R12" s="5">
        <f>VLOOKUP($B12,score!$C$7:$AB$146,18,FALSE)</f>
        <v>4</v>
      </c>
      <c r="S12" s="65">
        <f>VLOOKUP($B12,score!$C$7:$AB$146,19,FALSE)</f>
        <v>5</v>
      </c>
      <c r="T12" s="5">
        <f>VLOOKUP($B12,score!$C$7:$AB$146,20,FALSE)</f>
        <v>2</v>
      </c>
      <c r="U12" s="5">
        <f>VLOOKUP($B12,score!$C$7:$AB$146,21,FALSE)</f>
        <v>3</v>
      </c>
      <c r="V12" s="5">
        <f>VLOOKUP($B12,score!$C$7:$AB$146,22,FALSE)</f>
        <v>5</v>
      </c>
      <c r="W12" s="5">
        <f>VLOOKUP($B12,score!$C$7:$AB$146,23,FALSE)</f>
        <v>4</v>
      </c>
      <c r="X12" s="39">
        <f>VLOOKUP($B12,score!$C$7:$AD$146,25,FALSE)</f>
        <v>69.000000999999997</v>
      </c>
      <c r="Y12" s="64">
        <f>VLOOKUP($B12,score!$C$7:$AD$146,26,FALSE)</f>
        <v>11</v>
      </c>
      <c r="Z12" s="61">
        <f>VLOOKUP($B12,score!$C$7:$AD$146,28,FALSE)</f>
        <v>63.500000999999997</v>
      </c>
    </row>
    <row r="13" spans="2:34" ht="17.25" x14ac:dyDescent="0.3">
      <c r="B13" s="13">
        <v>7</v>
      </c>
      <c r="C13" s="35">
        <f>VLOOKUP($B13,score!$C$7:$AD$146,3,FALSE)</f>
        <v>7</v>
      </c>
      <c r="D13" s="42" t="str">
        <f>VLOOKUP($B13,score!$C$7:$AD$146,4,FALSE)</f>
        <v>DE CILLIA GIANNI</v>
      </c>
      <c r="E13" s="42">
        <f>VLOOKUP($B13,score!$C$7:$AD$146,5,FALSE)</f>
        <v>3</v>
      </c>
      <c r="F13" s="5">
        <f>VLOOKUP($B13,score!$C$7:$AB$146,6,FALSE)</f>
        <v>4</v>
      </c>
      <c r="G13" s="5">
        <f>VLOOKUP($B13,score!$C$7:$AB$146,7,FALSE)</f>
        <v>4</v>
      </c>
      <c r="H13" s="5">
        <f>VLOOKUP($B13,score!$C$7:$AB$146,8,FALSE)</f>
        <v>3</v>
      </c>
      <c r="I13" s="5">
        <f>VLOOKUP($B13,score!$C$7:$AB$146,9,FALSE)</f>
        <v>3</v>
      </c>
      <c r="J13" s="5">
        <f>VLOOKUP($B13,score!$C$7:$AB$146,10,FALSE)</f>
        <v>5</v>
      </c>
      <c r="K13" s="5">
        <f>VLOOKUP($B13,score!$C$7:$AB$146,11,FALSE)</f>
        <v>4</v>
      </c>
      <c r="L13" s="5">
        <f>VLOOKUP($B13,score!$C$7:$AB$146,12,FALSE)</f>
        <v>5</v>
      </c>
      <c r="M13" s="5">
        <f>VLOOKUP($B13,score!$C$7:$AB$146,13,FALSE)</f>
        <v>4</v>
      </c>
      <c r="N13" s="5">
        <f>VLOOKUP($B13,score!$C$7:$AB$146,14,FALSE)</f>
        <v>4</v>
      </c>
      <c r="O13" s="5">
        <f>VLOOKUP($B13,score!$C$7:$AB$146,15,FALSE)</f>
        <v>4</v>
      </c>
      <c r="P13" s="65">
        <f>VLOOKUP($B13,score!$C$7:$AB$146,16,FALSE)</f>
        <v>5</v>
      </c>
      <c r="Q13" s="65">
        <f>VLOOKUP($B13,score!$C$7:$AB$146,17,FALSE)</f>
        <v>5</v>
      </c>
      <c r="R13" s="5">
        <f>VLOOKUP($B13,score!$C$7:$AB$146,18,FALSE)</f>
        <v>3</v>
      </c>
      <c r="S13" s="65">
        <f>VLOOKUP($B13,score!$C$7:$AB$146,19,FALSE)</f>
        <v>5</v>
      </c>
      <c r="T13" s="5">
        <f>VLOOKUP($B13,score!$C$7:$AB$146,20,FALSE)</f>
        <v>3</v>
      </c>
      <c r="U13" s="5">
        <f>VLOOKUP($B13,score!$C$7:$AB$146,21,FALSE)</f>
        <v>3</v>
      </c>
      <c r="V13" s="5">
        <f>VLOOKUP($B13,score!$C$7:$AB$146,22,FALSE)</f>
        <v>3</v>
      </c>
      <c r="W13" s="5">
        <f>VLOOKUP($B13,score!$C$7:$AB$146,23,FALSE)</f>
        <v>4</v>
      </c>
      <c r="X13" s="39">
        <f>VLOOKUP($B13,score!$C$7:$AD$146,25,FALSE)</f>
        <v>71.000005099999996</v>
      </c>
      <c r="Y13" s="64">
        <f>VLOOKUP($B13,score!$C$7:$AD$146,26,FALSE)</f>
        <v>14.9</v>
      </c>
      <c r="Z13" s="61">
        <f>VLOOKUP($B13,score!$C$7:$AD$146,28,FALSE)</f>
        <v>63.5500051</v>
      </c>
    </row>
    <row r="14" spans="2:34" ht="17.25" x14ac:dyDescent="0.3">
      <c r="B14" s="13">
        <v>8</v>
      </c>
      <c r="C14" s="35">
        <f>VLOOKUP($B14,score!$C$7:$AD$146,3,FALSE)</f>
        <v>8</v>
      </c>
      <c r="D14" s="42" t="str">
        <f>VLOOKUP($B14,score!$C$7:$AD$146,4,FALSE)</f>
        <v>PEJIC ILIJA</v>
      </c>
      <c r="E14" s="42">
        <f>VLOOKUP($B14,score!$C$7:$AD$146,5,FALSE)</f>
        <v>4</v>
      </c>
      <c r="F14" s="5">
        <f>VLOOKUP($B14,score!$C$7:$AB$146,6,FALSE)</f>
        <v>4</v>
      </c>
      <c r="G14" s="5">
        <f>VLOOKUP($B14,score!$C$7:$AB$146,7,FALSE)</f>
        <v>4</v>
      </c>
      <c r="H14" s="5">
        <f>VLOOKUP($B14,score!$C$7:$AB$146,8,FALSE)</f>
        <v>3</v>
      </c>
      <c r="I14" s="5">
        <f>VLOOKUP($B14,score!$C$7:$AB$146,9,FALSE)</f>
        <v>4</v>
      </c>
      <c r="J14" s="5">
        <f>VLOOKUP($B14,score!$C$7:$AB$146,10,FALSE)</f>
        <v>3</v>
      </c>
      <c r="K14" s="5">
        <f>VLOOKUP($B14,score!$C$7:$AB$146,11,FALSE)</f>
        <v>4</v>
      </c>
      <c r="L14" s="5">
        <f>VLOOKUP($B14,score!$C$7:$AB$146,12,FALSE)</f>
        <v>5</v>
      </c>
      <c r="M14" s="5">
        <f>VLOOKUP($B14,score!$C$7:$AB$146,13,FALSE)</f>
        <v>4</v>
      </c>
      <c r="N14" s="5">
        <f>VLOOKUP($B14,score!$C$7:$AB$146,14,FALSE)</f>
        <v>5</v>
      </c>
      <c r="O14" s="5">
        <f>VLOOKUP($B14,score!$C$7:$AB$146,15,FALSE)</f>
        <v>3</v>
      </c>
      <c r="P14" s="65">
        <f>VLOOKUP($B14,score!$C$7:$AB$146,16,FALSE)</f>
        <v>4</v>
      </c>
      <c r="Q14" s="65">
        <f>VLOOKUP($B14,score!$C$7:$AB$146,17,FALSE)</f>
        <v>5</v>
      </c>
      <c r="R14" s="5">
        <f>VLOOKUP($B14,score!$C$7:$AB$146,18,FALSE)</f>
        <v>3</v>
      </c>
      <c r="S14" s="65">
        <f>VLOOKUP($B14,score!$C$7:$AB$146,19,FALSE)</f>
        <v>6</v>
      </c>
      <c r="T14" s="5">
        <f>VLOOKUP($B14,score!$C$7:$AB$146,20,FALSE)</f>
        <v>2</v>
      </c>
      <c r="U14" s="5">
        <f>VLOOKUP($B14,score!$C$7:$AB$146,21,FALSE)</f>
        <v>3</v>
      </c>
      <c r="V14" s="5">
        <f>VLOOKUP($B14,score!$C$7:$AB$146,22,FALSE)</f>
        <v>3</v>
      </c>
      <c r="W14" s="5">
        <f>VLOOKUP($B14,score!$C$7:$AB$146,23,FALSE)</f>
        <v>3</v>
      </c>
      <c r="X14" s="39">
        <f>VLOOKUP($B14,score!$C$7:$AD$146,25,FALSE)</f>
        <v>68.000000700000001</v>
      </c>
      <c r="Y14" s="64">
        <f>VLOOKUP($B14,score!$C$7:$AD$146,26,FALSE)</f>
        <v>7.7</v>
      </c>
      <c r="Z14" s="61">
        <f>VLOOKUP($B14,score!$C$7:$AD$146,28,FALSE)</f>
        <v>64.150000700000007</v>
      </c>
    </row>
    <row r="15" spans="2:34" ht="17.25" x14ac:dyDescent="0.3">
      <c r="B15" s="13">
        <v>9</v>
      </c>
      <c r="C15" s="35">
        <f>VLOOKUP($B15,score!$C$7:$AD$146,3,FALSE)</f>
        <v>9</v>
      </c>
      <c r="D15" s="42" t="str">
        <f>VLOOKUP($B15,score!$C$7:$AD$146,4,FALSE)</f>
        <v>BENEDIK MIRJANA</v>
      </c>
      <c r="E15" s="42">
        <f>VLOOKUP($B15,score!$C$7:$AD$146,5,FALSE)</f>
        <v>3</v>
      </c>
      <c r="F15" s="5">
        <f>VLOOKUP($B15,score!$C$7:$AB$146,6,FALSE)</f>
        <v>5</v>
      </c>
      <c r="G15" s="5">
        <f>VLOOKUP($B15,score!$C$7:$AB$146,7,FALSE)</f>
        <v>4</v>
      </c>
      <c r="H15" s="5">
        <f>VLOOKUP($B15,score!$C$7:$AB$146,8,FALSE)</f>
        <v>2</v>
      </c>
      <c r="I15" s="5">
        <f>VLOOKUP($B15,score!$C$7:$AB$146,9,FALSE)</f>
        <v>3</v>
      </c>
      <c r="J15" s="5">
        <f>VLOOKUP($B15,score!$C$7:$AB$146,10,FALSE)</f>
        <v>4</v>
      </c>
      <c r="K15" s="5">
        <f>VLOOKUP($B15,score!$C$7:$AB$146,11,FALSE)</f>
        <v>4</v>
      </c>
      <c r="L15" s="5">
        <f>VLOOKUP($B15,score!$C$7:$AB$146,12,FALSE)</f>
        <v>5</v>
      </c>
      <c r="M15" s="5">
        <f>VLOOKUP($B15,score!$C$7:$AB$146,13,FALSE)</f>
        <v>4</v>
      </c>
      <c r="N15" s="5">
        <f>VLOOKUP($B15,score!$C$7:$AB$146,14,FALSE)</f>
        <v>3</v>
      </c>
      <c r="O15" s="5">
        <f>VLOOKUP($B15,score!$C$7:$AB$146,15,FALSE)</f>
        <v>3</v>
      </c>
      <c r="P15" s="65">
        <f>VLOOKUP($B15,score!$C$7:$AB$146,16,FALSE)</f>
        <v>4</v>
      </c>
      <c r="Q15" s="65">
        <f>VLOOKUP($B15,score!$C$7:$AB$146,17,FALSE)</f>
        <v>5</v>
      </c>
      <c r="R15" s="5">
        <f>VLOOKUP($B15,score!$C$7:$AB$146,18,FALSE)</f>
        <v>4</v>
      </c>
      <c r="S15" s="65">
        <f>VLOOKUP($B15,score!$C$7:$AB$146,19,FALSE)</f>
        <v>6</v>
      </c>
      <c r="T15" s="5">
        <f>VLOOKUP($B15,score!$C$7:$AB$146,20,FALSE)</f>
        <v>3</v>
      </c>
      <c r="U15" s="5">
        <f>VLOOKUP($B15,score!$C$7:$AB$146,21,FALSE)</f>
        <v>3</v>
      </c>
      <c r="V15" s="5">
        <f>VLOOKUP($B15,score!$C$7:$AB$146,22,FALSE)</f>
        <v>5</v>
      </c>
      <c r="W15" s="5">
        <f>VLOOKUP($B15,score!$C$7:$AB$146,23,FALSE)</f>
        <v>5</v>
      </c>
      <c r="X15" s="39">
        <f>VLOOKUP($B15,score!$C$7:$AD$146,25,FALSE)</f>
        <v>72.000004899999993</v>
      </c>
      <c r="Y15" s="64">
        <f>VLOOKUP($B15,score!$C$7:$AD$146,26,FALSE)</f>
        <v>13</v>
      </c>
      <c r="Z15" s="61">
        <f>VLOOKUP($B15,score!$C$7:$AD$146,28,FALSE)</f>
        <v>65.500004899999993</v>
      </c>
    </row>
    <row r="16" spans="2:34" ht="17.25" x14ac:dyDescent="0.3">
      <c r="B16" s="13">
        <v>10</v>
      </c>
      <c r="C16" s="35">
        <f>VLOOKUP($B16,score!$C$7:$AD$146,3,FALSE)</f>
        <v>10</v>
      </c>
      <c r="D16" s="42" t="str">
        <f>VLOOKUP($B16,score!$C$7:$AD$146,4,FALSE)</f>
        <v>VOGRIG FABIO</v>
      </c>
      <c r="E16" s="42">
        <f>VLOOKUP($B16,score!$C$7:$AD$146,5,FALSE)</f>
        <v>3</v>
      </c>
      <c r="F16" s="5">
        <f>VLOOKUP($B16,score!$C$7:$AB$146,6,FALSE)</f>
        <v>4</v>
      </c>
      <c r="G16" s="5">
        <f>VLOOKUP($B16,score!$C$7:$AB$146,7,FALSE)</f>
        <v>5</v>
      </c>
      <c r="H16" s="5">
        <f>VLOOKUP($B16,score!$C$7:$AB$146,8,FALSE)</f>
        <v>3</v>
      </c>
      <c r="I16" s="5">
        <f>VLOOKUP($B16,score!$C$7:$AB$146,9,FALSE)</f>
        <v>3</v>
      </c>
      <c r="J16" s="5">
        <f>VLOOKUP($B16,score!$C$7:$AB$146,10,FALSE)</f>
        <v>5</v>
      </c>
      <c r="K16" s="5">
        <f>VLOOKUP($B16,score!$C$7:$AB$146,11,FALSE)</f>
        <v>4</v>
      </c>
      <c r="L16" s="5">
        <f>VLOOKUP($B16,score!$C$7:$AB$146,12,FALSE)</f>
        <v>6</v>
      </c>
      <c r="M16" s="5">
        <f>VLOOKUP($B16,score!$C$7:$AB$146,13,FALSE)</f>
        <v>5</v>
      </c>
      <c r="N16" s="5">
        <f>VLOOKUP($B16,score!$C$7:$AB$146,14,FALSE)</f>
        <v>5</v>
      </c>
      <c r="O16" s="5">
        <f>VLOOKUP($B16,score!$C$7:$AB$146,15,FALSE)</f>
        <v>4</v>
      </c>
      <c r="P16" s="65">
        <f>VLOOKUP($B16,score!$C$7:$AB$146,16,FALSE)</f>
        <v>3</v>
      </c>
      <c r="Q16" s="65">
        <f>VLOOKUP($B16,score!$C$7:$AB$146,17,FALSE)</f>
        <v>5</v>
      </c>
      <c r="R16" s="5">
        <f>VLOOKUP($B16,score!$C$7:$AB$146,18,FALSE)</f>
        <v>4</v>
      </c>
      <c r="S16" s="65">
        <f>VLOOKUP($B16,score!$C$7:$AB$146,19,FALSE)</f>
        <v>5</v>
      </c>
      <c r="T16" s="5">
        <f>VLOOKUP($B16,score!$C$7:$AB$146,20,FALSE)</f>
        <v>3</v>
      </c>
      <c r="U16" s="5">
        <f>VLOOKUP($B16,score!$C$7:$AB$146,21,FALSE)</f>
        <v>3</v>
      </c>
      <c r="V16" s="5">
        <f>VLOOKUP($B16,score!$C$7:$AB$146,22,FALSE)</f>
        <v>5</v>
      </c>
      <c r="W16" s="5">
        <f>VLOOKUP($B16,score!$C$7:$AB$146,23,FALSE)</f>
        <v>6</v>
      </c>
      <c r="X16" s="39">
        <f>VLOOKUP($B16,score!$C$7:$AD$146,25,FALSE)</f>
        <v>78.000004599999997</v>
      </c>
      <c r="Y16" s="64">
        <f>VLOOKUP($B16,score!$C$7:$AD$146,26,FALSE)</f>
        <v>24.8</v>
      </c>
      <c r="Z16" s="61">
        <f>VLOOKUP($B16,score!$C$7:$AD$146,28,FALSE)</f>
        <v>65.600004599999991</v>
      </c>
    </row>
    <row r="17" spans="2:26" ht="17.25" x14ac:dyDescent="0.3">
      <c r="B17" s="13">
        <v>11</v>
      </c>
      <c r="C17" s="35">
        <f>VLOOKUP($B17,score!$C$7:$AD$146,3,FALSE)</f>
        <v>11</v>
      </c>
      <c r="D17" s="42" t="str">
        <f>VLOOKUP($B17,score!$C$7:$AD$146,4,FALSE)</f>
        <v>NADLES FRANCI</v>
      </c>
      <c r="E17" s="42">
        <f>VLOOKUP($B17,score!$C$7:$AD$146,5,FALSE)</f>
        <v>4</v>
      </c>
      <c r="F17" s="5">
        <f>VLOOKUP($B17,score!$C$7:$AB$146,6,FALSE)</f>
        <v>5</v>
      </c>
      <c r="G17" s="5">
        <f>VLOOKUP($B17,score!$C$7:$AB$146,7,FALSE)</f>
        <v>4</v>
      </c>
      <c r="H17" s="5">
        <f>VLOOKUP($B17,score!$C$7:$AB$146,8,FALSE)</f>
        <v>3</v>
      </c>
      <c r="I17" s="5">
        <f>VLOOKUP($B17,score!$C$7:$AB$146,9,FALSE)</f>
        <v>3</v>
      </c>
      <c r="J17" s="5">
        <f>VLOOKUP($B17,score!$C$7:$AB$146,10,FALSE)</f>
        <v>5</v>
      </c>
      <c r="K17" s="5">
        <f>VLOOKUP($B17,score!$C$7:$AB$146,11,FALSE)</f>
        <v>5</v>
      </c>
      <c r="L17" s="5">
        <f>VLOOKUP($B17,score!$C$7:$AB$146,12,FALSE)</f>
        <v>6</v>
      </c>
      <c r="M17" s="5">
        <f>VLOOKUP($B17,score!$C$7:$AB$146,13,FALSE)</f>
        <v>4</v>
      </c>
      <c r="N17" s="5">
        <f>VLOOKUP($B17,score!$C$7:$AB$146,14,FALSE)</f>
        <v>4</v>
      </c>
      <c r="O17" s="5">
        <f>VLOOKUP($B17,score!$C$7:$AB$146,15,FALSE)</f>
        <v>3</v>
      </c>
      <c r="P17" s="65">
        <f>VLOOKUP($B17,score!$C$7:$AB$146,16,FALSE)</f>
        <v>4</v>
      </c>
      <c r="Q17" s="65">
        <f>VLOOKUP($B17,score!$C$7:$AB$146,17,FALSE)</f>
        <v>5</v>
      </c>
      <c r="R17" s="5">
        <f>VLOOKUP($B17,score!$C$7:$AB$146,18,FALSE)</f>
        <v>4</v>
      </c>
      <c r="S17" s="65">
        <f>VLOOKUP($B17,score!$C$7:$AB$146,19,FALSE)</f>
        <v>6</v>
      </c>
      <c r="T17" s="5">
        <f>VLOOKUP($B17,score!$C$7:$AB$146,20,FALSE)</f>
        <v>3</v>
      </c>
      <c r="U17" s="5">
        <f>VLOOKUP($B17,score!$C$7:$AB$146,21,FALSE)</f>
        <v>3</v>
      </c>
      <c r="V17" s="5">
        <f>VLOOKUP($B17,score!$C$7:$AB$146,22,FALSE)</f>
        <v>4</v>
      </c>
      <c r="W17" s="5">
        <f>VLOOKUP($B17,score!$C$7:$AB$146,23,FALSE)</f>
        <v>4</v>
      </c>
      <c r="X17" s="39">
        <f>VLOOKUP($B17,score!$C$7:$AD$146,25,FALSE)</f>
        <v>75.000003399999997</v>
      </c>
      <c r="Y17" s="64">
        <f>VLOOKUP($B17,score!$C$7:$AD$146,26,FALSE)</f>
        <v>18.5</v>
      </c>
      <c r="Z17" s="61">
        <f>VLOOKUP($B17,score!$C$7:$AD$146,28,FALSE)</f>
        <v>65.750003399999997</v>
      </c>
    </row>
    <row r="18" spans="2:26" ht="17.25" x14ac:dyDescent="0.3">
      <c r="B18" s="13">
        <v>12</v>
      </c>
      <c r="C18" s="35">
        <f>VLOOKUP($B18,score!$C$7:$AD$146,3,FALSE)</f>
        <v>12</v>
      </c>
      <c r="D18" s="42" t="str">
        <f>VLOOKUP($B18,score!$C$7:$AD$146,4,FALSE)</f>
        <v>KRANJC SASO</v>
      </c>
      <c r="E18" s="42">
        <f>VLOOKUP($B18,score!$C$7:$AD$146,5,FALSE)</f>
        <v>4</v>
      </c>
      <c r="F18" s="5">
        <f>VLOOKUP($B18,score!$C$7:$AB$146,6,FALSE)</f>
        <v>4</v>
      </c>
      <c r="G18" s="5">
        <f>VLOOKUP($B18,score!$C$7:$AB$146,7,FALSE)</f>
        <v>4</v>
      </c>
      <c r="H18" s="5">
        <f>VLOOKUP($B18,score!$C$7:$AB$146,8,FALSE)</f>
        <v>3</v>
      </c>
      <c r="I18" s="5">
        <f>VLOOKUP($B18,score!$C$7:$AB$146,9,FALSE)</f>
        <v>3</v>
      </c>
      <c r="J18" s="5">
        <f>VLOOKUP($B18,score!$C$7:$AB$146,10,FALSE)</f>
        <v>4</v>
      </c>
      <c r="K18" s="5">
        <f>VLOOKUP($B18,score!$C$7:$AB$146,11,FALSE)</f>
        <v>4</v>
      </c>
      <c r="L18" s="5">
        <f>VLOOKUP($B18,score!$C$7:$AB$146,12,FALSE)</f>
        <v>7</v>
      </c>
      <c r="M18" s="5">
        <f>VLOOKUP($B18,score!$C$7:$AB$146,13,FALSE)</f>
        <v>4</v>
      </c>
      <c r="N18" s="5">
        <f>VLOOKUP($B18,score!$C$7:$AB$146,14,FALSE)</f>
        <v>6</v>
      </c>
      <c r="O18" s="5">
        <f>VLOOKUP($B18,score!$C$7:$AB$146,15,FALSE)</f>
        <v>3</v>
      </c>
      <c r="P18" s="65">
        <f>VLOOKUP($B18,score!$C$7:$AB$146,16,FALSE)</f>
        <v>4</v>
      </c>
      <c r="Q18" s="65">
        <f>VLOOKUP($B18,score!$C$7:$AB$146,17,FALSE)</f>
        <v>4</v>
      </c>
      <c r="R18" s="5">
        <f>VLOOKUP($B18,score!$C$7:$AB$146,18,FALSE)</f>
        <v>4</v>
      </c>
      <c r="S18" s="65">
        <f>VLOOKUP($B18,score!$C$7:$AB$146,19,FALSE)</f>
        <v>5</v>
      </c>
      <c r="T18" s="5">
        <f>VLOOKUP($B18,score!$C$7:$AB$146,20,FALSE)</f>
        <v>3</v>
      </c>
      <c r="U18" s="5">
        <f>VLOOKUP($B18,score!$C$7:$AB$146,21,FALSE)</f>
        <v>3</v>
      </c>
      <c r="V18" s="5">
        <f>VLOOKUP($B18,score!$C$7:$AB$146,22,FALSE)</f>
        <v>4</v>
      </c>
      <c r="W18" s="5">
        <f>VLOOKUP($B18,score!$C$7:$AB$146,23,FALSE)</f>
        <v>3</v>
      </c>
      <c r="X18" s="39">
        <f>VLOOKUP($B18,score!$C$7:$AD$146,25,FALSE)</f>
        <v>72.000001100000006</v>
      </c>
      <c r="Y18" s="64">
        <f>VLOOKUP($B18,score!$C$7:$AD$146,26,FALSE)</f>
        <v>11.7</v>
      </c>
      <c r="Z18" s="61">
        <f>VLOOKUP($B18,score!$C$7:$AD$146,28,FALSE)</f>
        <v>66.150001100000011</v>
      </c>
    </row>
    <row r="19" spans="2:26" ht="17.25" x14ac:dyDescent="0.3">
      <c r="B19" s="13">
        <v>13</v>
      </c>
      <c r="C19" s="35">
        <f>VLOOKUP($B19,score!$C$7:$AD$146,3,FALSE)</f>
        <v>13</v>
      </c>
      <c r="D19" s="42" t="str">
        <f>VLOOKUP($B19,score!$C$7:$AD$146,4,FALSE)</f>
        <v>MENTE WERNER</v>
      </c>
      <c r="E19" s="42">
        <f>VLOOKUP($B19,score!$C$7:$AD$146,5,FALSE)</f>
        <v>4</v>
      </c>
      <c r="F19" s="5">
        <f>VLOOKUP($B19,score!$C$7:$AB$146,6,FALSE)</f>
        <v>5</v>
      </c>
      <c r="G19" s="5">
        <f>VLOOKUP($B19,score!$C$7:$AB$146,7,FALSE)</f>
        <v>4</v>
      </c>
      <c r="H19" s="5">
        <f>VLOOKUP($B19,score!$C$7:$AB$146,8,FALSE)</f>
        <v>3</v>
      </c>
      <c r="I19" s="5">
        <f>VLOOKUP($B19,score!$C$7:$AB$146,9,FALSE)</f>
        <v>3</v>
      </c>
      <c r="J19" s="5">
        <f>VLOOKUP($B19,score!$C$7:$AB$146,10,FALSE)</f>
        <v>4</v>
      </c>
      <c r="K19" s="5">
        <f>VLOOKUP($B19,score!$C$7:$AB$146,11,FALSE)</f>
        <v>4</v>
      </c>
      <c r="L19" s="5">
        <f>VLOOKUP($B19,score!$C$7:$AB$146,12,FALSE)</f>
        <v>5</v>
      </c>
      <c r="M19" s="5">
        <f>VLOOKUP($B19,score!$C$7:$AB$146,13,FALSE)</f>
        <v>5</v>
      </c>
      <c r="N19" s="5">
        <f>VLOOKUP($B19,score!$C$7:$AB$146,14,FALSE)</f>
        <v>4</v>
      </c>
      <c r="O19" s="5">
        <f>VLOOKUP($B19,score!$C$7:$AB$146,15,FALSE)</f>
        <v>4</v>
      </c>
      <c r="P19" s="65">
        <f>VLOOKUP($B19,score!$C$7:$AB$146,16,FALSE)</f>
        <v>4</v>
      </c>
      <c r="Q19" s="65">
        <f>VLOOKUP($B19,score!$C$7:$AB$146,17,FALSE)</f>
        <v>5</v>
      </c>
      <c r="R19" s="5">
        <f>VLOOKUP($B19,score!$C$7:$AB$146,18,FALSE)</f>
        <v>4</v>
      </c>
      <c r="S19" s="65">
        <f>VLOOKUP($B19,score!$C$7:$AB$146,19,FALSE)</f>
        <v>5</v>
      </c>
      <c r="T19" s="5">
        <f>VLOOKUP($B19,score!$C$7:$AB$146,20,FALSE)</f>
        <v>2</v>
      </c>
      <c r="U19" s="5">
        <f>VLOOKUP($B19,score!$C$7:$AB$146,21,FALSE)</f>
        <v>4</v>
      </c>
      <c r="V19" s="5">
        <f>VLOOKUP($B19,score!$C$7:$AB$146,22,FALSE)</f>
        <v>4</v>
      </c>
      <c r="W19" s="5">
        <f>VLOOKUP($B19,score!$C$7:$AB$146,23,FALSE)</f>
        <v>4</v>
      </c>
      <c r="X19" s="39">
        <f>VLOOKUP($B19,score!$C$7:$AD$146,25,FALSE)</f>
        <v>73.000003100000001</v>
      </c>
      <c r="Y19" s="64">
        <f>VLOOKUP($B19,score!$C$7:$AD$146,26,FALSE)</f>
        <v>13.2</v>
      </c>
      <c r="Z19" s="61">
        <f>VLOOKUP($B19,score!$C$7:$AD$146,28,FALSE)</f>
        <v>66.400003100000006</v>
      </c>
    </row>
    <row r="20" spans="2:26" ht="17.25" x14ac:dyDescent="0.3">
      <c r="B20" s="13">
        <v>14</v>
      </c>
      <c r="C20" s="35">
        <f>VLOOKUP($B20,score!$C$7:$AD$146,3,FALSE)</f>
        <v>14</v>
      </c>
      <c r="D20" s="42" t="str">
        <f>VLOOKUP($B20,score!$C$7:$AD$146,4,FALSE)</f>
        <v>MERTELJ JANEZ</v>
      </c>
      <c r="E20" s="42">
        <f>VLOOKUP($B20,score!$C$7:$AD$146,5,FALSE)</f>
        <v>4</v>
      </c>
      <c r="F20" s="5">
        <f>VLOOKUP($B20,score!$C$7:$AB$146,6,FALSE)</f>
        <v>4</v>
      </c>
      <c r="G20" s="5">
        <f>VLOOKUP($B20,score!$C$7:$AB$146,7,FALSE)</f>
        <v>4</v>
      </c>
      <c r="H20" s="5">
        <f>VLOOKUP($B20,score!$C$7:$AB$146,8,FALSE)</f>
        <v>3</v>
      </c>
      <c r="I20" s="5">
        <f>VLOOKUP($B20,score!$C$7:$AB$146,9,FALSE)</f>
        <v>3</v>
      </c>
      <c r="J20" s="5">
        <f>VLOOKUP($B20,score!$C$7:$AB$146,10,FALSE)</f>
        <v>4</v>
      </c>
      <c r="K20" s="5">
        <f>VLOOKUP($B20,score!$C$7:$AB$146,11,FALSE)</f>
        <v>4</v>
      </c>
      <c r="L20" s="5">
        <f>VLOOKUP($B20,score!$C$7:$AB$146,12,FALSE)</f>
        <v>6</v>
      </c>
      <c r="M20" s="5">
        <f>VLOOKUP($B20,score!$C$7:$AB$146,13,FALSE)</f>
        <v>4</v>
      </c>
      <c r="N20" s="5">
        <f>VLOOKUP($B20,score!$C$7:$AB$146,14,FALSE)</f>
        <v>4</v>
      </c>
      <c r="O20" s="5">
        <f>VLOOKUP($B20,score!$C$7:$AB$146,15,FALSE)</f>
        <v>3</v>
      </c>
      <c r="P20" s="65">
        <f>VLOOKUP($B20,score!$C$7:$AB$146,16,FALSE)</f>
        <v>4</v>
      </c>
      <c r="Q20" s="65">
        <f>VLOOKUP($B20,score!$C$7:$AB$146,17,FALSE)</f>
        <v>5</v>
      </c>
      <c r="R20" s="5">
        <f>VLOOKUP($B20,score!$C$7:$AB$146,18,FALSE)</f>
        <v>4</v>
      </c>
      <c r="S20" s="65">
        <f>VLOOKUP($B20,score!$C$7:$AB$146,19,FALSE)</f>
        <v>6</v>
      </c>
      <c r="T20" s="5">
        <f>VLOOKUP($B20,score!$C$7:$AB$146,20,FALSE)</f>
        <v>3</v>
      </c>
      <c r="U20" s="5">
        <f>VLOOKUP($B20,score!$C$7:$AB$146,21,FALSE)</f>
        <v>3</v>
      </c>
      <c r="V20" s="5">
        <f>VLOOKUP($B20,score!$C$7:$AB$146,22,FALSE)</f>
        <v>5</v>
      </c>
      <c r="W20" s="5">
        <f>VLOOKUP($B20,score!$C$7:$AB$146,23,FALSE)</f>
        <v>3</v>
      </c>
      <c r="X20" s="39">
        <f>VLOOKUP($B20,score!$C$7:$AD$146,25,FALSE)</f>
        <v>72.000003300000003</v>
      </c>
      <c r="Y20" s="64">
        <f>VLOOKUP($B20,score!$C$7:$AD$146,26,FALSE)</f>
        <v>10.4</v>
      </c>
      <c r="Z20" s="61">
        <f>VLOOKUP($B20,score!$C$7:$AD$146,28,FALSE)</f>
        <v>66.8000033</v>
      </c>
    </row>
    <row r="21" spans="2:26" ht="17.25" x14ac:dyDescent="0.3">
      <c r="B21" s="13">
        <v>15</v>
      </c>
      <c r="C21" s="35">
        <f>VLOOKUP($B21,score!$C$7:$AD$146,3,FALSE)</f>
        <v>15</v>
      </c>
      <c r="D21" s="42" t="str">
        <f>VLOOKUP($B21,score!$C$7:$AD$146,4,FALSE)</f>
        <v>MENTE MARIA</v>
      </c>
      <c r="E21" s="42">
        <f>VLOOKUP($B21,score!$C$7:$AD$146,5,FALSE)</f>
        <v>4</v>
      </c>
      <c r="F21" s="5">
        <f>VLOOKUP($B21,score!$C$7:$AB$146,6,FALSE)</f>
        <v>5</v>
      </c>
      <c r="G21" s="5">
        <f>VLOOKUP($B21,score!$C$7:$AB$146,7,FALSE)</f>
        <v>4</v>
      </c>
      <c r="H21" s="5">
        <f>VLOOKUP($B21,score!$C$7:$AB$146,8,FALSE)</f>
        <v>3</v>
      </c>
      <c r="I21" s="5">
        <f>VLOOKUP($B21,score!$C$7:$AB$146,9,FALSE)</f>
        <v>3</v>
      </c>
      <c r="J21" s="5">
        <f>VLOOKUP($B21,score!$C$7:$AB$146,10,FALSE)</f>
        <v>5</v>
      </c>
      <c r="K21" s="5">
        <f>VLOOKUP($B21,score!$C$7:$AB$146,11,FALSE)</f>
        <v>4</v>
      </c>
      <c r="L21" s="5">
        <f>VLOOKUP($B21,score!$C$7:$AB$146,12,FALSE)</f>
        <v>7</v>
      </c>
      <c r="M21" s="5">
        <f>VLOOKUP($B21,score!$C$7:$AB$146,13,FALSE)</f>
        <v>5</v>
      </c>
      <c r="N21" s="5">
        <f>VLOOKUP($B21,score!$C$7:$AB$146,14,FALSE)</f>
        <v>3</v>
      </c>
      <c r="O21" s="5">
        <f>VLOOKUP($B21,score!$C$7:$AB$146,15,FALSE)</f>
        <v>3</v>
      </c>
      <c r="P21" s="65">
        <f>VLOOKUP($B21,score!$C$7:$AB$146,16,FALSE)</f>
        <v>6</v>
      </c>
      <c r="Q21" s="65">
        <f>VLOOKUP($B21,score!$C$7:$AB$146,17,FALSE)</f>
        <v>6</v>
      </c>
      <c r="R21" s="5">
        <f>VLOOKUP($B21,score!$C$7:$AB$146,18,FALSE)</f>
        <v>5</v>
      </c>
      <c r="S21" s="65">
        <f>VLOOKUP($B21,score!$C$7:$AB$146,19,FALSE)</f>
        <v>5</v>
      </c>
      <c r="T21" s="5">
        <f>VLOOKUP($B21,score!$C$7:$AB$146,20,FALSE)</f>
        <v>3</v>
      </c>
      <c r="U21" s="5">
        <f>VLOOKUP($B21,score!$C$7:$AB$146,21,FALSE)</f>
        <v>3</v>
      </c>
      <c r="V21" s="5">
        <f>VLOOKUP($B21,score!$C$7:$AB$146,22,FALSE)</f>
        <v>5</v>
      </c>
      <c r="W21" s="5">
        <f>VLOOKUP($B21,score!$C$7:$AB$146,23,FALSE)</f>
        <v>5</v>
      </c>
      <c r="X21" s="39">
        <f>VLOOKUP($B21,score!$C$7:$AD$146,25,FALSE)</f>
        <v>80.000003199999995</v>
      </c>
      <c r="Y21" s="64">
        <f>VLOOKUP($B21,score!$C$7:$AD$146,26,FALSE)</f>
        <v>25.4</v>
      </c>
      <c r="Z21" s="61">
        <f>VLOOKUP($B21,score!$C$7:$AD$146,28,FALSE)</f>
        <v>67.300003199999992</v>
      </c>
    </row>
    <row r="22" spans="2:26" ht="17.25" x14ac:dyDescent="0.3">
      <c r="B22" s="13">
        <v>16</v>
      </c>
      <c r="C22" s="35">
        <f>VLOOKUP($B22,score!$C$7:$AD$146,3,FALSE)</f>
        <v>16</v>
      </c>
      <c r="D22" s="42" t="str">
        <f>VLOOKUP($B22,score!$C$7:$AD$146,4,FALSE)</f>
        <v>WEDAM WALTER</v>
      </c>
      <c r="E22" s="42">
        <f>VLOOKUP($B22,score!$C$7:$AD$146,5,FALSE)</f>
        <v>4</v>
      </c>
      <c r="F22" s="5">
        <f>VLOOKUP($B22,score!$C$7:$AB$146,6,FALSE)</f>
        <v>5</v>
      </c>
      <c r="G22" s="5">
        <f>VLOOKUP($B22,score!$C$7:$AB$146,7,FALSE)</f>
        <v>3</v>
      </c>
      <c r="H22" s="5">
        <f>VLOOKUP($B22,score!$C$7:$AB$146,8,FALSE)</f>
        <v>3</v>
      </c>
      <c r="I22" s="5">
        <f>VLOOKUP($B22,score!$C$7:$AB$146,9,FALSE)</f>
        <v>3</v>
      </c>
      <c r="J22" s="5">
        <f>VLOOKUP($B22,score!$C$7:$AB$146,10,FALSE)</f>
        <v>4</v>
      </c>
      <c r="K22" s="5">
        <f>VLOOKUP($B22,score!$C$7:$AB$146,11,FALSE)</f>
        <v>4</v>
      </c>
      <c r="L22" s="5">
        <f>VLOOKUP($B22,score!$C$7:$AB$146,12,FALSE)</f>
        <v>6</v>
      </c>
      <c r="M22" s="5">
        <f>VLOOKUP($B22,score!$C$7:$AB$146,13,FALSE)</f>
        <v>4</v>
      </c>
      <c r="N22" s="5">
        <f>VLOOKUP($B22,score!$C$7:$AB$146,14,FALSE)</f>
        <v>4</v>
      </c>
      <c r="O22" s="5">
        <f>VLOOKUP($B22,score!$C$7:$AB$146,15,FALSE)</f>
        <v>4</v>
      </c>
      <c r="P22" s="65">
        <f>VLOOKUP($B22,score!$C$7:$AB$146,16,FALSE)</f>
        <v>5</v>
      </c>
      <c r="Q22" s="65">
        <f>VLOOKUP($B22,score!$C$7:$AB$146,17,FALSE)</f>
        <v>5</v>
      </c>
      <c r="R22" s="5">
        <f>VLOOKUP($B22,score!$C$7:$AB$146,18,FALSE)</f>
        <v>5</v>
      </c>
      <c r="S22" s="65">
        <f>VLOOKUP($B22,score!$C$7:$AB$146,19,FALSE)</f>
        <v>5</v>
      </c>
      <c r="T22" s="5">
        <f>VLOOKUP($B22,score!$C$7:$AB$146,20,FALSE)</f>
        <v>3</v>
      </c>
      <c r="U22" s="5">
        <f>VLOOKUP($B22,score!$C$7:$AB$146,21,FALSE)</f>
        <v>3</v>
      </c>
      <c r="V22" s="5">
        <f>VLOOKUP($B22,score!$C$7:$AB$146,22,FALSE)</f>
        <v>4</v>
      </c>
      <c r="W22" s="5">
        <f>VLOOKUP($B22,score!$C$7:$AB$146,23,FALSE)</f>
        <v>4</v>
      </c>
      <c r="X22" s="39">
        <f>VLOOKUP($B22,score!$C$7:$AD$146,25,FALSE)</f>
        <v>74.000004700000005</v>
      </c>
      <c r="Y22" s="64">
        <f>VLOOKUP($B22,score!$C$7:$AD$146,26,FALSE)</f>
        <v>12.4</v>
      </c>
      <c r="Z22" s="61">
        <f>VLOOKUP($B22,score!$C$7:$AD$146,28,FALSE)</f>
        <v>67.800004700000002</v>
      </c>
    </row>
    <row r="23" spans="2:26" ht="17.25" x14ac:dyDescent="0.3">
      <c r="B23" s="13">
        <v>17</v>
      </c>
      <c r="C23" s="35">
        <f>VLOOKUP($B23,score!$C$7:$AD$146,3,FALSE)</f>
        <v>17</v>
      </c>
      <c r="D23" s="42" t="str">
        <f>VLOOKUP($B23,score!$C$7:$AD$146,4,FALSE)</f>
        <v>CAMPANA MAURIZIO</v>
      </c>
      <c r="E23" s="42">
        <f>VLOOKUP($B23,score!$C$7:$AD$146,5,FALSE)</f>
        <v>2</v>
      </c>
      <c r="F23" s="5">
        <f>VLOOKUP($B23,score!$C$7:$AB$146,6,FALSE)</f>
        <v>5</v>
      </c>
      <c r="G23" s="5">
        <f>VLOOKUP($B23,score!$C$7:$AB$146,7,FALSE)</f>
        <v>4</v>
      </c>
      <c r="H23" s="5">
        <f>VLOOKUP($B23,score!$C$7:$AB$146,8,FALSE)</f>
        <v>3</v>
      </c>
      <c r="I23" s="5">
        <f>VLOOKUP($B23,score!$C$7:$AB$146,9,FALSE)</f>
        <v>4</v>
      </c>
      <c r="J23" s="5">
        <f>VLOOKUP($B23,score!$C$7:$AB$146,10,FALSE)</f>
        <v>4</v>
      </c>
      <c r="K23" s="5">
        <f>VLOOKUP($B23,score!$C$7:$AB$146,11,FALSE)</f>
        <v>4</v>
      </c>
      <c r="L23" s="5">
        <f>VLOOKUP($B23,score!$C$7:$AB$146,12,FALSE)</f>
        <v>5</v>
      </c>
      <c r="M23" s="5">
        <f>VLOOKUP($B23,score!$C$7:$AB$146,13,FALSE)</f>
        <v>4</v>
      </c>
      <c r="N23" s="5">
        <f>VLOOKUP($B23,score!$C$7:$AB$146,14,FALSE)</f>
        <v>4</v>
      </c>
      <c r="O23" s="5">
        <f>VLOOKUP($B23,score!$C$7:$AB$146,15,FALSE)</f>
        <v>3</v>
      </c>
      <c r="P23" s="65">
        <f>VLOOKUP($B23,score!$C$7:$AB$146,16,FALSE)</f>
        <v>5</v>
      </c>
      <c r="Q23" s="65">
        <f>VLOOKUP($B23,score!$C$7:$AB$146,17,FALSE)</f>
        <v>5</v>
      </c>
      <c r="R23" s="5">
        <f>VLOOKUP($B23,score!$C$7:$AB$146,18,FALSE)</f>
        <v>4</v>
      </c>
      <c r="S23" s="65">
        <f>VLOOKUP($B23,score!$C$7:$AB$146,19,FALSE)</f>
        <v>5</v>
      </c>
      <c r="T23" s="5">
        <f>VLOOKUP($B23,score!$C$7:$AB$146,20,FALSE)</f>
        <v>3</v>
      </c>
      <c r="U23" s="5">
        <f>VLOOKUP($B23,score!$C$7:$AB$146,21,FALSE)</f>
        <v>3</v>
      </c>
      <c r="V23" s="5">
        <f>VLOOKUP($B23,score!$C$7:$AB$146,22,FALSE)</f>
        <v>4</v>
      </c>
      <c r="W23" s="5">
        <f>VLOOKUP($B23,score!$C$7:$AB$146,23,FALSE)</f>
        <v>4</v>
      </c>
      <c r="X23" s="39">
        <f>VLOOKUP($B23,score!$C$7:$AD$146,25,FALSE)</f>
        <v>73.000006900000002</v>
      </c>
      <c r="Y23" s="64">
        <f>VLOOKUP($B23,score!$C$7:$AD$146,26,FALSE)</f>
        <v>9.4</v>
      </c>
      <c r="Z23" s="61">
        <f>VLOOKUP($B23,score!$C$7:$AD$146,28,FALSE)</f>
        <v>68.3000069</v>
      </c>
    </row>
    <row r="24" spans="2:26" ht="17.25" x14ac:dyDescent="0.3">
      <c r="B24" s="13">
        <v>18</v>
      </c>
      <c r="C24" s="35">
        <f>VLOOKUP($B24,score!$C$7:$AD$146,3,FALSE)</f>
        <v>18</v>
      </c>
      <c r="D24" s="42" t="str">
        <f>VLOOKUP($B24,score!$C$7:$AD$146,4,FALSE)</f>
        <v>KOPITAR MATJAZ</v>
      </c>
      <c r="E24" s="42">
        <f>VLOOKUP($B24,score!$C$7:$AD$146,5,FALSE)</f>
        <v>3</v>
      </c>
      <c r="F24" s="5">
        <f>VLOOKUP($B24,score!$C$7:$AB$146,6,FALSE)</f>
        <v>5</v>
      </c>
      <c r="G24" s="5">
        <f>VLOOKUP($B24,score!$C$7:$AB$146,7,FALSE)</f>
        <v>4</v>
      </c>
      <c r="H24" s="5">
        <f>VLOOKUP($B24,score!$C$7:$AB$146,8,FALSE)</f>
        <v>3</v>
      </c>
      <c r="I24" s="5">
        <f>VLOOKUP($B24,score!$C$7:$AB$146,9,FALSE)</f>
        <v>3</v>
      </c>
      <c r="J24" s="5">
        <f>VLOOKUP($B24,score!$C$7:$AB$146,10,FALSE)</f>
        <v>4</v>
      </c>
      <c r="K24" s="5">
        <f>VLOOKUP($B24,score!$C$7:$AB$146,11,FALSE)</f>
        <v>4</v>
      </c>
      <c r="L24" s="5">
        <f>VLOOKUP($B24,score!$C$7:$AB$146,12,FALSE)</f>
        <v>5</v>
      </c>
      <c r="M24" s="5">
        <f>VLOOKUP($B24,score!$C$7:$AB$146,13,FALSE)</f>
        <v>4</v>
      </c>
      <c r="N24" s="5">
        <f>VLOOKUP($B24,score!$C$7:$AB$146,14,FALSE)</f>
        <v>4</v>
      </c>
      <c r="O24" s="5">
        <f>VLOOKUP($B24,score!$C$7:$AB$146,15,FALSE)</f>
        <v>4</v>
      </c>
      <c r="P24" s="65">
        <f>VLOOKUP($B24,score!$C$7:$AB$146,16,FALSE)</f>
        <v>5</v>
      </c>
      <c r="Q24" s="65">
        <f>VLOOKUP($B24,score!$C$7:$AB$146,17,FALSE)</f>
        <v>4</v>
      </c>
      <c r="R24" s="5">
        <f>VLOOKUP($B24,score!$C$7:$AB$146,18,FALSE)</f>
        <v>4</v>
      </c>
      <c r="S24" s="65">
        <f>VLOOKUP($B24,score!$C$7:$AB$146,19,FALSE)</f>
        <v>5</v>
      </c>
      <c r="T24" s="5">
        <f>VLOOKUP($B24,score!$C$7:$AB$146,20,FALSE)</f>
        <v>5</v>
      </c>
      <c r="U24" s="5">
        <f>VLOOKUP($B24,score!$C$7:$AB$146,21,FALSE)</f>
        <v>3</v>
      </c>
      <c r="V24" s="5">
        <f>VLOOKUP($B24,score!$C$7:$AB$146,22,FALSE)</f>
        <v>4</v>
      </c>
      <c r="W24" s="5">
        <f>VLOOKUP($B24,score!$C$7:$AB$146,23,FALSE)</f>
        <v>5</v>
      </c>
      <c r="X24" s="39">
        <f>VLOOKUP($B24,score!$C$7:$AD$146,25,FALSE)</f>
        <v>75.0000024</v>
      </c>
      <c r="Y24" s="64">
        <f>VLOOKUP($B24,score!$C$7:$AD$146,26,FALSE)</f>
        <v>11.4</v>
      </c>
      <c r="Z24" s="61">
        <f>VLOOKUP($B24,score!$C$7:$AD$146,28,FALSE)</f>
        <v>69.300002399999997</v>
      </c>
    </row>
    <row r="25" spans="2:26" ht="17.25" x14ac:dyDescent="0.3">
      <c r="B25" s="13">
        <v>19</v>
      </c>
      <c r="C25" s="35">
        <f>VLOOKUP($B25,score!$C$7:$AD$146,3,FALSE)</f>
        <v>19</v>
      </c>
      <c r="D25" s="42" t="str">
        <f>VLOOKUP($B25,score!$C$7:$AD$146,4,FALSE)</f>
        <v>KULMER GERT</v>
      </c>
      <c r="E25" s="42">
        <f>VLOOKUP($B25,score!$C$7:$AD$146,5,FALSE)</f>
        <v>2</v>
      </c>
      <c r="F25" s="5">
        <f>VLOOKUP($B25,score!$C$7:$AB$146,6,FALSE)</f>
        <v>4</v>
      </c>
      <c r="G25" s="5">
        <f>VLOOKUP($B25,score!$C$7:$AB$146,7,FALSE)</f>
        <v>6</v>
      </c>
      <c r="H25" s="5">
        <f>VLOOKUP($B25,score!$C$7:$AB$146,8,FALSE)</f>
        <v>4</v>
      </c>
      <c r="I25" s="5">
        <f>VLOOKUP($B25,score!$C$7:$AB$146,9,FALSE)</f>
        <v>4</v>
      </c>
      <c r="J25" s="5">
        <f>VLOOKUP($B25,score!$C$7:$AB$146,10,FALSE)</f>
        <v>5</v>
      </c>
      <c r="K25" s="5">
        <f>VLOOKUP($B25,score!$C$7:$AB$146,11,FALSE)</f>
        <v>4</v>
      </c>
      <c r="L25" s="5">
        <f>VLOOKUP($B25,score!$C$7:$AB$146,12,FALSE)</f>
        <v>5</v>
      </c>
      <c r="M25" s="5">
        <f>VLOOKUP($B25,score!$C$7:$AB$146,13,FALSE)</f>
        <v>3</v>
      </c>
      <c r="N25" s="5">
        <f>VLOOKUP($B25,score!$C$7:$AB$146,14,FALSE)</f>
        <v>5</v>
      </c>
      <c r="O25" s="5">
        <f>VLOOKUP($B25,score!$C$7:$AB$146,15,FALSE)</f>
        <v>3</v>
      </c>
      <c r="P25" s="65">
        <f>VLOOKUP($B25,score!$C$7:$AB$146,16,FALSE)</f>
        <v>4</v>
      </c>
      <c r="Q25" s="65">
        <f>VLOOKUP($B25,score!$C$7:$AB$146,17,FALSE)</f>
        <v>5</v>
      </c>
      <c r="R25" s="5">
        <f>VLOOKUP($B25,score!$C$7:$AB$146,18,FALSE)</f>
        <v>4</v>
      </c>
      <c r="S25" s="65">
        <f>VLOOKUP($B25,score!$C$7:$AB$146,19,FALSE)</f>
        <v>7</v>
      </c>
      <c r="T25" s="5">
        <f>VLOOKUP($B25,score!$C$7:$AB$146,20,FALSE)</f>
        <v>3</v>
      </c>
      <c r="U25" s="5">
        <f>VLOOKUP($B25,score!$C$7:$AB$146,21,FALSE)</f>
        <v>3</v>
      </c>
      <c r="V25" s="5">
        <f>VLOOKUP($B25,score!$C$7:$AB$146,22,FALSE)</f>
        <v>5</v>
      </c>
      <c r="W25" s="5">
        <f>VLOOKUP($B25,score!$C$7:$AB$146,23,FALSE)</f>
        <v>4</v>
      </c>
      <c r="X25" s="39">
        <f>VLOOKUP($B25,score!$C$7:$AD$146,25,FALSE)</f>
        <v>78.000002699999996</v>
      </c>
      <c r="Y25" s="64">
        <f>VLOOKUP($B25,score!$C$7:$AD$146,26,FALSE)</f>
        <v>16.899999999999999</v>
      </c>
      <c r="Z25" s="61">
        <f>VLOOKUP($B25,score!$C$7:$AD$146,28,FALSE)</f>
        <v>69.550002699999993</v>
      </c>
    </row>
    <row r="26" spans="2:26" ht="17.25" x14ac:dyDescent="0.3">
      <c r="B26" s="13">
        <v>20</v>
      </c>
      <c r="C26" s="35">
        <f>VLOOKUP($B26,score!$C$7:$AD$146,3,FALSE)</f>
        <v>20</v>
      </c>
      <c r="D26" s="42" t="str">
        <f>VLOOKUP($B26,score!$C$7:$AD$146,4,FALSE)</f>
        <v>FRATNIK SAVO</v>
      </c>
      <c r="E26" s="42">
        <f>VLOOKUP($B26,score!$C$7:$AD$146,5,FALSE)</f>
        <v>2</v>
      </c>
      <c r="F26" s="5">
        <f>VLOOKUP($B26,score!$C$7:$AB$146,6,FALSE)</f>
        <v>4</v>
      </c>
      <c r="G26" s="5">
        <f>VLOOKUP($B26,score!$C$7:$AB$146,7,FALSE)</f>
        <v>4</v>
      </c>
      <c r="H26" s="5">
        <f>VLOOKUP($B26,score!$C$7:$AB$146,8,FALSE)</f>
        <v>4</v>
      </c>
      <c r="I26" s="5">
        <f>VLOOKUP($B26,score!$C$7:$AB$146,9,FALSE)</f>
        <v>2</v>
      </c>
      <c r="J26" s="5">
        <f>VLOOKUP($B26,score!$C$7:$AB$146,10,FALSE)</f>
        <v>5</v>
      </c>
      <c r="K26" s="5">
        <f>VLOOKUP($B26,score!$C$7:$AB$146,11,FALSE)</f>
        <v>4</v>
      </c>
      <c r="L26" s="5">
        <f>VLOOKUP($B26,score!$C$7:$AB$146,12,FALSE)</f>
        <v>7</v>
      </c>
      <c r="M26" s="5">
        <f>VLOOKUP($B26,score!$C$7:$AB$146,13,FALSE)</f>
        <v>5</v>
      </c>
      <c r="N26" s="5">
        <f>VLOOKUP($B26,score!$C$7:$AB$146,14,FALSE)</f>
        <v>4</v>
      </c>
      <c r="O26" s="5">
        <f>VLOOKUP($B26,score!$C$7:$AB$146,15,FALSE)</f>
        <v>3</v>
      </c>
      <c r="P26" s="65">
        <f>VLOOKUP($B26,score!$C$7:$AB$146,16,FALSE)</f>
        <v>5</v>
      </c>
      <c r="Q26" s="65">
        <f>VLOOKUP($B26,score!$C$7:$AB$146,17,FALSE)</f>
        <v>5</v>
      </c>
      <c r="R26" s="5">
        <f>VLOOKUP($B26,score!$C$7:$AB$146,18,FALSE)</f>
        <v>4</v>
      </c>
      <c r="S26" s="65">
        <f>VLOOKUP($B26,score!$C$7:$AB$146,19,FALSE)</f>
        <v>6</v>
      </c>
      <c r="T26" s="5">
        <f>VLOOKUP($B26,score!$C$7:$AB$146,20,FALSE)</f>
        <v>3</v>
      </c>
      <c r="U26" s="5">
        <f>VLOOKUP($B26,score!$C$7:$AB$146,21,FALSE)</f>
        <v>2</v>
      </c>
      <c r="V26" s="5">
        <f>VLOOKUP($B26,score!$C$7:$AB$146,22,FALSE)</f>
        <v>4</v>
      </c>
      <c r="W26" s="5">
        <f>VLOOKUP($B26,score!$C$7:$AB$146,23,FALSE)</f>
        <v>4</v>
      </c>
      <c r="X26" s="39">
        <f>VLOOKUP($B26,score!$C$7:$AD$146,25,FALSE)</f>
        <v>75.000001800000007</v>
      </c>
      <c r="Y26" s="64">
        <f>VLOOKUP($B26,score!$C$7:$AD$146,26,FALSE)</f>
        <v>10.6</v>
      </c>
      <c r="Z26" s="61">
        <f>VLOOKUP($B26,score!$C$7:$AD$146,28,FALSE)</f>
        <v>69.70000180000001</v>
      </c>
    </row>
    <row r="27" spans="2:26" ht="17.25" x14ac:dyDescent="0.3">
      <c r="B27" s="13">
        <v>21</v>
      </c>
      <c r="C27" s="35">
        <f>VLOOKUP($B27,score!$C$7:$AD$146,3,FALSE)</f>
        <v>20</v>
      </c>
      <c r="D27" s="42" t="str">
        <f>VLOOKUP($B27,score!$C$7:$AD$146,4,FALSE)</f>
        <v>ROSTOHAR NIKO</v>
      </c>
      <c r="E27" s="42">
        <f>VLOOKUP($B27,score!$C$7:$AD$146,5,FALSE)</f>
        <v>3</v>
      </c>
      <c r="F27" s="5">
        <f>VLOOKUP($B27,score!$C$7:$AB$146,6,FALSE)</f>
        <v>4</v>
      </c>
      <c r="G27" s="5">
        <f>VLOOKUP($B27,score!$C$7:$AB$146,7,FALSE)</f>
        <v>3</v>
      </c>
      <c r="H27" s="5">
        <f>VLOOKUP($B27,score!$C$7:$AB$146,8,FALSE)</f>
        <v>3</v>
      </c>
      <c r="I27" s="5">
        <f>VLOOKUP($B27,score!$C$7:$AB$146,9,FALSE)</f>
        <v>3</v>
      </c>
      <c r="J27" s="5">
        <f>VLOOKUP($B27,score!$C$7:$AB$146,10,FALSE)</f>
        <v>5</v>
      </c>
      <c r="K27" s="5">
        <f>VLOOKUP($B27,score!$C$7:$AB$146,11,FALSE)</f>
        <v>4</v>
      </c>
      <c r="L27" s="5">
        <f>VLOOKUP($B27,score!$C$7:$AB$146,12,FALSE)</f>
        <v>6</v>
      </c>
      <c r="M27" s="5">
        <f>VLOOKUP($B27,score!$C$7:$AB$146,13,FALSE)</f>
        <v>5</v>
      </c>
      <c r="N27" s="5">
        <f>VLOOKUP($B27,score!$C$7:$AB$146,14,FALSE)</f>
        <v>4</v>
      </c>
      <c r="O27" s="5">
        <f>VLOOKUP($B27,score!$C$7:$AB$146,15,FALSE)</f>
        <v>5</v>
      </c>
      <c r="P27" s="65">
        <f>VLOOKUP($B27,score!$C$7:$AB$146,16,FALSE)</f>
        <v>6</v>
      </c>
      <c r="Q27" s="65">
        <f>VLOOKUP($B27,score!$C$7:$AB$146,17,FALSE)</f>
        <v>5</v>
      </c>
      <c r="R27" s="5">
        <f>VLOOKUP($B27,score!$C$7:$AB$146,18,FALSE)</f>
        <v>4</v>
      </c>
      <c r="S27" s="65">
        <f>VLOOKUP($B27,score!$C$7:$AB$146,19,FALSE)</f>
        <v>5</v>
      </c>
      <c r="T27" s="5">
        <f>VLOOKUP($B27,score!$C$7:$AB$146,20,FALSE)</f>
        <v>4</v>
      </c>
      <c r="U27" s="5">
        <f>VLOOKUP($B27,score!$C$7:$AB$146,21,FALSE)</f>
        <v>3</v>
      </c>
      <c r="V27" s="5">
        <f>VLOOKUP($B27,score!$C$7:$AB$146,22,FALSE)</f>
        <v>4</v>
      </c>
      <c r="W27" s="5">
        <f>VLOOKUP($B27,score!$C$7:$AB$146,23,FALSE)</f>
        <v>4</v>
      </c>
      <c r="X27" s="39">
        <f>VLOOKUP($B27,score!$C$7:$AD$146,25,FALSE)</f>
        <v>77.000004000000004</v>
      </c>
      <c r="Y27" s="64">
        <f>VLOOKUP($B27,score!$C$7:$AD$146,26,FALSE)</f>
        <v>14.6</v>
      </c>
      <c r="Z27" s="61">
        <f>VLOOKUP($B27,score!$C$7:$AD$146,28,FALSE)</f>
        <v>69.700004000000007</v>
      </c>
    </row>
    <row r="28" spans="2:26" ht="17.25" x14ac:dyDescent="0.3">
      <c r="B28" s="13">
        <v>22</v>
      </c>
      <c r="C28" s="35">
        <f>VLOOKUP($B28,score!$C$7:$AD$146,3,FALSE)</f>
        <v>22</v>
      </c>
      <c r="D28" s="42" t="str">
        <f>VLOOKUP($B28,score!$C$7:$AD$146,4,FALSE)</f>
        <v>SULZBACHER STEFAN</v>
      </c>
      <c r="E28" s="42">
        <f>VLOOKUP($B28,score!$C$7:$AD$146,5,FALSE)</f>
        <v>2</v>
      </c>
      <c r="F28" s="5">
        <f>VLOOKUP($B28,score!$C$7:$AB$146,6,FALSE)</f>
        <v>5</v>
      </c>
      <c r="G28" s="5">
        <f>VLOOKUP($B28,score!$C$7:$AB$146,7,FALSE)</f>
        <v>4</v>
      </c>
      <c r="H28" s="5">
        <f>VLOOKUP($B28,score!$C$7:$AB$146,8,FALSE)</f>
        <v>3</v>
      </c>
      <c r="I28" s="5">
        <f>VLOOKUP($B28,score!$C$7:$AB$146,9,FALSE)</f>
        <v>3</v>
      </c>
      <c r="J28" s="5">
        <f>VLOOKUP($B28,score!$C$7:$AB$146,10,FALSE)</f>
        <v>3</v>
      </c>
      <c r="K28" s="5">
        <f>VLOOKUP($B28,score!$C$7:$AB$146,11,FALSE)</f>
        <v>7</v>
      </c>
      <c r="L28" s="5">
        <f>VLOOKUP($B28,score!$C$7:$AB$146,12,FALSE)</f>
        <v>7</v>
      </c>
      <c r="M28" s="5">
        <f>VLOOKUP($B28,score!$C$7:$AB$146,13,FALSE)</f>
        <v>5</v>
      </c>
      <c r="N28" s="5">
        <f>VLOOKUP($B28,score!$C$7:$AB$146,14,FALSE)</f>
        <v>5</v>
      </c>
      <c r="O28" s="5">
        <f>VLOOKUP($B28,score!$C$7:$AB$146,15,FALSE)</f>
        <v>4</v>
      </c>
      <c r="P28" s="65">
        <f>VLOOKUP($B28,score!$C$7:$AB$146,16,FALSE)</f>
        <v>5</v>
      </c>
      <c r="Q28" s="65">
        <f>VLOOKUP($B28,score!$C$7:$AB$146,17,FALSE)</f>
        <v>6</v>
      </c>
      <c r="R28" s="5">
        <f>VLOOKUP($B28,score!$C$7:$AB$146,18,FALSE)</f>
        <v>4</v>
      </c>
      <c r="S28" s="65">
        <f>VLOOKUP($B28,score!$C$7:$AB$146,19,FALSE)</f>
        <v>4</v>
      </c>
      <c r="T28" s="5">
        <f>VLOOKUP($B28,score!$C$7:$AB$146,20,FALSE)</f>
        <v>3</v>
      </c>
      <c r="U28" s="5">
        <f>VLOOKUP($B28,score!$C$7:$AB$146,21,FALSE)</f>
        <v>4</v>
      </c>
      <c r="V28" s="5">
        <f>VLOOKUP($B28,score!$C$7:$AB$146,22,FALSE)</f>
        <v>6</v>
      </c>
      <c r="W28" s="5">
        <f>VLOOKUP($B28,score!$C$7:$AB$146,23,FALSE)</f>
        <v>4</v>
      </c>
      <c r="X28" s="39">
        <f>VLOOKUP($B28,score!$C$7:$AD$146,25,FALSE)</f>
        <v>82.000004300000001</v>
      </c>
      <c r="Y28" s="64">
        <f>VLOOKUP($B28,score!$C$7:$AD$146,26,FALSE)</f>
        <v>22</v>
      </c>
      <c r="Z28" s="61">
        <f>VLOOKUP($B28,score!$C$7:$AD$146,28,FALSE)</f>
        <v>71.000004300000001</v>
      </c>
    </row>
    <row r="29" spans="2:26" ht="17.25" x14ac:dyDescent="0.3">
      <c r="B29" s="13">
        <v>23</v>
      </c>
      <c r="C29" s="35">
        <f>VLOOKUP($B29,score!$C$7:$AD$146,3,FALSE)</f>
        <v>23</v>
      </c>
      <c r="D29" s="42" t="str">
        <f>VLOOKUP($B29,score!$C$7:$AD$146,4,FALSE)</f>
        <v>VENTA EMIL</v>
      </c>
      <c r="E29" s="42">
        <f>VLOOKUP($B29,score!$C$7:$AD$146,5,FALSE)</f>
        <v>3</v>
      </c>
      <c r="F29" s="5">
        <f>VLOOKUP($B29,score!$C$7:$AB$146,6,FALSE)</f>
        <v>6</v>
      </c>
      <c r="G29" s="5">
        <f>VLOOKUP($B29,score!$C$7:$AB$146,7,FALSE)</f>
        <v>3</v>
      </c>
      <c r="H29" s="5">
        <f>VLOOKUP($B29,score!$C$7:$AB$146,8,FALSE)</f>
        <v>3</v>
      </c>
      <c r="I29" s="5">
        <f>VLOOKUP($B29,score!$C$7:$AB$146,9,FALSE)</f>
        <v>3</v>
      </c>
      <c r="J29" s="5">
        <f>VLOOKUP($B29,score!$C$7:$AB$146,10,FALSE)</f>
        <v>4</v>
      </c>
      <c r="K29" s="5">
        <f>VLOOKUP($B29,score!$C$7:$AB$146,11,FALSE)</f>
        <v>5</v>
      </c>
      <c r="L29" s="5">
        <f>VLOOKUP($B29,score!$C$7:$AB$146,12,FALSE)</f>
        <v>5</v>
      </c>
      <c r="M29" s="5">
        <f>VLOOKUP($B29,score!$C$7:$AB$146,13,FALSE)</f>
        <v>4</v>
      </c>
      <c r="N29" s="5">
        <f>VLOOKUP($B29,score!$C$7:$AB$146,14,FALSE)</f>
        <v>4</v>
      </c>
      <c r="O29" s="5">
        <f>VLOOKUP($B29,score!$C$7:$AB$146,15,FALSE)</f>
        <v>3</v>
      </c>
      <c r="P29" s="65">
        <f>VLOOKUP($B29,score!$C$7:$AB$146,16,FALSE)</f>
        <v>4</v>
      </c>
      <c r="Q29" s="65">
        <f>VLOOKUP($B29,score!$C$7:$AB$146,17,FALSE)</f>
        <v>4</v>
      </c>
      <c r="R29" s="5">
        <f>VLOOKUP($B29,score!$C$7:$AB$146,18,FALSE)</f>
        <v>5</v>
      </c>
      <c r="S29" s="65">
        <f>VLOOKUP($B29,score!$C$7:$AB$146,19,FALSE)</f>
        <v>5</v>
      </c>
      <c r="T29" s="5">
        <f>VLOOKUP($B29,score!$C$7:$AB$146,20,FALSE)</f>
        <v>3</v>
      </c>
      <c r="U29" s="5">
        <f>VLOOKUP($B29,score!$C$7:$AB$146,21,FALSE)</f>
        <v>4</v>
      </c>
      <c r="V29" s="5">
        <f>VLOOKUP($B29,score!$C$7:$AB$146,22,FALSE)</f>
        <v>5</v>
      </c>
      <c r="W29" s="5">
        <f>VLOOKUP($B29,score!$C$7:$AB$146,23,FALSE)</f>
        <v>5</v>
      </c>
      <c r="X29" s="39">
        <f>VLOOKUP($B29,score!$C$7:$AD$146,25,FALSE)</f>
        <v>75.000004500000003</v>
      </c>
      <c r="Y29" s="64">
        <f>VLOOKUP($B29,score!$C$7:$AD$146,26,FALSE)</f>
        <v>7.9</v>
      </c>
      <c r="Z29" s="61">
        <f>VLOOKUP($B29,score!$C$7:$AD$146,28,FALSE)</f>
        <v>71.0500045</v>
      </c>
    </row>
    <row r="30" spans="2:26" ht="17.25" x14ac:dyDescent="0.3">
      <c r="B30" s="13">
        <v>24</v>
      </c>
      <c r="C30" s="35">
        <f>VLOOKUP($B30,score!$C$7:$AD$146,3,FALSE)</f>
        <v>24</v>
      </c>
      <c r="D30" s="42" t="str">
        <f>VLOOKUP($B30,score!$C$7:$AD$146,4,FALSE)</f>
        <v>ROBIC MARKO</v>
      </c>
      <c r="E30" s="42">
        <f>VLOOKUP($B30,score!$C$7:$AD$146,5,FALSE)</f>
        <v>2</v>
      </c>
      <c r="F30" s="5">
        <f>VLOOKUP($B30,score!$C$7:$AB$146,6,FALSE)</f>
        <v>4</v>
      </c>
      <c r="G30" s="5">
        <f>VLOOKUP($B30,score!$C$7:$AB$146,7,FALSE)</f>
        <v>6</v>
      </c>
      <c r="H30" s="5">
        <f>VLOOKUP($B30,score!$C$7:$AB$146,8,FALSE)</f>
        <v>3</v>
      </c>
      <c r="I30" s="5">
        <f>VLOOKUP($B30,score!$C$7:$AB$146,9,FALSE)</f>
        <v>4</v>
      </c>
      <c r="J30" s="5">
        <f>VLOOKUP($B30,score!$C$7:$AB$146,10,FALSE)</f>
        <v>4</v>
      </c>
      <c r="K30" s="5">
        <f>VLOOKUP($B30,score!$C$7:$AB$146,11,FALSE)</f>
        <v>5</v>
      </c>
      <c r="L30" s="5">
        <f>VLOOKUP($B30,score!$C$7:$AB$146,12,FALSE)</f>
        <v>5</v>
      </c>
      <c r="M30" s="5">
        <f>VLOOKUP($B30,score!$C$7:$AB$146,13,FALSE)</f>
        <v>3</v>
      </c>
      <c r="N30" s="5">
        <f>VLOOKUP($B30,score!$C$7:$AB$146,14,FALSE)</f>
        <v>3</v>
      </c>
      <c r="O30" s="5">
        <f>VLOOKUP($B30,score!$C$7:$AB$146,15,FALSE)</f>
        <v>4</v>
      </c>
      <c r="P30" s="65">
        <f>VLOOKUP($B30,score!$C$7:$AB$146,16,FALSE)</f>
        <v>4</v>
      </c>
      <c r="Q30" s="65">
        <f>VLOOKUP($B30,score!$C$7:$AB$146,17,FALSE)</f>
        <v>6</v>
      </c>
      <c r="R30" s="5">
        <f>VLOOKUP($B30,score!$C$7:$AB$146,18,FALSE)</f>
        <v>4</v>
      </c>
      <c r="S30" s="65">
        <f>VLOOKUP($B30,score!$C$7:$AB$146,19,FALSE)</f>
        <v>6</v>
      </c>
      <c r="T30" s="5">
        <f>VLOOKUP($B30,score!$C$7:$AB$146,20,FALSE)</f>
        <v>3</v>
      </c>
      <c r="U30" s="5">
        <f>VLOOKUP($B30,score!$C$7:$AB$146,21,FALSE)</f>
        <v>4</v>
      </c>
      <c r="V30" s="5">
        <f>VLOOKUP($B30,score!$C$7:$AB$146,22,FALSE)</f>
        <v>5</v>
      </c>
      <c r="W30" s="5">
        <f>VLOOKUP($B30,score!$C$7:$AB$146,23,FALSE)</f>
        <v>4</v>
      </c>
      <c r="X30" s="39">
        <f>VLOOKUP($B30,score!$C$7:$AD$146,25,FALSE)</f>
        <v>77.000006099999993</v>
      </c>
      <c r="Y30" s="64">
        <f>VLOOKUP($B30,score!$C$7:$AD$146,26,FALSE)</f>
        <v>11.8</v>
      </c>
      <c r="Z30" s="61">
        <f>VLOOKUP($B30,score!$C$7:$AD$146,28,FALSE)</f>
        <v>71.100006099999987</v>
      </c>
    </row>
    <row r="31" spans="2:26" ht="17.25" x14ac:dyDescent="0.3">
      <c r="B31" s="13">
        <v>25</v>
      </c>
      <c r="C31" s="35">
        <f>VLOOKUP($B31,score!$C$7:$AD$146,3,FALSE)</f>
        <v>25</v>
      </c>
      <c r="D31" s="42" t="str">
        <f>VLOOKUP($B31,score!$C$7:$AD$146,4,FALSE)</f>
        <v>BENEDIK GREGOR</v>
      </c>
      <c r="E31" s="42">
        <f>VLOOKUP($B31,score!$C$7:$AD$146,5,FALSE)</f>
        <v>3</v>
      </c>
      <c r="F31" s="5">
        <f>VLOOKUP($B31,score!$C$7:$AB$146,6,FALSE)</f>
        <v>4</v>
      </c>
      <c r="G31" s="5">
        <f>VLOOKUP($B31,score!$C$7:$AB$146,7,FALSE)</f>
        <v>4</v>
      </c>
      <c r="H31" s="5">
        <f>VLOOKUP($B31,score!$C$7:$AB$146,8,FALSE)</f>
        <v>4</v>
      </c>
      <c r="I31" s="5">
        <f>VLOOKUP($B31,score!$C$7:$AB$146,9,FALSE)</f>
        <v>4</v>
      </c>
      <c r="J31" s="5">
        <f>VLOOKUP($B31,score!$C$7:$AB$146,10,FALSE)</f>
        <v>4</v>
      </c>
      <c r="K31" s="5">
        <f>VLOOKUP($B31,score!$C$7:$AB$146,11,FALSE)</f>
        <v>5</v>
      </c>
      <c r="L31" s="5">
        <f>VLOOKUP($B31,score!$C$7:$AB$146,12,FALSE)</f>
        <v>7</v>
      </c>
      <c r="M31" s="5">
        <f>VLOOKUP($B31,score!$C$7:$AB$146,13,FALSE)</f>
        <v>4</v>
      </c>
      <c r="N31" s="5">
        <f>VLOOKUP($B31,score!$C$7:$AB$146,14,FALSE)</f>
        <v>5</v>
      </c>
      <c r="O31" s="5">
        <f>VLOOKUP($B31,score!$C$7:$AB$146,15,FALSE)</f>
        <v>4</v>
      </c>
      <c r="P31" s="65">
        <f>VLOOKUP($B31,score!$C$7:$AB$146,16,FALSE)</f>
        <v>4</v>
      </c>
      <c r="Q31" s="65">
        <f>VLOOKUP($B31,score!$C$7:$AB$146,17,FALSE)</f>
        <v>5</v>
      </c>
      <c r="R31" s="5">
        <f>VLOOKUP($B31,score!$C$7:$AB$146,18,FALSE)</f>
        <v>4</v>
      </c>
      <c r="S31" s="65">
        <f>VLOOKUP($B31,score!$C$7:$AB$146,19,FALSE)</f>
        <v>5</v>
      </c>
      <c r="T31" s="5">
        <f>VLOOKUP($B31,score!$C$7:$AB$146,20,FALSE)</f>
        <v>3</v>
      </c>
      <c r="U31" s="5">
        <f>VLOOKUP($B31,score!$C$7:$AB$146,21,FALSE)</f>
        <v>3</v>
      </c>
      <c r="V31" s="5">
        <f>VLOOKUP($B31,score!$C$7:$AB$146,22,FALSE)</f>
        <v>4</v>
      </c>
      <c r="W31" s="5">
        <f>VLOOKUP($B31,score!$C$7:$AB$146,23,FALSE)</f>
        <v>4</v>
      </c>
      <c r="X31" s="39">
        <f>VLOOKUP($B31,score!$C$7:$AD$146,25,FALSE)</f>
        <v>77.000004799999999</v>
      </c>
      <c r="Y31" s="64">
        <f>VLOOKUP($B31,score!$C$7:$AD$146,26,FALSE)</f>
        <v>11.6</v>
      </c>
      <c r="Z31" s="61">
        <f>VLOOKUP($B31,score!$C$7:$AD$146,28,FALSE)</f>
        <v>71.200004800000002</v>
      </c>
    </row>
    <row r="32" spans="2:26" ht="17.25" x14ac:dyDescent="0.3">
      <c r="B32" s="13">
        <v>26</v>
      </c>
      <c r="C32" s="35">
        <f>VLOOKUP($B32,score!$C$7:$AD$146,3,FALSE)</f>
        <v>26</v>
      </c>
      <c r="D32" s="42" t="str">
        <f>VLOOKUP($B32,score!$C$7:$AD$146,4,FALSE)</f>
        <v>RAPPITSCH KLAUS</v>
      </c>
      <c r="E32" s="42">
        <f>VLOOKUP($B32,score!$C$7:$AD$146,5,FALSE)</f>
        <v>3</v>
      </c>
      <c r="F32" s="5">
        <f>VLOOKUP($B32,score!$C$7:$AB$146,6,FALSE)</f>
        <v>5</v>
      </c>
      <c r="G32" s="5">
        <f>VLOOKUP($B32,score!$C$7:$AB$146,7,FALSE)</f>
        <v>5</v>
      </c>
      <c r="H32" s="5">
        <f>VLOOKUP($B32,score!$C$7:$AB$146,8,FALSE)</f>
        <v>3</v>
      </c>
      <c r="I32" s="5">
        <f>VLOOKUP($B32,score!$C$7:$AB$146,9,FALSE)</f>
        <v>3</v>
      </c>
      <c r="J32" s="5">
        <f>VLOOKUP($B32,score!$C$7:$AB$146,10,FALSE)</f>
        <v>4</v>
      </c>
      <c r="K32" s="5">
        <f>VLOOKUP($B32,score!$C$7:$AB$146,11,FALSE)</f>
        <v>4</v>
      </c>
      <c r="L32" s="5">
        <f>VLOOKUP($B32,score!$C$7:$AB$146,12,FALSE)</f>
        <v>6</v>
      </c>
      <c r="M32" s="5">
        <f>VLOOKUP($B32,score!$C$7:$AB$146,13,FALSE)</f>
        <v>7</v>
      </c>
      <c r="N32" s="5">
        <f>VLOOKUP($B32,score!$C$7:$AB$146,14,FALSE)</f>
        <v>3</v>
      </c>
      <c r="O32" s="5">
        <f>VLOOKUP($B32,score!$C$7:$AB$146,15,FALSE)</f>
        <v>3</v>
      </c>
      <c r="P32" s="65">
        <f>VLOOKUP($B32,score!$C$7:$AB$146,16,FALSE)</f>
        <v>4</v>
      </c>
      <c r="Q32" s="65">
        <f>VLOOKUP($B32,score!$C$7:$AB$146,17,FALSE)</f>
        <v>3</v>
      </c>
      <c r="R32" s="5">
        <f>VLOOKUP($B32,score!$C$7:$AB$146,18,FALSE)</f>
        <v>5</v>
      </c>
      <c r="S32" s="65">
        <f>VLOOKUP($B32,score!$C$7:$AB$146,19,FALSE)</f>
        <v>6</v>
      </c>
      <c r="T32" s="5">
        <f>VLOOKUP($B32,score!$C$7:$AB$146,20,FALSE)</f>
        <v>3</v>
      </c>
      <c r="U32" s="5">
        <f>VLOOKUP($B32,score!$C$7:$AB$146,21,FALSE)</f>
        <v>4</v>
      </c>
      <c r="V32" s="5">
        <f>VLOOKUP($B32,score!$C$7:$AB$146,22,FALSE)</f>
        <v>6</v>
      </c>
      <c r="W32" s="5">
        <f>VLOOKUP($B32,score!$C$7:$AB$146,23,FALSE)</f>
        <v>4</v>
      </c>
      <c r="X32" s="39">
        <f>VLOOKUP($B32,score!$C$7:$AD$146,25,FALSE)</f>
        <v>78.000003599999999</v>
      </c>
      <c r="Y32" s="64">
        <f>VLOOKUP($B32,score!$C$7:$AD$146,26,FALSE)</f>
        <v>13.1</v>
      </c>
      <c r="Z32" s="61">
        <f>VLOOKUP($B32,score!$C$7:$AD$146,28,FALSE)</f>
        <v>71.450003600000002</v>
      </c>
    </row>
    <row r="33" spans="2:26" ht="17.25" x14ac:dyDescent="0.3">
      <c r="B33" s="13">
        <v>27</v>
      </c>
      <c r="C33" s="35">
        <f>VLOOKUP($B33,score!$C$7:$AD$146,3,FALSE)</f>
        <v>27</v>
      </c>
      <c r="D33" s="42" t="str">
        <f>VLOOKUP($B33,score!$C$7:$AD$146,4,FALSE)</f>
        <v>KONTE JANEZ</v>
      </c>
      <c r="E33" s="42">
        <f>VLOOKUP($B33,score!$C$7:$AD$146,5,FALSE)</f>
        <v>3</v>
      </c>
      <c r="F33" s="5">
        <f>VLOOKUP($B33,score!$C$7:$AB$146,6,FALSE)</f>
        <v>4</v>
      </c>
      <c r="G33" s="5">
        <f>VLOOKUP($B33,score!$C$7:$AB$146,7,FALSE)</f>
        <v>5</v>
      </c>
      <c r="H33" s="5">
        <f>VLOOKUP($B33,score!$C$7:$AB$146,8,FALSE)</f>
        <v>3</v>
      </c>
      <c r="I33" s="5">
        <f>VLOOKUP($B33,score!$C$7:$AB$146,9,FALSE)</f>
        <v>3</v>
      </c>
      <c r="J33" s="5">
        <f>VLOOKUP($B33,score!$C$7:$AB$146,10,FALSE)</f>
        <v>4</v>
      </c>
      <c r="K33" s="5">
        <f>VLOOKUP($B33,score!$C$7:$AB$146,11,FALSE)</f>
        <v>4</v>
      </c>
      <c r="L33" s="5">
        <f>VLOOKUP($B33,score!$C$7:$AB$146,12,FALSE)</f>
        <v>6</v>
      </c>
      <c r="M33" s="5">
        <f>VLOOKUP($B33,score!$C$7:$AB$146,13,FALSE)</f>
        <v>6</v>
      </c>
      <c r="N33" s="5">
        <f>VLOOKUP($B33,score!$C$7:$AB$146,14,FALSE)</f>
        <v>4</v>
      </c>
      <c r="O33" s="5">
        <f>VLOOKUP($B33,score!$C$7:$AB$146,15,FALSE)</f>
        <v>4</v>
      </c>
      <c r="P33" s="65">
        <f>VLOOKUP($B33,score!$C$7:$AB$146,16,FALSE)</f>
        <v>4</v>
      </c>
      <c r="Q33" s="65">
        <f>VLOOKUP($B33,score!$C$7:$AB$146,17,FALSE)</f>
        <v>6</v>
      </c>
      <c r="R33" s="5">
        <f>VLOOKUP($B33,score!$C$7:$AB$146,18,FALSE)</f>
        <v>4</v>
      </c>
      <c r="S33" s="65">
        <f>VLOOKUP($B33,score!$C$7:$AB$146,19,FALSE)</f>
        <v>5</v>
      </c>
      <c r="T33" s="5">
        <f>VLOOKUP($B33,score!$C$7:$AB$146,20,FALSE)</f>
        <v>4</v>
      </c>
      <c r="U33" s="5">
        <f>VLOOKUP($B33,score!$C$7:$AB$146,21,FALSE)</f>
        <v>5</v>
      </c>
      <c r="V33" s="5">
        <f>VLOOKUP($B33,score!$C$7:$AB$146,22,FALSE)</f>
        <v>5</v>
      </c>
      <c r="W33" s="5">
        <f>VLOOKUP($B33,score!$C$7:$AB$146,23,FALSE)</f>
        <v>5</v>
      </c>
      <c r="X33" s="39">
        <f>VLOOKUP($B33,score!$C$7:$AD$146,25,FALSE)</f>
        <v>81.000002199999997</v>
      </c>
      <c r="Y33" s="64">
        <f>VLOOKUP($B33,score!$C$7:$AD$146,26,FALSE)</f>
        <v>18.8</v>
      </c>
      <c r="Z33" s="61">
        <f>VLOOKUP($B33,score!$C$7:$AD$146,28,FALSE)</f>
        <v>71.600002199999992</v>
      </c>
    </row>
    <row r="34" spans="2:26" ht="17.25" x14ac:dyDescent="0.3">
      <c r="B34" s="13">
        <v>28</v>
      </c>
      <c r="C34" s="35">
        <f>VLOOKUP($B34,score!$C$7:$AD$146,3,FALSE)</f>
        <v>28</v>
      </c>
      <c r="D34" s="42" t="str">
        <f>VLOOKUP($B34,score!$C$7:$AD$146,4,FALSE)</f>
        <v>FRATNIK MOJCA</v>
      </c>
      <c r="E34" s="42">
        <f>VLOOKUP($B34,score!$C$7:$AD$146,5,FALSE)</f>
        <v>2</v>
      </c>
      <c r="F34" s="5">
        <f>VLOOKUP($B34,score!$C$7:$AB$146,6,FALSE)</f>
        <v>5</v>
      </c>
      <c r="G34" s="5">
        <f>VLOOKUP($B34,score!$C$7:$AB$146,7,FALSE)</f>
        <v>6</v>
      </c>
      <c r="H34" s="5">
        <f>VLOOKUP($B34,score!$C$7:$AB$146,8,FALSE)</f>
        <v>3</v>
      </c>
      <c r="I34" s="5">
        <f>VLOOKUP($B34,score!$C$7:$AB$146,9,FALSE)</f>
        <v>3</v>
      </c>
      <c r="J34" s="5">
        <f>VLOOKUP($B34,score!$C$7:$AB$146,10,FALSE)</f>
        <v>5</v>
      </c>
      <c r="K34" s="5">
        <f>VLOOKUP($B34,score!$C$7:$AB$146,11,FALSE)</f>
        <v>4</v>
      </c>
      <c r="L34" s="5">
        <f>VLOOKUP($B34,score!$C$7:$AB$146,12,FALSE)</f>
        <v>5</v>
      </c>
      <c r="M34" s="5">
        <f>VLOOKUP($B34,score!$C$7:$AB$146,13,FALSE)</f>
        <v>5</v>
      </c>
      <c r="N34" s="5">
        <f>VLOOKUP($B34,score!$C$7:$AB$146,14,FALSE)</f>
        <v>4</v>
      </c>
      <c r="O34" s="5">
        <f>VLOOKUP($B34,score!$C$7:$AB$146,15,FALSE)</f>
        <v>3</v>
      </c>
      <c r="P34" s="65">
        <f>VLOOKUP($B34,score!$C$7:$AB$146,16,FALSE)</f>
        <v>5</v>
      </c>
      <c r="Q34" s="65">
        <f>VLOOKUP($B34,score!$C$7:$AB$146,17,FALSE)</f>
        <v>6</v>
      </c>
      <c r="R34" s="5">
        <f>VLOOKUP($B34,score!$C$7:$AB$146,18,FALSE)</f>
        <v>3</v>
      </c>
      <c r="S34" s="65">
        <f>VLOOKUP($B34,score!$C$7:$AB$146,19,FALSE)</f>
        <v>6</v>
      </c>
      <c r="T34" s="5">
        <f>VLOOKUP($B34,score!$C$7:$AB$146,20,FALSE)</f>
        <v>3</v>
      </c>
      <c r="U34" s="5">
        <f>VLOOKUP($B34,score!$C$7:$AB$146,21,FALSE)</f>
        <v>2</v>
      </c>
      <c r="V34" s="5">
        <f>VLOOKUP($B34,score!$C$7:$AB$146,22,FALSE)</f>
        <v>5</v>
      </c>
      <c r="W34" s="5">
        <f>VLOOKUP($B34,score!$C$7:$AB$146,23,FALSE)</f>
        <v>5</v>
      </c>
      <c r="X34" s="39">
        <f>VLOOKUP($B34,score!$C$7:$AD$146,25,FALSE)</f>
        <v>78.000001699999999</v>
      </c>
      <c r="Y34" s="64">
        <f>VLOOKUP($B34,score!$C$7:$AD$146,26,FALSE)</f>
        <v>12.2</v>
      </c>
      <c r="Z34" s="61">
        <f>VLOOKUP($B34,score!$C$7:$AD$146,28,FALSE)</f>
        <v>71.900001700000004</v>
      </c>
    </row>
    <row r="35" spans="2:26" ht="17.25" x14ac:dyDescent="0.3">
      <c r="B35" s="13">
        <v>29</v>
      </c>
      <c r="C35" s="35">
        <f>VLOOKUP($B35,score!$C$7:$AD$146,3,FALSE)</f>
        <v>29</v>
      </c>
      <c r="D35" s="42" t="str">
        <f>VLOOKUP($B35,score!$C$7:$AD$146,4,FALSE)</f>
        <v>GACESA MILOS</v>
      </c>
      <c r="E35" s="42">
        <f>VLOOKUP($B35,score!$C$7:$AD$146,5,FALSE)</f>
        <v>1</v>
      </c>
      <c r="F35" s="5">
        <f>VLOOKUP($B35,score!$C$7:$AB$146,6,FALSE)</f>
        <v>5</v>
      </c>
      <c r="G35" s="5">
        <f>VLOOKUP($B35,score!$C$7:$AB$146,7,FALSE)</f>
        <v>3</v>
      </c>
      <c r="H35" s="5">
        <f>VLOOKUP($B35,score!$C$7:$AB$146,8,FALSE)</f>
        <v>5</v>
      </c>
      <c r="I35" s="5">
        <f>VLOOKUP($B35,score!$C$7:$AB$146,9,FALSE)</f>
        <v>3</v>
      </c>
      <c r="J35" s="5">
        <f>VLOOKUP($B35,score!$C$7:$AB$146,10,FALSE)</f>
        <v>4</v>
      </c>
      <c r="K35" s="5">
        <f>VLOOKUP($B35,score!$C$7:$AB$146,11,FALSE)</f>
        <v>4</v>
      </c>
      <c r="L35" s="5">
        <f>VLOOKUP($B35,score!$C$7:$AB$146,12,FALSE)</f>
        <v>4</v>
      </c>
      <c r="M35" s="5">
        <f>VLOOKUP($B35,score!$C$7:$AB$146,13,FALSE)</f>
        <v>4</v>
      </c>
      <c r="N35" s="5">
        <f>VLOOKUP($B35,score!$C$7:$AB$146,14,FALSE)</f>
        <v>4</v>
      </c>
      <c r="O35" s="5">
        <f>VLOOKUP($B35,score!$C$7:$AB$146,15,FALSE)</f>
        <v>3</v>
      </c>
      <c r="P35" s="65">
        <f>VLOOKUP($B35,score!$C$7:$AB$146,16,FALSE)</f>
        <v>6</v>
      </c>
      <c r="Q35" s="65">
        <f>VLOOKUP($B35,score!$C$7:$AB$146,17,FALSE)</f>
        <v>7</v>
      </c>
      <c r="R35" s="5">
        <f>VLOOKUP($B35,score!$C$7:$AB$146,18,FALSE)</f>
        <v>7</v>
      </c>
      <c r="S35" s="65">
        <f>VLOOKUP($B35,score!$C$7:$AB$146,19,FALSE)</f>
        <v>4</v>
      </c>
      <c r="T35" s="5">
        <f>VLOOKUP($B35,score!$C$7:$AB$146,20,FALSE)</f>
        <v>4</v>
      </c>
      <c r="U35" s="5">
        <f>VLOOKUP($B35,score!$C$7:$AB$146,21,FALSE)</f>
        <v>4</v>
      </c>
      <c r="V35" s="5">
        <f>VLOOKUP($B35,score!$C$7:$AB$146,22,FALSE)</f>
        <v>4</v>
      </c>
      <c r="W35" s="5">
        <f>VLOOKUP($B35,score!$C$7:$AB$146,23,FALSE)</f>
        <v>3</v>
      </c>
      <c r="X35" s="39">
        <f>VLOOKUP($B35,score!$C$7:$AD$146,25,FALSE)</f>
        <v>78.000005299999998</v>
      </c>
      <c r="Y35" s="64">
        <f>VLOOKUP($B35,score!$C$7:$AD$146,26,FALSE)</f>
        <v>12</v>
      </c>
      <c r="Z35" s="61">
        <f>VLOOKUP($B35,score!$C$7:$AD$146,28,FALSE)</f>
        <v>72.000005299999998</v>
      </c>
    </row>
    <row r="36" spans="2:26" ht="17.25" x14ac:dyDescent="0.3">
      <c r="B36" s="13">
        <v>30</v>
      </c>
      <c r="C36" s="35">
        <f>VLOOKUP($B36,score!$C$7:$AD$146,3,FALSE)</f>
        <v>30</v>
      </c>
      <c r="D36" s="42" t="str">
        <f>VLOOKUP($B36,score!$C$7:$AD$146,4,FALSE)</f>
        <v>VAATAINEN JANNE</v>
      </c>
      <c r="E36" s="42">
        <f>VLOOKUP($B36,score!$C$7:$AD$146,5,FALSE)</f>
        <v>1</v>
      </c>
      <c r="F36" s="5">
        <f>VLOOKUP($B36,score!$C$7:$AB$146,6,FALSE)</f>
        <v>5</v>
      </c>
      <c r="G36" s="5">
        <f>VLOOKUP($B36,score!$C$7:$AB$146,7,FALSE)</f>
        <v>5</v>
      </c>
      <c r="H36" s="5">
        <f>VLOOKUP($B36,score!$C$7:$AB$146,8,FALSE)</f>
        <v>4</v>
      </c>
      <c r="I36" s="5">
        <f>VLOOKUP($B36,score!$C$7:$AB$146,9,FALSE)</f>
        <v>4</v>
      </c>
      <c r="J36" s="5">
        <f>VLOOKUP($B36,score!$C$7:$AB$146,10,FALSE)</f>
        <v>5</v>
      </c>
      <c r="K36" s="5">
        <f>VLOOKUP($B36,score!$C$7:$AB$146,11,FALSE)</f>
        <v>4</v>
      </c>
      <c r="L36" s="5">
        <f>VLOOKUP($B36,score!$C$7:$AB$146,12,FALSE)</f>
        <v>6</v>
      </c>
      <c r="M36" s="5">
        <f>VLOOKUP($B36,score!$C$7:$AB$146,13,FALSE)</f>
        <v>6</v>
      </c>
      <c r="N36" s="5">
        <f>VLOOKUP($B36,score!$C$7:$AB$146,14,FALSE)</f>
        <v>4</v>
      </c>
      <c r="O36" s="5">
        <f>VLOOKUP($B36,score!$C$7:$AB$146,15,FALSE)</f>
        <v>5</v>
      </c>
      <c r="P36" s="65">
        <f>VLOOKUP($B36,score!$C$7:$AB$146,16,FALSE)</f>
        <v>4</v>
      </c>
      <c r="Q36" s="65">
        <f>VLOOKUP($B36,score!$C$7:$AB$146,17,FALSE)</f>
        <v>5</v>
      </c>
      <c r="R36" s="5">
        <f>VLOOKUP($B36,score!$C$7:$AB$146,18,FALSE)</f>
        <v>3</v>
      </c>
      <c r="S36" s="65">
        <f>VLOOKUP($B36,score!$C$7:$AB$146,19,FALSE)</f>
        <v>5</v>
      </c>
      <c r="T36" s="5">
        <f>VLOOKUP($B36,score!$C$7:$AB$146,20,FALSE)</f>
        <v>3</v>
      </c>
      <c r="U36" s="5">
        <f>VLOOKUP($B36,score!$C$7:$AB$146,21,FALSE)</f>
        <v>3</v>
      </c>
      <c r="V36" s="5">
        <f>VLOOKUP($B36,score!$C$7:$AB$146,22,FALSE)</f>
        <v>4</v>
      </c>
      <c r="W36" s="5">
        <f>VLOOKUP($B36,score!$C$7:$AB$146,23,FALSE)</f>
        <v>4</v>
      </c>
      <c r="X36" s="39">
        <f>VLOOKUP($B36,score!$C$7:$AD$146,25,FALSE)</f>
        <v>79.000009199999994</v>
      </c>
      <c r="Y36" s="64">
        <f>VLOOKUP($B36,score!$C$7:$AD$146,26,FALSE)</f>
        <v>13.6</v>
      </c>
      <c r="Z36" s="61">
        <f>VLOOKUP($B36,score!$C$7:$AD$146,28,FALSE)</f>
        <v>72.200009199999997</v>
      </c>
    </row>
    <row r="37" spans="2:26" ht="17.25" x14ac:dyDescent="0.3">
      <c r="B37" s="13">
        <v>31</v>
      </c>
      <c r="C37" s="35">
        <f>VLOOKUP($B37,score!$C$7:$AD$146,3,FALSE)</f>
        <v>31</v>
      </c>
      <c r="D37" s="42" t="str">
        <f>VLOOKUP($B37,score!$C$7:$AD$146,4,FALSE)</f>
        <v>OBERLOJER RENATE</v>
      </c>
      <c r="E37" s="42">
        <f>VLOOKUP($B37,score!$C$7:$AD$146,5,FALSE)</f>
        <v>3</v>
      </c>
      <c r="F37" s="5">
        <f>VLOOKUP($B37,score!$C$7:$AB$146,6,FALSE)</f>
        <v>5</v>
      </c>
      <c r="G37" s="5">
        <f>VLOOKUP($B37,score!$C$7:$AB$146,7,FALSE)</f>
        <v>4</v>
      </c>
      <c r="H37" s="5">
        <f>VLOOKUP($B37,score!$C$7:$AB$146,8,FALSE)</f>
        <v>3</v>
      </c>
      <c r="I37" s="5">
        <f>VLOOKUP($B37,score!$C$7:$AB$146,9,FALSE)</f>
        <v>4</v>
      </c>
      <c r="J37" s="5">
        <f>VLOOKUP($B37,score!$C$7:$AB$146,10,FALSE)</f>
        <v>6</v>
      </c>
      <c r="K37" s="5">
        <f>VLOOKUP($B37,score!$C$7:$AB$146,11,FALSE)</f>
        <v>4</v>
      </c>
      <c r="L37" s="5">
        <f>VLOOKUP($B37,score!$C$7:$AB$146,12,FALSE)</f>
        <v>6</v>
      </c>
      <c r="M37" s="5">
        <f>VLOOKUP($B37,score!$C$7:$AB$146,13,FALSE)</f>
        <v>5</v>
      </c>
      <c r="N37" s="5">
        <f>VLOOKUP($B37,score!$C$7:$AB$146,14,FALSE)</f>
        <v>4</v>
      </c>
      <c r="O37" s="5">
        <f>VLOOKUP($B37,score!$C$7:$AB$146,15,FALSE)</f>
        <v>4</v>
      </c>
      <c r="P37" s="65">
        <f>VLOOKUP($B37,score!$C$7:$AB$146,16,FALSE)</f>
        <v>6</v>
      </c>
      <c r="Q37" s="65">
        <f>VLOOKUP($B37,score!$C$7:$AB$146,17,FALSE)</f>
        <v>5</v>
      </c>
      <c r="R37" s="5">
        <f>VLOOKUP($B37,score!$C$7:$AB$146,18,FALSE)</f>
        <v>4</v>
      </c>
      <c r="S37" s="65">
        <f>VLOOKUP($B37,score!$C$7:$AB$146,19,FALSE)</f>
        <v>5</v>
      </c>
      <c r="T37" s="5">
        <f>VLOOKUP($B37,score!$C$7:$AB$146,20,FALSE)</f>
        <v>3</v>
      </c>
      <c r="U37" s="5">
        <f>VLOOKUP($B37,score!$C$7:$AB$146,21,FALSE)</f>
        <v>3</v>
      </c>
      <c r="V37" s="5">
        <f>VLOOKUP($B37,score!$C$7:$AB$146,22,FALSE)</f>
        <v>6</v>
      </c>
      <c r="W37" s="5">
        <f>VLOOKUP($B37,score!$C$7:$AB$146,23,FALSE)</f>
        <v>5</v>
      </c>
      <c r="X37" s="39">
        <f>VLOOKUP($B37,score!$C$7:$AD$146,25,FALSE)</f>
        <v>82.000005799999997</v>
      </c>
      <c r="Y37" s="64">
        <f>VLOOKUP($B37,score!$C$7:$AD$146,26,FALSE)</f>
        <v>19.3</v>
      </c>
      <c r="Z37" s="61">
        <f>VLOOKUP($B37,score!$C$7:$AD$146,28,FALSE)</f>
        <v>72.350005799999991</v>
      </c>
    </row>
    <row r="38" spans="2:26" ht="17.25" x14ac:dyDescent="0.3">
      <c r="B38" s="13">
        <v>32</v>
      </c>
      <c r="C38" s="35">
        <f>VLOOKUP($B38,score!$C$7:$AD$146,3,FALSE)</f>
        <v>32</v>
      </c>
      <c r="D38" s="42" t="str">
        <f>VLOOKUP($B38,score!$C$7:$AD$146,4,FALSE)</f>
        <v>KLEMENCIC ZORAN</v>
      </c>
      <c r="E38" s="42">
        <f>VLOOKUP($B38,score!$C$7:$AD$146,5,FALSE)</f>
        <v>4</v>
      </c>
      <c r="F38" s="5">
        <f>VLOOKUP($B38,score!$C$7:$AB$146,6,FALSE)</f>
        <v>5</v>
      </c>
      <c r="G38" s="5">
        <f>VLOOKUP($B38,score!$C$7:$AB$146,7,FALSE)</f>
        <v>6</v>
      </c>
      <c r="H38" s="5">
        <f>VLOOKUP($B38,score!$C$7:$AB$146,8,FALSE)</f>
        <v>4</v>
      </c>
      <c r="I38" s="5">
        <f>VLOOKUP($B38,score!$C$7:$AB$146,9,FALSE)</f>
        <v>4</v>
      </c>
      <c r="J38" s="5">
        <f>VLOOKUP($B38,score!$C$7:$AB$146,10,FALSE)</f>
        <v>5</v>
      </c>
      <c r="K38" s="5">
        <f>VLOOKUP($B38,score!$C$7:$AB$146,11,FALSE)</f>
        <v>5</v>
      </c>
      <c r="L38" s="5">
        <f>VLOOKUP($B38,score!$C$7:$AB$146,12,FALSE)</f>
        <v>6</v>
      </c>
      <c r="M38" s="5">
        <f>VLOOKUP($B38,score!$C$7:$AB$146,13,FALSE)</f>
        <v>5</v>
      </c>
      <c r="N38" s="5">
        <f>VLOOKUP($B38,score!$C$7:$AB$146,14,FALSE)</f>
        <v>5</v>
      </c>
      <c r="O38" s="5">
        <f>VLOOKUP($B38,score!$C$7:$AB$146,15,FALSE)</f>
        <v>4</v>
      </c>
      <c r="P38" s="65">
        <f>VLOOKUP($B38,score!$C$7:$AB$146,16,FALSE)</f>
        <v>4</v>
      </c>
      <c r="Q38" s="65">
        <f>VLOOKUP($B38,score!$C$7:$AB$146,17,FALSE)</f>
        <v>5</v>
      </c>
      <c r="R38" s="5">
        <f>VLOOKUP($B38,score!$C$7:$AB$146,18,FALSE)</f>
        <v>3</v>
      </c>
      <c r="S38" s="65">
        <f>VLOOKUP($B38,score!$C$7:$AB$146,19,FALSE)</f>
        <v>6</v>
      </c>
      <c r="T38" s="5">
        <f>VLOOKUP($B38,score!$C$7:$AB$146,20,FALSE)</f>
        <v>3</v>
      </c>
      <c r="U38" s="5">
        <f>VLOOKUP($B38,score!$C$7:$AB$146,21,FALSE)</f>
        <v>4</v>
      </c>
      <c r="V38" s="5">
        <f>VLOOKUP($B38,score!$C$7:$AB$146,22,FALSE)</f>
        <v>5</v>
      </c>
      <c r="W38" s="5">
        <f>VLOOKUP($B38,score!$C$7:$AB$146,23,FALSE)</f>
        <v>5</v>
      </c>
      <c r="X38" s="39">
        <f>VLOOKUP($B38,score!$C$7:$AD$146,25,FALSE)</f>
        <v>84.000002100000003</v>
      </c>
      <c r="Y38" s="64">
        <f>VLOOKUP($B38,score!$C$7:$AD$146,26,FALSE)</f>
        <v>22.2</v>
      </c>
      <c r="Z38" s="61">
        <f>VLOOKUP($B38,score!$C$7:$AD$146,28,FALSE)</f>
        <v>72.900002100000009</v>
      </c>
    </row>
    <row r="39" spans="2:26" ht="17.25" x14ac:dyDescent="0.3">
      <c r="B39" s="13">
        <v>33</v>
      </c>
      <c r="C39" s="35">
        <f>VLOOKUP($B39,score!$C$7:$AD$146,3,FALSE)</f>
        <v>33</v>
      </c>
      <c r="D39" s="42" t="str">
        <f>VLOOKUP($B39,score!$C$7:$AD$146,4,FALSE)</f>
        <v>HOLZNER JOHANN</v>
      </c>
      <c r="E39" s="42">
        <f>VLOOKUP($B39,score!$C$7:$AD$146,5,FALSE)</f>
        <v>3</v>
      </c>
      <c r="F39" s="5">
        <f>VLOOKUP($B39,score!$C$7:$AB$146,6,FALSE)</f>
        <v>6</v>
      </c>
      <c r="G39" s="5">
        <f>VLOOKUP($B39,score!$C$7:$AB$146,7,FALSE)</f>
        <v>4</v>
      </c>
      <c r="H39" s="5">
        <f>VLOOKUP($B39,score!$C$7:$AB$146,8,FALSE)</f>
        <v>3</v>
      </c>
      <c r="I39" s="5">
        <f>VLOOKUP($B39,score!$C$7:$AB$146,9,FALSE)</f>
        <v>4</v>
      </c>
      <c r="J39" s="5">
        <f>VLOOKUP($B39,score!$C$7:$AB$146,10,FALSE)</f>
        <v>6</v>
      </c>
      <c r="K39" s="5">
        <f>VLOOKUP($B39,score!$C$7:$AB$146,11,FALSE)</f>
        <v>5</v>
      </c>
      <c r="L39" s="5">
        <f>VLOOKUP($B39,score!$C$7:$AB$146,12,FALSE)</f>
        <v>8</v>
      </c>
      <c r="M39" s="5">
        <f>VLOOKUP($B39,score!$C$7:$AB$146,13,FALSE)</f>
        <v>6</v>
      </c>
      <c r="N39" s="5">
        <f>VLOOKUP($B39,score!$C$7:$AB$146,14,FALSE)</f>
        <v>5</v>
      </c>
      <c r="O39" s="5">
        <f>VLOOKUP($B39,score!$C$7:$AB$146,15,FALSE)</f>
        <v>3</v>
      </c>
      <c r="P39" s="65">
        <f>VLOOKUP($B39,score!$C$7:$AB$146,16,FALSE)</f>
        <v>5</v>
      </c>
      <c r="Q39" s="65">
        <f>VLOOKUP($B39,score!$C$7:$AB$146,17,FALSE)</f>
        <v>4</v>
      </c>
      <c r="R39" s="5">
        <f>VLOOKUP($B39,score!$C$7:$AB$146,18,FALSE)</f>
        <v>5</v>
      </c>
      <c r="S39" s="65">
        <f>VLOOKUP($B39,score!$C$7:$AB$146,19,FALSE)</f>
        <v>6</v>
      </c>
      <c r="T39" s="5">
        <f>VLOOKUP($B39,score!$C$7:$AB$146,20,FALSE)</f>
        <v>4</v>
      </c>
      <c r="U39" s="5">
        <f>VLOOKUP($B39,score!$C$7:$AB$146,21,FALSE)</f>
        <v>4</v>
      </c>
      <c r="V39" s="5">
        <f>VLOOKUP($B39,score!$C$7:$AB$146,22,FALSE)</f>
        <v>6</v>
      </c>
      <c r="W39" s="5">
        <f>VLOOKUP($B39,score!$C$7:$AB$146,23,FALSE)</f>
        <v>6</v>
      </c>
      <c r="X39" s="39">
        <f>VLOOKUP($B39,score!$C$7:$AD$146,25,FALSE)</f>
        <v>90.000001999999995</v>
      </c>
      <c r="Y39" s="64">
        <f>VLOOKUP($B39,score!$C$7:$AD$146,26,FALSE)</f>
        <v>34</v>
      </c>
      <c r="Z39" s="61">
        <f>VLOOKUP($B39,score!$C$7:$AD$146,28,FALSE)</f>
        <v>73.000001999999995</v>
      </c>
    </row>
    <row r="40" spans="2:26" ht="17.25" x14ac:dyDescent="0.3">
      <c r="B40" s="13">
        <v>34</v>
      </c>
      <c r="C40" s="35">
        <f>VLOOKUP($B40,score!$C$7:$AD$146,3,FALSE)</f>
        <v>33</v>
      </c>
      <c r="D40" s="42" t="str">
        <f>VLOOKUP($B40,score!$C$7:$AD$146,4,FALSE)</f>
        <v>KUNSIC FRANC</v>
      </c>
      <c r="E40" s="42">
        <f>VLOOKUP($B40,score!$C$7:$AD$146,5,FALSE)</f>
        <v>4</v>
      </c>
      <c r="F40" s="5">
        <f>VLOOKUP($B40,score!$C$7:$AB$146,6,FALSE)</f>
        <v>5</v>
      </c>
      <c r="G40" s="5">
        <f>VLOOKUP($B40,score!$C$7:$AB$146,7,FALSE)</f>
        <v>5</v>
      </c>
      <c r="H40" s="5">
        <f>VLOOKUP($B40,score!$C$7:$AB$146,8,FALSE)</f>
        <v>3</v>
      </c>
      <c r="I40" s="5">
        <f>VLOOKUP($B40,score!$C$7:$AB$146,9,FALSE)</f>
        <v>3</v>
      </c>
      <c r="J40" s="5">
        <f>VLOOKUP($B40,score!$C$7:$AB$146,10,FALSE)</f>
        <v>5</v>
      </c>
      <c r="K40" s="5">
        <f>VLOOKUP($B40,score!$C$7:$AB$146,11,FALSE)</f>
        <v>6</v>
      </c>
      <c r="L40" s="5">
        <f>VLOOKUP($B40,score!$C$7:$AB$146,12,FALSE)</f>
        <v>6</v>
      </c>
      <c r="M40" s="5">
        <f>VLOOKUP($B40,score!$C$7:$AB$146,13,FALSE)</f>
        <v>6</v>
      </c>
      <c r="N40" s="5">
        <f>VLOOKUP($B40,score!$C$7:$AB$146,14,FALSE)</f>
        <v>5</v>
      </c>
      <c r="O40" s="5">
        <f>VLOOKUP($B40,score!$C$7:$AB$146,15,FALSE)</f>
        <v>3</v>
      </c>
      <c r="P40" s="65">
        <f>VLOOKUP($B40,score!$C$7:$AB$146,16,FALSE)</f>
        <v>5</v>
      </c>
      <c r="Q40" s="65">
        <f>VLOOKUP($B40,score!$C$7:$AB$146,17,FALSE)</f>
        <v>6</v>
      </c>
      <c r="R40" s="5">
        <f>VLOOKUP($B40,score!$C$7:$AB$146,18,FALSE)</f>
        <v>4</v>
      </c>
      <c r="S40" s="65">
        <f>VLOOKUP($B40,score!$C$7:$AB$146,19,FALSE)</f>
        <v>7</v>
      </c>
      <c r="T40" s="5">
        <f>VLOOKUP($B40,score!$C$7:$AB$146,20,FALSE)</f>
        <v>3</v>
      </c>
      <c r="U40" s="5">
        <f>VLOOKUP($B40,score!$C$7:$AB$146,21,FALSE)</f>
        <v>3</v>
      </c>
      <c r="V40" s="5">
        <f>VLOOKUP($B40,score!$C$7:$AB$146,22,FALSE)</f>
        <v>4</v>
      </c>
      <c r="W40" s="5">
        <f>VLOOKUP($B40,score!$C$7:$AB$146,23,FALSE)</f>
        <v>5</v>
      </c>
      <c r="X40" s="39">
        <f>VLOOKUP($B40,score!$C$7:$AD$146,25,FALSE)</f>
        <v>84.000002800000004</v>
      </c>
      <c r="Y40" s="64">
        <f>VLOOKUP($B40,score!$C$7:$AD$146,26,FALSE)</f>
        <v>22</v>
      </c>
      <c r="Z40" s="61">
        <f>VLOOKUP($B40,score!$C$7:$AD$146,28,FALSE)</f>
        <v>73.000002800000004</v>
      </c>
    </row>
    <row r="41" spans="2:26" ht="17.25" x14ac:dyDescent="0.3">
      <c r="B41" s="13">
        <v>35</v>
      </c>
      <c r="C41" s="35">
        <f>VLOOKUP($B41,score!$C$7:$AD$146,3,FALSE)</f>
        <v>35</v>
      </c>
      <c r="D41" s="42" t="str">
        <f>VLOOKUP($B41,score!$C$7:$AD$146,4,FALSE)</f>
        <v>PLEMELJ MILENA</v>
      </c>
      <c r="E41" s="42">
        <f>VLOOKUP($B41,score!$C$7:$AD$146,5,FALSE)</f>
        <v>2</v>
      </c>
      <c r="F41" s="5">
        <f>VLOOKUP($B41,score!$C$7:$AB$146,6,FALSE)</f>
        <v>5</v>
      </c>
      <c r="G41" s="5">
        <f>VLOOKUP($B41,score!$C$7:$AB$146,7,FALSE)</f>
        <v>4</v>
      </c>
      <c r="H41" s="5">
        <f>VLOOKUP($B41,score!$C$7:$AB$146,8,FALSE)</f>
        <v>3</v>
      </c>
      <c r="I41" s="5">
        <f>VLOOKUP($B41,score!$C$7:$AB$146,9,FALSE)</f>
        <v>3</v>
      </c>
      <c r="J41" s="5">
        <f>VLOOKUP($B41,score!$C$7:$AB$146,10,FALSE)</f>
        <v>6</v>
      </c>
      <c r="K41" s="5">
        <f>VLOOKUP($B41,score!$C$7:$AB$146,11,FALSE)</f>
        <v>5</v>
      </c>
      <c r="L41" s="5">
        <f>VLOOKUP($B41,score!$C$7:$AB$146,12,FALSE)</f>
        <v>6</v>
      </c>
      <c r="M41" s="5">
        <f>VLOOKUP($B41,score!$C$7:$AB$146,13,FALSE)</f>
        <v>4</v>
      </c>
      <c r="N41" s="5">
        <f>VLOOKUP($B41,score!$C$7:$AB$146,14,FALSE)</f>
        <v>4</v>
      </c>
      <c r="O41" s="5">
        <f>VLOOKUP($B41,score!$C$7:$AB$146,15,FALSE)</f>
        <v>4</v>
      </c>
      <c r="P41" s="65">
        <f>VLOOKUP($B41,score!$C$7:$AB$146,16,FALSE)</f>
        <v>5</v>
      </c>
      <c r="Q41" s="65">
        <f>VLOOKUP($B41,score!$C$7:$AB$146,17,FALSE)</f>
        <v>5</v>
      </c>
      <c r="R41" s="5">
        <f>VLOOKUP($B41,score!$C$7:$AB$146,18,FALSE)</f>
        <v>4</v>
      </c>
      <c r="S41" s="65">
        <f>VLOOKUP($B41,score!$C$7:$AB$146,19,FALSE)</f>
        <v>8</v>
      </c>
      <c r="T41" s="5">
        <f>VLOOKUP($B41,score!$C$7:$AB$146,20,FALSE)</f>
        <v>4</v>
      </c>
      <c r="U41" s="5">
        <f>VLOOKUP($B41,score!$C$7:$AB$146,21,FALSE)</f>
        <v>4</v>
      </c>
      <c r="V41" s="5">
        <f>VLOOKUP($B41,score!$C$7:$AB$146,22,FALSE)</f>
        <v>5</v>
      </c>
      <c r="W41" s="5">
        <f>VLOOKUP($B41,score!$C$7:$AB$146,23,FALSE)</f>
        <v>5</v>
      </c>
      <c r="X41" s="39">
        <f>VLOOKUP($B41,score!$C$7:$AD$146,25,FALSE)</f>
        <v>84.000007199999999</v>
      </c>
      <c r="Y41" s="64">
        <f>VLOOKUP($B41,score!$C$7:$AD$146,26,FALSE)</f>
        <v>21</v>
      </c>
      <c r="Z41" s="61">
        <f>VLOOKUP($B41,score!$C$7:$AD$146,28,FALSE)</f>
        <v>73.500007199999999</v>
      </c>
    </row>
    <row r="42" spans="2:26" ht="17.25" x14ac:dyDescent="0.3">
      <c r="B42" s="13">
        <v>36</v>
      </c>
      <c r="C42" s="35">
        <f>VLOOKUP($B42,score!$C$7:$AD$146,3,FALSE)</f>
        <v>36</v>
      </c>
      <c r="D42" s="42" t="str">
        <f>VLOOKUP($B42,score!$C$7:$AD$146,4,FALSE)</f>
        <v>BERNIK TOMAZ</v>
      </c>
      <c r="E42" s="42">
        <f>VLOOKUP($B42,score!$C$7:$AD$146,5,FALSE)</f>
        <v>3</v>
      </c>
      <c r="F42" s="5">
        <f>VLOOKUP($B42,score!$C$7:$AB$146,6,FALSE)</f>
        <v>5</v>
      </c>
      <c r="G42" s="5">
        <f>VLOOKUP($B42,score!$C$7:$AB$146,7,FALSE)</f>
        <v>5</v>
      </c>
      <c r="H42" s="5">
        <f>VLOOKUP($B42,score!$C$7:$AB$146,8,FALSE)</f>
        <v>4</v>
      </c>
      <c r="I42" s="5">
        <f>VLOOKUP($B42,score!$C$7:$AB$146,9,FALSE)</f>
        <v>3</v>
      </c>
      <c r="J42" s="5">
        <f>VLOOKUP($B42,score!$C$7:$AB$146,10,FALSE)</f>
        <v>5</v>
      </c>
      <c r="K42" s="5">
        <f>VLOOKUP($B42,score!$C$7:$AB$146,11,FALSE)</f>
        <v>4</v>
      </c>
      <c r="L42" s="5">
        <f>VLOOKUP($B42,score!$C$7:$AB$146,12,FALSE)</f>
        <v>5</v>
      </c>
      <c r="M42" s="5">
        <f>VLOOKUP($B42,score!$C$7:$AB$146,13,FALSE)</f>
        <v>4</v>
      </c>
      <c r="N42" s="5">
        <f>VLOOKUP($B42,score!$C$7:$AB$146,14,FALSE)</f>
        <v>6</v>
      </c>
      <c r="O42" s="5">
        <f>VLOOKUP($B42,score!$C$7:$AB$146,15,FALSE)</f>
        <v>2</v>
      </c>
      <c r="P42" s="65">
        <f>VLOOKUP($B42,score!$C$7:$AB$146,16,FALSE)</f>
        <v>4</v>
      </c>
      <c r="Q42" s="65">
        <f>VLOOKUP($B42,score!$C$7:$AB$146,17,FALSE)</f>
        <v>6</v>
      </c>
      <c r="R42" s="5">
        <f>VLOOKUP($B42,score!$C$7:$AB$146,18,FALSE)</f>
        <v>5</v>
      </c>
      <c r="S42" s="65">
        <f>VLOOKUP($B42,score!$C$7:$AB$146,19,FALSE)</f>
        <v>6</v>
      </c>
      <c r="T42" s="5">
        <f>VLOOKUP($B42,score!$C$7:$AB$146,20,FALSE)</f>
        <v>4</v>
      </c>
      <c r="U42" s="5">
        <f>VLOOKUP($B42,score!$C$7:$AB$146,21,FALSE)</f>
        <v>4</v>
      </c>
      <c r="V42" s="5">
        <f>VLOOKUP($B42,score!$C$7:$AB$146,22,FALSE)</f>
        <v>4</v>
      </c>
      <c r="W42" s="5">
        <f>VLOOKUP($B42,score!$C$7:$AB$146,23,FALSE)</f>
        <v>6</v>
      </c>
      <c r="X42" s="39">
        <f>VLOOKUP($B42,score!$C$7:$AD$146,25,FALSE)</f>
        <v>82.000005000000002</v>
      </c>
      <c r="Y42" s="64">
        <f>VLOOKUP($B42,score!$C$7:$AD$146,26,FALSE)</f>
        <v>15.9</v>
      </c>
      <c r="Z42" s="61">
        <f>VLOOKUP($B42,score!$C$7:$AD$146,28,FALSE)</f>
        <v>74.050004999999999</v>
      </c>
    </row>
    <row r="43" spans="2:26" ht="17.25" x14ac:dyDescent="0.3">
      <c r="B43" s="13">
        <v>37</v>
      </c>
      <c r="C43" s="35">
        <f>VLOOKUP($B43,score!$C$7:$AD$146,3,FALSE)</f>
        <v>37</v>
      </c>
      <c r="D43" s="42" t="str">
        <f>VLOOKUP($B43,score!$C$7:$AD$146,4,FALSE)</f>
        <v>RAVNIKAR MARINA</v>
      </c>
      <c r="E43" s="42">
        <f>VLOOKUP($B43,score!$C$7:$AD$146,5,FALSE)</f>
        <v>3</v>
      </c>
      <c r="F43" s="5">
        <f>VLOOKUP($B43,score!$C$7:$AB$146,6,FALSE)</f>
        <v>5</v>
      </c>
      <c r="G43" s="5">
        <f>VLOOKUP($B43,score!$C$7:$AB$146,7,FALSE)</f>
        <v>3</v>
      </c>
      <c r="H43" s="5">
        <f>VLOOKUP($B43,score!$C$7:$AB$146,8,FALSE)</f>
        <v>3</v>
      </c>
      <c r="I43" s="5">
        <f>VLOOKUP($B43,score!$C$7:$AB$146,9,FALSE)</f>
        <v>3</v>
      </c>
      <c r="J43" s="5">
        <f>VLOOKUP($B43,score!$C$7:$AB$146,10,FALSE)</f>
        <v>5</v>
      </c>
      <c r="K43" s="5">
        <f>VLOOKUP($B43,score!$C$7:$AB$146,11,FALSE)</f>
        <v>5</v>
      </c>
      <c r="L43" s="5">
        <f>VLOOKUP($B43,score!$C$7:$AB$146,12,FALSE)</f>
        <v>6</v>
      </c>
      <c r="M43" s="5">
        <f>VLOOKUP($B43,score!$C$7:$AB$146,13,FALSE)</f>
        <v>4</v>
      </c>
      <c r="N43" s="5">
        <f>VLOOKUP($B43,score!$C$7:$AB$146,14,FALSE)</f>
        <v>5</v>
      </c>
      <c r="O43" s="5">
        <f>VLOOKUP($B43,score!$C$7:$AB$146,15,FALSE)</f>
        <v>4</v>
      </c>
      <c r="P43" s="65">
        <f>VLOOKUP($B43,score!$C$7:$AB$146,16,FALSE)</f>
        <v>6</v>
      </c>
      <c r="Q43" s="65">
        <f>VLOOKUP($B43,score!$C$7:$AB$146,17,FALSE)</f>
        <v>6</v>
      </c>
      <c r="R43" s="5">
        <f>VLOOKUP($B43,score!$C$7:$AB$146,18,FALSE)</f>
        <v>5</v>
      </c>
      <c r="S43" s="65">
        <f>VLOOKUP($B43,score!$C$7:$AB$146,19,FALSE)</f>
        <v>6</v>
      </c>
      <c r="T43" s="5">
        <f>VLOOKUP($B43,score!$C$7:$AB$146,20,FALSE)</f>
        <v>3</v>
      </c>
      <c r="U43" s="5">
        <f>VLOOKUP($B43,score!$C$7:$AB$146,21,FALSE)</f>
        <v>3</v>
      </c>
      <c r="V43" s="5">
        <f>VLOOKUP($B43,score!$C$7:$AB$146,22,FALSE)</f>
        <v>6</v>
      </c>
      <c r="W43" s="5">
        <f>VLOOKUP($B43,score!$C$7:$AB$146,23,FALSE)</f>
        <v>5</v>
      </c>
      <c r="X43" s="39">
        <f>VLOOKUP($B43,score!$C$7:$AD$146,25,FALSE)</f>
        <v>83.000003699999994</v>
      </c>
      <c r="Y43" s="64">
        <f>VLOOKUP($B43,score!$C$7:$AD$146,26,FALSE)</f>
        <v>17.399999999999999</v>
      </c>
      <c r="Z43" s="61">
        <f>VLOOKUP($B43,score!$C$7:$AD$146,28,FALSE)</f>
        <v>74.300003699999991</v>
      </c>
    </row>
    <row r="44" spans="2:26" ht="17.25" x14ac:dyDescent="0.3">
      <c r="B44" s="13">
        <v>38</v>
      </c>
      <c r="C44" s="35">
        <f>VLOOKUP($B44,score!$C$7:$AD$146,3,FALSE)</f>
        <v>38</v>
      </c>
      <c r="D44" s="42" t="str">
        <f>VLOOKUP($B44,score!$C$7:$AD$146,4,FALSE)</f>
        <v>VALBUSA GIUSEPPE</v>
      </c>
      <c r="E44" s="42">
        <f>VLOOKUP($B44,score!$C$7:$AD$146,5,FALSE)</f>
        <v>3</v>
      </c>
      <c r="F44" s="5">
        <f>VLOOKUP($B44,score!$C$7:$AB$146,6,FALSE)</f>
        <v>4</v>
      </c>
      <c r="G44" s="5">
        <f>VLOOKUP($B44,score!$C$7:$AB$146,7,FALSE)</f>
        <v>5</v>
      </c>
      <c r="H44" s="5">
        <f>VLOOKUP($B44,score!$C$7:$AB$146,8,FALSE)</f>
        <v>3</v>
      </c>
      <c r="I44" s="5">
        <f>VLOOKUP($B44,score!$C$7:$AB$146,9,FALSE)</f>
        <v>3</v>
      </c>
      <c r="J44" s="5">
        <f>VLOOKUP($B44,score!$C$7:$AB$146,10,FALSE)</f>
        <v>4</v>
      </c>
      <c r="K44" s="5">
        <f>VLOOKUP($B44,score!$C$7:$AB$146,11,FALSE)</f>
        <v>5</v>
      </c>
      <c r="L44" s="5">
        <f>VLOOKUP($B44,score!$C$7:$AB$146,12,FALSE)</f>
        <v>4</v>
      </c>
      <c r="M44" s="5">
        <f>VLOOKUP($B44,score!$C$7:$AB$146,13,FALSE)</f>
        <v>4</v>
      </c>
      <c r="N44" s="5">
        <f>VLOOKUP($B44,score!$C$7:$AB$146,14,FALSE)</f>
        <v>4</v>
      </c>
      <c r="O44" s="5">
        <f>VLOOKUP($B44,score!$C$7:$AB$146,15,FALSE)</f>
        <v>3</v>
      </c>
      <c r="P44" s="65">
        <f>VLOOKUP($B44,score!$C$7:$AB$146,16,FALSE)</f>
        <v>5</v>
      </c>
      <c r="Q44" s="65">
        <f>VLOOKUP($B44,score!$C$7:$AB$146,17,FALSE)</f>
        <v>6</v>
      </c>
      <c r="R44" s="5">
        <f>VLOOKUP($B44,score!$C$7:$AB$146,18,FALSE)</f>
        <v>5</v>
      </c>
      <c r="S44" s="65">
        <f>VLOOKUP($B44,score!$C$7:$AB$146,19,FALSE)</f>
        <v>7</v>
      </c>
      <c r="T44" s="5">
        <f>VLOOKUP($B44,score!$C$7:$AB$146,20,FALSE)</f>
        <v>3</v>
      </c>
      <c r="U44" s="5">
        <f>VLOOKUP($B44,score!$C$7:$AB$146,21,FALSE)</f>
        <v>9</v>
      </c>
      <c r="V44" s="5">
        <f>VLOOKUP($B44,score!$C$7:$AB$146,22,FALSE)</f>
        <v>5</v>
      </c>
      <c r="W44" s="5">
        <f>VLOOKUP($B44,score!$C$7:$AB$146,23,FALSE)</f>
        <v>5</v>
      </c>
      <c r="X44" s="39">
        <f>VLOOKUP($B44,score!$C$7:$AD$146,25,FALSE)</f>
        <v>84.000004399999995</v>
      </c>
      <c r="Y44" s="64">
        <f>VLOOKUP($B44,score!$C$7:$AD$146,26,FALSE)</f>
        <v>17.399999999999999</v>
      </c>
      <c r="Z44" s="61">
        <f>VLOOKUP($B44,score!$C$7:$AD$146,28,FALSE)</f>
        <v>75.300004399999992</v>
      </c>
    </row>
    <row r="45" spans="2:26" ht="17.25" x14ac:dyDescent="0.3">
      <c r="B45" s="13">
        <v>39</v>
      </c>
      <c r="C45" s="35">
        <f>VLOOKUP($B45,score!$C$7:$AD$146,3,FALSE)</f>
        <v>39</v>
      </c>
      <c r="D45" s="42" t="str">
        <f>VLOOKUP($B45,score!$C$7:$AD$146,4,FALSE)</f>
        <v>KRANJC ROMANA</v>
      </c>
      <c r="E45" s="42">
        <f>VLOOKUP($B45,score!$C$7:$AD$146,5,FALSE)</f>
        <v>2</v>
      </c>
      <c r="F45" s="5">
        <f>VLOOKUP($B45,score!$C$7:$AB$146,6,FALSE)</f>
        <v>6</v>
      </c>
      <c r="G45" s="5">
        <f>VLOOKUP($B45,score!$C$7:$AB$146,7,FALSE)</f>
        <v>5</v>
      </c>
      <c r="H45" s="5">
        <f>VLOOKUP($B45,score!$C$7:$AB$146,8,FALSE)</f>
        <v>3</v>
      </c>
      <c r="I45" s="5">
        <f>VLOOKUP($B45,score!$C$7:$AB$146,9,FALSE)</f>
        <v>4</v>
      </c>
      <c r="J45" s="5">
        <f>VLOOKUP($B45,score!$C$7:$AB$146,10,FALSE)</f>
        <v>4</v>
      </c>
      <c r="K45" s="5">
        <f>VLOOKUP($B45,score!$C$7:$AB$146,11,FALSE)</f>
        <v>5</v>
      </c>
      <c r="L45" s="5">
        <f>VLOOKUP($B45,score!$C$7:$AB$146,12,FALSE)</f>
        <v>7</v>
      </c>
      <c r="M45" s="5">
        <f>VLOOKUP($B45,score!$C$7:$AB$146,13,FALSE)</f>
        <v>5</v>
      </c>
      <c r="N45" s="5">
        <f>VLOOKUP($B45,score!$C$7:$AB$146,14,FALSE)</f>
        <v>4</v>
      </c>
      <c r="O45" s="5">
        <f>VLOOKUP($B45,score!$C$7:$AB$146,15,FALSE)</f>
        <v>4</v>
      </c>
      <c r="P45" s="65">
        <f>VLOOKUP($B45,score!$C$7:$AB$146,16,FALSE)</f>
        <v>6</v>
      </c>
      <c r="Q45" s="65">
        <f>VLOOKUP($B45,score!$C$7:$AB$146,17,FALSE)</f>
        <v>7</v>
      </c>
      <c r="R45" s="5">
        <f>VLOOKUP($B45,score!$C$7:$AB$146,18,FALSE)</f>
        <v>5</v>
      </c>
      <c r="S45" s="65">
        <f>VLOOKUP($B45,score!$C$7:$AB$146,19,FALSE)</f>
        <v>6</v>
      </c>
      <c r="T45" s="5">
        <f>VLOOKUP($B45,score!$C$7:$AB$146,20,FALSE)</f>
        <v>3</v>
      </c>
      <c r="U45" s="5">
        <f>VLOOKUP($B45,score!$C$7:$AB$146,21,FALSE)</f>
        <v>3</v>
      </c>
      <c r="V45" s="5">
        <f>VLOOKUP($B45,score!$C$7:$AB$146,22,FALSE)</f>
        <v>6</v>
      </c>
      <c r="W45" s="5">
        <f>VLOOKUP($B45,score!$C$7:$AB$146,23,FALSE)</f>
        <v>5</v>
      </c>
      <c r="X45" s="39">
        <f>VLOOKUP($B45,score!$C$7:$AD$146,25,FALSE)</f>
        <v>88.000005599999994</v>
      </c>
      <c r="Y45" s="64">
        <f>VLOOKUP($B45,score!$C$7:$AD$146,26,FALSE)</f>
        <v>22.2</v>
      </c>
      <c r="Z45" s="61">
        <f>VLOOKUP($B45,score!$C$7:$AD$146,28,FALSE)</f>
        <v>76.9000056</v>
      </c>
    </row>
    <row r="46" spans="2:26" ht="17.25" x14ac:dyDescent="0.3">
      <c r="B46" s="13">
        <v>40</v>
      </c>
      <c r="C46" s="35">
        <f>VLOOKUP($B46,score!$C$7:$AD$146,3,FALSE)</f>
        <v>40</v>
      </c>
      <c r="D46" s="42" t="str">
        <f>VLOOKUP($B46,score!$C$7:$AD$146,4,FALSE)</f>
        <v>KONTE BREDA</v>
      </c>
      <c r="E46" s="42">
        <f>VLOOKUP($B46,score!$C$7:$AD$146,5,FALSE)</f>
        <v>3</v>
      </c>
      <c r="F46" s="5">
        <f>VLOOKUP($B46,score!$C$7:$AB$146,6,FALSE)</f>
        <v>5</v>
      </c>
      <c r="G46" s="5">
        <f>VLOOKUP($B46,score!$C$7:$AB$146,7,FALSE)</f>
        <v>4</v>
      </c>
      <c r="H46" s="5">
        <f>VLOOKUP($B46,score!$C$7:$AB$146,8,FALSE)</f>
        <v>3</v>
      </c>
      <c r="I46" s="5">
        <f>VLOOKUP($B46,score!$C$7:$AB$146,9,FALSE)</f>
        <v>3</v>
      </c>
      <c r="J46" s="5">
        <f>VLOOKUP($B46,score!$C$7:$AB$146,10,FALSE)</f>
        <v>4</v>
      </c>
      <c r="K46" s="5">
        <f>VLOOKUP($B46,score!$C$7:$AB$146,11,FALSE)</f>
        <v>6</v>
      </c>
      <c r="L46" s="5">
        <f>VLOOKUP($B46,score!$C$7:$AB$146,12,FALSE)</f>
        <v>7</v>
      </c>
      <c r="M46" s="5">
        <f>VLOOKUP($B46,score!$C$7:$AB$146,13,FALSE)</f>
        <v>5</v>
      </c>
      <c r="N46" s="5">
        <f>VLOOKUP($B46,score!$C$7:$AB$146,14,FALSE)</f>
        <v>4</v>
      </c>
      <c r="O46" s="5">
        <f>VLOOKUP($B46,score!$C$7:$AB$146,15,FALSE)</f>
        <v>4</v>
      </c>
      <c r="P46" s="65">
        <f>VLOOKUP($B46,score!$C$7:$AB$146,16,FALSE)</f>
        <v>6</v>
      </c>
      <c r="Q46" s="65">
        <f>VLOOKUP($B46,score!$C$7:$AB$146,17,FALSE)</f>
        <v>6</v>
      </c>
      <c r="R46" s="5">
        <f>VLOOKUP($B46,score!$C$7:$AB$146,18,FALSE)</f>
        <v>5</v>
      </c>
      <c r="S46" s="65">
        <f>VLOOKUP($B46,score!$C$7:$AB$146,19,FALSE)</f>
        <v>6</v>
      </c>
      <c r="T46" s="5">
        <f>VLOOKUP($B46,score!$C$7:$AB$146,20,FALSE)</f>
        <v>4</v>
      </c>
      <c r="U46" s="5">
        <f>VLOOKUP($B46,score!$C$7:$AB$146,21,FALSE)</f>
        <v>3</v>
      </c>
      <c r="V46" s="5">
        <f>VLOOKUP($B46,score!$C$7:$AB$146,22,FALSE)</f>
        <v>6</v>
      </c>
      <c r="W46" s="5">
        <f>VLOOKUP($B46,score!$C$7:$AB$146,23,FALSE)</f>
        <v>6</v>
      </c>
      <c r="X46" s="39">
        <f>VLOOKUP($B46,score!$C$7:$AD$146,25,FALSE)</f>
        <v>87.000002300000006</v>
      </c>
      <c r="Y46" s="64">
        <f>VLOOKUP($B46,score!$C$7:$AD$146,26,FALSE)</f>
        <v>18.5</v>
      </c>
      <c r="Z46" s="61">
        <f>VLOOKUP($B46,score!$C$7:$AD$146,28,FALSE)</f>
        <v>77.750002300000006</v>
      </c>
    </row>
    <row r="47" spans="2:26" ht="17.25" x14ac:dyDescent="0.3">
      <c r="B47" s="13">
        <v>41</v>
      </c>
      <c r="C47" s="35">
        <f>VLOOKUP($B47,score!$C$7:$AD$146,3,FALSE)</f>
        <v>41</v>
      </c>
      <c r="D47" s="42" t="str">
        <f>VLOOKUP($B47,score!$C$7:$AD$146,4,FALSE)</f>
        <v>BENETAZZO SONIA</v>
      </c>
      <c r="E47" s="42">
        <f>VLOOKUP($B47,score!$C$7:$AD$146,5,FALSE)</f>
        <v>2</v>
      </c>
      <c r="F47" s="5">
        <f>VLOOKUP($B47,score!$C$7:$AB$146,6,FALSE)</f>
        <v>5</v>
      </c>
      <c r="G47" s="5">
        <f>VLOOKUP($B47,score!$C$7:$AB$146,7,FALSE)</f>
        <v>5</v>
      </c>
      <c r="H47" s="5">
        <f>VLOOKUP($B47,score!$C$7:$AB$146,8,FALSE)</f>
        <v>4</v>
      </c>
      <c r="I47" s="5">
        <f>VLOOKUP($B47,score!$C$7:$AB$146,9,FALSE)</f>
        <v>3</v>
      </c>
      <c r="J47" s="5">
        <f>VLOOKUP($B47,score!$C$7:$AB$146,10,FALSE)</f>
        <v>4</v>
      </c>
      <c r="K47" s="5">
        <f>VLOOKUP($B47,score!$C$7:$AB$146,11,FALSE)</f>
        <v>6</v>
      </c>
      <c r="L47" s="5">
        <f>VLOOKUP($B47,score!$C$7:$AB$146,12,FALSE)</f>
        <v>6</v>
      </c>
      <c r="M47" s="5">
        <f>VLOOKUP($B47,score!$C$7:$AB$146,13,FALSE)</f>
        <v>5</v>
      </c>
      <c r="N47" s="5">
        <f>VLOOKUP($B47,score!$C$7:$AB$146,14,FALSE)</f>
        <v>6</v>
      </c>
      <c r="O47" s="5">
        <f>VLOOKUP($B47,score!$C$7:$AB$146,15,FALSE)</f>
        <v>4</v>
      </c>
      <c r="P47" s="65">
        <f>VLOOKUP($B47,score!$C$7:$AB$146,16,FALSE)</f>
        <v>5</v>
      </c>
      <c r="Q47" s="65">
        <f>VLOOKUP($B47,score!$C$7:$AB$146,17,FALSE)</f>
        <v>4</v>
      </c>
      <c r="R47" s="5">
        <f>VLOOKUP($B47,score!$C$7:$AB$146,18,FALSE)</f>
        <v>5</v>
      </c>
      <c r="S47" s="65">
        <f>VLOOKUP($B47,score!$C$7:$AB$146,19,FALSE)</f>
        <v>6</v>
      </c>
      <c r="T47" s="5">
        <f>VLOOKUP($B47,score!$C$7:$AB$146,20,FALSE)</f>
        <v>2</v>
      </c>
      <c r="U47" s="5">
        <f>VLOOKUP($B47,score!$C$7:$AB$146,21,FALSE)</f>
        <v>4</v>
      </c>
      <c r="V47" s="5">
        <f>VLOOKUP($B47,score!$C$7:$AB$146,22,FALSE)</f>
        <v>5</v>
      </c>
      <c r="W47" s="5">
        <f>VLOOKUP($B47,score!$C$7:$AB$146,23,FALSE)</f>
        <v>5</v>
      </c>
      <c r="X47" s="39">
        <f>VLOOKUP($B47,score!$C$7:$AD$146,25,FALSE)</f>
        <v>84.000006799999994</v>
      </c>
      <c r="Y47" s="64">
        <f>VLOOKUP($B47,score!$C$7:$AD$146,26,FALSE)</f>
        <v>12.2</v>
      </c>
      <c r="Z47" s="61">
        <f>VLOOKUP($B47,score!$C$7:$AD$146,28,FALSE)</f>
        <v>77.9000068</v>
      </c>
    </row>
    <row r="48" spans="2:26" ht="17.25" x14ac:dyDescent="0.3">
      <c r="B48" s="13">
        <v>42</v>
      </c>
      <c r="C48" s="35">
        <f>VLOOKUP($B48,score!$C$7:$AD$146,3,FALSE)</f>
        <v>42</v>
      </c>
      <c r="D48" s="42" t="str">
        <f>VLOOKUP($B48,score!$C$7:$AD$146,4,FALSE)</f>
        <v>KLANCISAR MITJA</v>
      </c>
      <c r="E48" s="42">
        <f>VLOOKUP($B48,score!$C$7:$AD$146,5,FALSE)</f>
        <v>1</v>
      </c>
      <c r="F48" s="5">
        <f>VLOOKUP($B48,score!$C$7:$AB$146,6,FALSE)</f>
        <v>4</v>
      </c>
      <c r="G48" s="5">
        <f>VLOOKUP($B48,score!$C$7:$AB$146,7,FALSE)</f>
        <v>4</v>
      </c>
      <c r="H48" s="5">
        <f>VLOOKUP($B48,score!$C$7:$AB$146,8,FALSE)</f>
        <v>5</v>
      </c>
      <c r="I48" s="5">
        <f>VLOOKUP($B48,score!$C$7:$AB$146,9,FALSE)</f>
        <v>3</v>
      </c>
      <c r="J48" s="5">
        <f>VLOOKUP($B48,score!$C$7:$AB$146,10,FALSE)</f>
        <v>5</v>
      </c>
      <c r="K48" s="5">
        <f>VLOOKUP($B48,score!$C$7:$AB$146,11,FALSE)</f>
        <v>7</v>
      </c>
      <c r="L48" s="5">
        <f>VLOOKUP($B48,score!$C$7:$AB$146,12,FALSE)</f>
        <v>6</v>
      </c>
      <c r="M48" s="5">
        <f>VLOOKUP($B48,score!$C$7:$AB$146,13,FALSE)</f>
        <v>5</v>
      </c>
      <c r="N48" s="5">
        <f>VLOOKUP($B48,score!$C$7:$AB$146,14,FALSE)</f>
        <v>4</v>
      </c>
      <c r="O48" s="5">
        <f>VLOOKUP($B48,score!$C$7:$AB$146,15,FALSE)</f>
        <v>3</v>
      </c>
      <c r="P48" s="65">
        <f>VLOOKUP($B48,score!$C$7:$AB$146,16,FALSE)</f>
        <v>6</v>
      </c>
      <c r="Q48" s="65">
        <f>VLOOKUP($B48,score!$C$7:$AB$146,17,FALSE)</f>
        <v>5</v>
      </c>
      <c r="R48" s="5">
        <f>VLOOKUP($B48,score!$C$7:$AB$146,18,FALSE)</f>
        <v>5</v>
      </c>
      <c r="S48" s="65">
        <f>VLOOKUP($B48,score!$C$7:$AB$146,19,FALSE)</f>
        <v>7</v>
      </c>
      <c r="T48" s="5">
        <f>VLOOKUP($B48,score!$C$7:$AB$146,20,FALSE)</f>
        <v>3</v>
      </c>
      <c r="U48" s="5">
        <f>VLOOKUP($B48,score!$C$7:$AB$146,21,FALSE)</f>
        <v>4</v>
      </c>
      <c r="V48" s="5">
        <f>VLOOKUP($B48,score!$C$7:$AB$146,22,FALSE)</f>
        <v>6</v>
      </c>
      <c r="W48" s="5">
        <f>VLOOKUP($B48,score!$C$7:$AB$146,23,FALSE)</f>
        <v>5</v>
      </c>
      <c r="X48" s="39">
        <f>VLOOKUP($B48,score!$C$7:$AD$146,25,FALSE)</f>
        <v>87.000008100000002</v>
      </c>
      <c r="Y48" s="64">
        <f>VLOOKUP($B48,score!$C$7:$AD$146,26,FALSE)</f>
        <v>17.8</v>
      </c>
      <c r="Z48" s="61">
        <f>VLOOKUP($B48,score!$C$7:$AD$146,28,FALSE)</f>
        <v>78.100008099999997</v>
      </c>
    </row>
    <row r="49" spans="2:26" ht="17.25" x14ac:dyDescent="0.3">
      <c r="B49" s="13">
        <v>43</v>
      </c>
      <c r="C49" s="35">
        <f>VLOOKUP($B49,score!$C$7:$AD$146,3,FALSE)</f>
        <v>43</v>
      </c>
      <c r="D49" s="42" t="str">
        <f>VLOOKUP($B49,score!$C$7:$AD$146,4,FALSE)</f>
        <v>KOZELJ ANDREJ</v>
      </c>
      <c r="E49" s="42">
        <f>VLOOKUP($B49,score!$C$7:$AD$146,5,FALSE)</f>
        <v>1</v>
      </c>
      <c r="F49" s="5">
        <f>VLOOKUP($B49,score!$C$7:$AB$146,6,FALSE)</f>
        <v>5</v>
      </c>
      <c r="G49" s="5">
        <f>VLOOKUP($B49,score!$C$7:$AB$146,7,FALSE)</f>
        <v>4</v>
      </c>
      <c r="H49" s="5">
        <f>VLOOKUP($B49,score!$C$7:$AB$146,8,FALSE)</f>
        <v>5</v>
      </c>
      <c r="I49" s="5">
        <f>VLOOKUP($B49,score!$C$7:$AB$146,9,FALSE)</f>
        <v>5</v>
      </c>
      <c r="J49" s="5">
        <f>VLOOKUP($B49,score!$C$7:$AB$146,10,FALSE)</f>
        <v>5</v>
      </c>
      <c r="K49" s="5">
        <f>VLOOKUP($B49,score!$C$7:$AB$146,11,FALSE)</f>
        <v>6</v>
      </c>
      <c r="L49" s="5">
        <f>VLOOKUP($B49,score!$C$7:$AB$146,12,FALSE)</f>
        <v>5</v>
      </c>
      <c r="M49" s="5">
        <f>VLOOKUP($B49,score!$C$7:$AB$146,13,FALSE)</f>
        <v>5</v>
      </c>
      <c r="N49" s="5">
        <f>VLOOKUP($B49,score!$C$7:$AB$146,14,FALSE)</f>
        <v>5</v>
      </c>
      <c r="O49" s="5">
        <f>VLOOKUP($B49,score!$C$7:$AB$146,15,FALSE)</f>
        <v>4</v>
      </c>
      <c r="P49" s="65">
        <f>VLOOKUP($B49,score!$C$7:$AB$146,16,FALSE)</f>
        <v>5</v>
      </c>
      <c r="Q49" s="65">
        <f>VLOOKUP($B49,score!$C$7:$AB$146,17,FALSE)</f>
        <v>6</v>
      </c>
      <c r="R49" s="5">
        <f>VLOOKUP($B49,score!$C$7:$AB$146,18,FALSE)</f>
        <v>4</v>
      </c>
      <c r="S49" s="65">
        <f>VLOOKUP($B49,score!$C$7:$AB$146,19,FALSE)</f>
        <v>7</v>
      </c>
      <c r="T49" s="5">
        <f>VLOOKUP($B49,score!$C$7:$AB$146,20,FALSE)</f>
        <v>4</v>
      </c>
      <c r="U49" s="5">
        <f>VLOOKUP($B49,score!$C$7:$AB$146,21,FALSE)</f>
        <v>2</v>
      </c>
      <c r="V49" s="5">
        <f>VLOOKUP($B49,score!$C$7:$AB$146,22,FALSE)</f>
        <v>4</v>
      </c>
      <c r="W49" s="5">
        <f>VLOOKUP($B49,score!$C$7:$AB$146,23,FALSE)</f>
        <v>4</v>
      </c>
      <c r="X49" s="39">
        <f>VLOOKUP($B49,score!$C$7:$AD$146,25,FALSE)</f>
        <v>85.000005400000006</v>
      </c>
      <c r="Y49" s="64">
        <f>VLOOKUP($B49,score!$C$7:$AD$146,26,FALSE)</f>
        <v>12.9</v>
      </c>
      <c r="Z49" s="61">
        <f>VLOOKUP($B49,score!$C$7:$AD$146,28,FALSE)</f>
        <v>78.550005400000003</v>
      </c>
    </row>
    <row r="50" spans="2:26" ht="17.25" x14ac:dyDescent="0.3">
      <c r="B50" s="13">
        <v>44</v>
      </c>
      <c r="C50" s="35">
        <f>VLOOKUP($B50,score!$C$7:$AD$146,3,FALSE)</f>
        <v>44</v>
      </c>
      <c r="D50" s="42" t="str">
        <f>VLOOKUP($B50,score!$C$7:$AD$146,4,FALSE)</f>
        <v>RESSMANN HUBERT</v>
      </c>
      <c r="E50" s="42">
        <f>VLOOKUP($B50,score!$C$7:$AD$146,5,FALSE)</f>
        <v>1</v>
      </c>
      <c r="F50" s="5">
        <f>VLOOKUP($B50,score!$C$7:$AB$146,6,FALSE)</f>
        <v>5</v>
      </c>
      <c r="G50" s="5">
        <f>VLOOKUP($B50,score!$C$7:$AB$146,7,FALSE)</f>
        <v>6</v>
      </c>
      <c r="H50" s="5">
        <f>VLOOKUP($B50,score!$C$7:$AB$146,8,FALSE)</f>
        <v>3</v>
      </c>
      <c r="I50" s="5">
        <f>VLOOKUP($B50,score!$C$7:$AB$146,9,FALSE)</f>
        <v>3</v>
      </c>
      <c r="J50" s="5">
        <f>VLOOKUP($B50,score!$C$7:$AB$146,10,FALSE)</f>
        <v>5</v>
      </c>
      <c r="K50" s="5">
        <f>VLOOKUP($B50,score!$C$7:$AB$146,11,FALSE)</f>
        <v>4</v>
      </c>
      <c r="L50" s="5">
        <f>VLOOKUP($B50,score!$C$7:$AB$146,12,FALSE)</f>
        <v>5</v>
      </c>
      <c r="M50" s="5">
        <f>VLOOKUP($B50,score!$C$7:$AB$146,13,FALSE)</f>
        <v>4</v>
      </c>
      <c r="N50" s="5">
        <f>VLOOKUP($B50,score!$C$7:$AB$146,14,FALSE)</f>
        <v>6</v>
      </c>
      <c r="O50" s="5">
        <f>VLOOKUP($B50,score!$C$7:$AB$146,15,FALSE)</f>
        <v>3</v>
      </c>
      <c r="P50" s="65">
        <f>VLOOKUP($B50,score!$C$7:$AB$146,16,FALSE)</f>
        <v>4</v>
      </c>
      <c r="Q50" s="65">
        <f>VLOOKUP($B50,score!$C$7:$AB$146,17,FALSE)</f>
        <v>5</v>
      </c>
      <c r="R50" s="5">
        <f>VLOOKUP($B50,score!$C$7:$AB$146,18,FALSE)</f>
        <v>6</v>
      </c>
      <c r="S50" s="65">
        <f>VLOOKUP($B50,score!$C$7:$AB$146,19,FALSE)</f>
        <v>9</v>
      </c>
      <c r="T50" s="5">
        <f>VLOOKUP($B50,score!$C$7:$AB$146,20,FALSE)</f>
        <v>3</v>
      </c>
      <c r="U50" s="5">
        <f>VLOOKUP($B50,score!$C$7:$AB$146,21,FALSE)</f>
        <v>4</v>
      </c>
      <c r="V50" s="5">
        <f>VLOOKUP($B50,score!$C$7:$AB$146,22,FALSE)</f>
        <v>4</v>
      </c>
      <c r="W50" s="5">
        <f>VLOOKUP($B50,score!$C$7:$AB$146,23,FALSE)</f>
        <v>5</v>
      </c>
      <c r="X50" s="39">
        <f>VLOOKUP($B50,score!$C$7:$AD$146,25,FALSE)</f>
        <v>84.000003800000002</v>
      </c>
      <c r="Y50" s="64">
        <f>VLOOKUP($B50,score!$C$7:$AD$146,26,FALSE)</f>
        <v>10.5</v>
      </c>
      <c r="Z50" s="61">
        <f>VLOOKUP($B50,score!$C$7:$AD$146,28,FALSE)</f>
        <v>78.750003800000002</v>
      </c>
    </row>
    <row r="51" spans="2:26" ht="17.25" x14ac:dyDescent="0.3">
      <c r="B51" s="13">
        <v>45</v>
      </c>
      <c r="C51" s="35">
        <f>VLOOKUP($B51,score!$C$7:$AD$146,3,FALSE)</f>
        <v>44</v>
      </c>
      <c r="D51" s="42" t="str">
        <f>VLOOKUP($B51,score!$C$7:$AD$146,4,FALSE)</f>
        <v>STRAVS CENA</v>
      </c>
      <c r="E51" s="42">
        <f>VLOOKUP($B51,score!$C$7:$AD$146,5,FALSE)</f>
        <v>2</v>
      </c>
      <c r="F51" s="5">
        <f>VLOOKUP($B51,score!$C$7:$AB$146,6,FALSE)</f>
        <v>4</v>
      </c>
      <c r="G51" s="5">
        <f>VLOOKUP($B51,score!$C$7:$AB$146,7,FALSE)</f>
        <v>6</v>
      </c>
      <c r="H51" s="5">
        <f>VLOOKUP($B51,score!$C$7:$AB$146,8,FALSE)</f>
        <v>3</v>
      </c>
      <c r="I51" s="5">
        <f>VLOOKUP($B51,score!$C$7:$AB$146,9,FALSE)</f>
        <v>4</v>
      </c>
      <c r="J51" s="5">
        <f>VLOOKUP($B51,score!$C$7:$AB$146,10,FALSE)</f>
        <v>4</v>
      </c>
      <c r="K51" s="5">
        <f>VLOOKUP($B51,score!$C$7:$AB$146,11,FALSE)</f>
        <v>8</v>
      </c>
      <c r="L51" s="5">
        <f>VLOOKUP($B51,score!$C$7:$AB$146,12,FALSE)</f>
        <v>6</v>
      </c>
      <c r="M51" s="5">
        <f>VLOOKUP($B51,score!$C$7:$AB$146,13,FALSE)</f>
        <v>5</v>
      </c>
      <c r="N51" s="5">
        <f>VLOOKUP($B51,score!$C$7:$AB$146,14,FALSE)</f>
        <v>5</v>
      </c>
      <c r="O51" s="5">
        <f>VLOOKUP($B51,score!$C$7:$AB$146,15,FALSE)</f>
        <v>5</v>
      </c>
      <c r="P51" s="65">
        <f>VLOOKUP($B51,score!$C$7:$AB$146,16,FALSE)</f>
        <v>4</v>
      </c>
      <c r="Q51" s="65">
        <f>VLOOKUP($B51,score!$C$7:$AB$146,17,FALSE)</f>
        <v>5</v>
      </c>
      <c r="R51" s="5">
        <f>VLOOKUP($B51,score!$C$7:$AB$146,18,FALSE)</f>
        <v>5</v>
      </c>
      <c r="S51" s="65">
        <f>VLOOKUP($B51,score!$C$7:$AB$146,19,FALSE)</f>
        <v>7</v>
      </c>
      <c r="T51" s="5">
        <f>VLOOKUP($B51,score!$C$7:$AB$146,20,FALSE)</f>
        <v>4</v>
      </c>
      <c r="U51" s="5">
        <f>VLOOKUP($B51,score!$C$7:$AB$146,21,FALSE)</f>
        <v>4</v>
      </c>
      <c r="V51" s="5">
        <f>VLOOKUP($B51,score!$C$7:$AB$146,22,FALSE)</f>
        <v>5</v>
      </c>
      <c r="W51" s="5">
        <f>VLOOKUP($B51,score!$C$7:$AB$146,23,FALSE)</f>
        <v>4</v>
      </c>
      <c r="X51" s="39">
        <f>VLOOKUP($B51,score!$C$7:$AD$146,25,FALSE)</f>
        <v>88.000004200000006</v>
      </c>
      <c r="Y51" s="64">
        <f>VLOOKUP($B51,score!$C$7:$AD$146,26,FALSE)</f>
        <v>18.5</v>
      </c>
      <c r="Z51" s="61">
        <f>VLOOKUP($B51,score!$C$7:$AD$146,28,FALSE)</f>
        <v>78.750004200000006</v>
      </c>
    </row>
    <row r="52" spans="2:26" ht="17.25" x14ac:dyDescent="0.3">
      <c r="B52" s="13">
        <v>46</v>
      </c>
      <c r="C52" s="35">
        <f>VLOOKUP($B52,score!$C$7:$AD$146,3,FALSE)</f>
        <v>46</v>
      </c>
      <c r="D52" s="42" t="str">
        <f>VLOOKUP($B52,score!$C$7:$AD$146,4,FALSE)</f>
        <v>KOTNIK VERA</v>
      </c>
      <c r="E52" s="42">
        <f>VLOOKUP($B52,score!$C$7:$AD$146,5,FALSE)</f>
        <v>2</v>
      </c>
      <c r="F52" s="5">
        <f>VLOOKUP($B52,score!$C$7:$AB$146,6,FALSE)</f>
        <v>6</v>
      </c>
      <c r="G52" s="5">
        <f>VLOOKUP($B52,score!$C$7:$AB$146,7,FALSE)</f>
        <v>7</v>
      </c>
      <c r="H52" s="5">
        <f>VLOOKUP($B52,score!$C$7:$AB$146,8,FALSE)</f>
        <v>3</v>
      </c>
      <c r="I52" s="5">
        <f>VLOOKUP($B52,score!$C$7:$AB$146,9,FALSE)</f>
        <v>4</v>
      </c>
      <c r="J52" s="5">
        <f>VLOOKUP($B52,score!$C$7:$AB$146,10,FALSE)</f>
        <v>5</v>
      </c>
      <c r="K52" s="5">
        <f>VLOOKUP($B52,score!$C$7:$AB$146,11,FALSE)</f>
        <v>5</v>
      </c>
      <c r="L52" s="5">
        <f>VLOOKUP($B52,score!$C$7:$AB$146,12,FALSE)</f>
        <v>6</v>
      </c>
      <c r="M52" s="5">
        <f>VLOOKUP($B52,score!$C$7:$AB$146,13,FALSE)</f>
        <v>5</v>
      </c>
      <c r="N52" s="5">
        <f>VLOOKUP($B52,score!$C$7:$AB$146,14,FALSE)</f>
        <v>4</v>
      </c>
      <c r="O52" s="5">
        <f>VLOOKUP($B52,score!$C$7:$AB$146,15,FALSE)</f>
        <v>3</v>
      </c>
      <c r="P52" s="65">
        <f>VLOOKUP($B52,score!$C$7:$AB$146,16,FALSE)</f>
        <v>6</v>
      </c>
      <c r="Q52" s="65">
        <f>VLOOKUP($B52,score!$C$7:$AB$146,17,FALSE)</f>
        <v>6</v>
      </c>
      <c r="R52" s="5">
        <f>VLOOKUP($B52,score!$C$7:$AB$146,18,FALSE)</f>
        <v>5</v>
      </c>
      <c r="S52" s="65">
        <f>VLOOKUP($B52,score!$C$7:$AB$146,19,FALSE)</f>
        <v>8</v>
      </c>
      <c r="T52" s="5">
        <f>VLOOKUP($B52,score!$C$7:$AB$146,20,FALSE)</f>
        <v>4</v>
      </c>
      <c r="U52" s="5">
        <f>VLOOKUP($B52,score!$C$7:$AB$146,21,FALSE)</f>
        <v>3</v>
      </c>
      <c r="V52" s="5">
        <f>VLOOKUP($B52,score!$C$7:$AB$146,22,FALSE)</f>
        <v>6</v>
      </c>
      <c r="W52" s="5">
        <f>VLOOKUP($B52,score!$C$7:$AB$146,23,FALSE)</f>
        <v>5</v>
      </c>
      <c r="X52" s="39">
        <f>VLOOKUP($B52,score!$C$7:$AD$146,25,FALSE)</f>
        <v>91.000002600000002</v>
      </c>
      <c r="Y52" s="64">
        <f>VLOOKUP($B52,score!$C$7:$AD$146,26,FALSE)</f>
        <v>24.2</v>
      </c>
      <c r="Z52" s="61">
        <f>VLOOKUP($B52,score!$C$7:$AD$146,28,FALSE)</f>
        <v>78.900002600000008</v>
      </c>
    </row>
    <row r="53" spans="2:26" ht="17.25" x14ac:dyDescent="0.3">
      <c r="B53" s="13">
        <v>47</v>
      </c>
      <c r="C53" s="35">
        <f>VLOOKUP($B53,score!$C$7:$AD$146,3,FALSE)</f>
        <v>47</v>
      </c>
      <c r="D53" s="42" t="str">
        <f>VLOOKUP($B53,score!$C$7:$AD$146,4,FALSE)</f>
        <v>GRÜNANGER RUDOLF</v>
      </c>
      <c r="E53" s="42">
        <f>VLOOKUP($B53,score!$C$7:$AD$146,5,FALSE)</f>
        <v>1</v>
      </c>
      <c r="F53" s="5">
        <f>VLOOKUP($B53,score!$C$7:$AB$146,6,FALSE)</f>
        <v>9</v>
      </c>
      <c r="G53" s="5">
        <f>VLOOKUP($B53,score!$C$7:$AB$146,7,FALSE)</f>
        <v>3</v>
      </c>
      <c r="H53" s="5">
        <f>VLOOKUP($B53,score!$C$7:$AB$146,8,FALSE)</f>
        <v>3</v>
      </c>
      <c r="I53" s="5">
        <f>VLOOKUP($B53,score!$C$7:$AB$146,9,FALSE)</f>
        <v>4</v>
      </c>
      <c r="J53" s="5">
        <f>VLOOKUP($B53,score!$C$7:$AB$146,10,FALSE)</f>
        <v>5</v>
      </c>
      <c r="K53" s="5">
        <f>VLOOKUP($B53,score!$C$7:$AB$146,11,FALSE)</f>
        <v>4</v>
      </c>
      <c r="L53" s="5">
        <f>VLOOKUP($B53,score!$C$7:$AB$146,12,FALSE)</f>
        <v>5</v>
      </c>
      <c r="M53" s="5">
        <f>VLOOKUP($B53,score!$C$7:$AB$146,13,FALSE)</f>
        <v>4</v>
      </c>
      <c r="N53" s="5">
        <f>VLOOKUP($B53,score!$C$7:$AB$146,14,FALSE)</f>
        <v>4</v>
      </c>
      <c r="O53" s="5">
        <f>VLOOKUP($B53,score!$C$7:$AB$146,15,FALSE)</f>
        <v>3</v>
      </c>
      <c r="P53" s="65">
        <f>VLOOKUP($B53,score!$C$7:$AB$146,16,FALSE)</f>
        <v>3</v>
      </c>
      <c r="Q53" s="65">
        <f>VLOOKUP($B53,score!$C$7:$AB$146,17,FALSE)</f>
        <v>6</v>
      </c>
      <c r="R53" s="5">
        <f>VLOOKUP($B53,score!$C$7:$AB$146,18,FALSE)</f>
        <v>4</v>
      </c>
      <c r="S53" s="65">
        <f>VLOOKUP($B53,score!$C$7:$AB$146,19,FALSE)</f>
        <v>7</v>
      </c>
      <c r="T53" s="5">
        <f>VLOOKUP($B53,score!$C$7:$AB$146,20,FALSE)</f>
        <v>5</v>
      </c>
      <c r="U53" s="5">
        <f>VLOOKUP($B53,score!$C$7:$AB$146,21,FALSE)</f>
        <v>3</v>
      </c>
      <c r="V53" s="5">
        <f>VLOOKUP($B53,score!$C$7:$AB$146,22,FALSE)</f>
        <v>5</v>
      </c>
      <c r="W53" s="5">
        <f>VLOOKUP($B53,score!$C$7:$AB$146,23,FALSE)</f>
        <v>7</v>
      </c>
      <c r="X53" s="39">
        <f>VLOOKUP($B53,score!$C$7:$AD$146,25,FALSE)</f>
        <v>84.000001900000001</v>
      </c>
      <c r="Y53" s="64">
        <f>VLOOKUP($B53,score!$C$7:$AD$146,26,FALSE)</f>
        <v>8</v>
      </c>
      <c r="Z53" s="61">
        <f>VLOOKUP($B53,score!$C$7:$AD$146,28,FALSE)</f>
        <v>80.000001900000001</v>
      </c>
    </row>
    <row r="54" spans="2:26" ht="17.25" x14ac:dyDescent="0.3">
      <c r="B54" s="13">
        <v>48</v>
      </c>
      <c r="C54" s="35">
        <f>VLOOKUP($B54,score!$C$7:$AD$146,3,FALSE)</f>
        <v>47</v>
      </c>
      <c r="D54" s="42" t="str">
        <f>VLOOKUP($B54,score!$C$7:$AD$146,4,FALSE)</f>
        <v>RUEMER ELISABETH</v>
      </c>
      <c r="E54" s="42">
        <f>VLOOKUP($B54,score!$C$7:$AD$146,5,FALSE)</f>
        <v>2</v>
      </c>
      <c r="F54" s="5">
        <f>VLOOKUP($B54,score!$C$7:$AB$146,6,FALSE)</f>
        <v>6</v>
      </c>
      <c r="G54" s="5">
        <f>VLOOKUP($B54,score!$C$7:$AB$146,7,FALSE)</f>
        <v>4</v>
      </c>
      <c r="H54" s="5">
        <f>VLOOKUP($B54,score!$C$7:$AB$146,8,FALSE)</f>
        <v>4</v>
      </c>
      <c r="I54" s="5">
        <f>VLOOKUP($B54,score!$C$7:$AB$146,9,FALSE)</f>
        <v>4</v>
      </c>
      <c r="J54" s="5">
        <f>VLOOKUP($B54,score!$C$7:$AB$146,10,FALSE)</f>
        <v>4</v>
      </c>
      <c r="K54" s="5">
        <f>VLOOKUP($B54,score!$C$7:$AB$146,11,FALSE)</f>
        <v>5</v>
      </c>
      <c r="L54" s="5">
        <f>VLOOKUP($B54,score!$C$7:$AB$146,12,FALSE)</f>
        <v>7</v>
      </c>
      <c r="M54" s="5">
        <f>VLOOKUP($B54,score!$C$7:$AB$146,13,FALSE)</f>
        <v>5</v>
      </c>
      <c r="N54" s="5">
        <f>VLOOKUP($B54,score!$C$7:$AB$146,14,FALSE)</f>
        <v>6</v>
      </c>
      <c r="O54" s="5">
        <f>VLOOKUP($B54,score!$C$7:$AB$146,15,FALSE)</f>
        <v>4</v>
      </c>
      <c r="P54" s="65">
        <f>VLOOKUP($B54,score!$C$7:$AB$146,16,FALSE)</f>
        <v>5</v>
      </c>
      <c r="Q54" s="65">
        <f>VLOOKUP($B54,score!$C$7:$AB$146,17,FALSE)</f>
        <v>6</v>
      </c>
      <c r="R54" s="5">
        <f>VLOOKUP($B54,score!$C$7:$AB$146,18,FALSE)</f>
        <v>5</v>
      </c>
      <c r="S54" s="65">
        <f>VLOOKUP($B54,score!$C$7:$AB$146,19,FALSE)</f>
        <v>9</v>
      </c>
      <c r="T54" s="5">
        <f>VLOOKUP($B54,score!$C$7:$AB$146,20,FALSE)</f>
        <v>4</v>
      </c>
      <c r="U54" s="5">
        <f>VLOOKUP($B54,score!$C$7:$AB$146,21,FALSE)</f>
        <v>3</v>
      </c>
      <c r="V54" s="5">
        <f>VLOOKUP($B54,score!$C$7:$AB$146,22,FALSE)</f>
        <v>5</v>
      </c>
      <c r="W54" s="5">
        <f>VLOOKUP($B54,score!$C$7:$AB$146,23,FALSE)</f>
        <v>7</v>
      </c>
      <c r="X54" s="39">
        <f>VLOOKUP($B54,score!$C$7:$AD$146,25,FALSE)</f>
        <v>93.000006200000001</v>
      </c>
      <c r="Y54" s="64">
        <f>VLOOKUP($B54,score!$C$7:$AD$146,26,FALSE)</f>
        <v>26</v>
      </c>
      <c r="Z54" s="61">
        <f>VLOOKUP($B54,score!$C$7:$AD$146,28,FALSE)</f>
        <v>80.000006200000001</v>
      </c>
    </row>
    <row r="55" spans="2:26" ht="17.25" x14ac:dyDescent="0.3">
      <c r="B55" s="13">
        <v>49</v>
      </c>
      <c r="C55" s="35">
        <f>VLOOKUP($B55,score!$C$7:$AD$146,3,FALSE)</f>
        <v>47</v>
      </c>
      <c r="D55" s="42" t="str">
        <f>VLOOKUP($B55,score!$C$7:$AD$146,4,FALSE)</f>
        <v>KRESE ALJAZ</v>
      </c>
      <c r="E55" s="42">
        <f>VLOOKUP($B55,score!$C$7:$AD$146,5,FALSE)</f>
        <v>1</v>
      </c>
      <c r="F55" s="5">
        <f>VLOOKUP($B55,score!$C$7:$AB$146,6,FALSE)</f>
        <v>6</v>
      </c>
      <c r="G55" s="5">
        <f>VLOOKUP($B55,score!$C$7:$AB$146,7,FALSE)</f>
        <v>4</v>
      </c>
      <c r="H55" s="5">
        <f>VLOOKUP($B55,score!$C$7:$AB$146,8,FALSE)</f>
        <v>4</v>
      </c>
      <c r="I55" s="5">
        <f>VLOOKUP($B55,score!$C$7:$AB$146,9,FALSE)</f>
        <v>3</v>
      </c>
      <c r="J55" s="5">
        <f>VLOOKUP($B55,score!$C$7:$AB$146,10,FALSE)</f>
        <v>4</v>
      </c>
      <c r="K55" s="5">
        <f>VLOOKUP($B55,score!$C$7:$AB$146,11,FALSE)</f>
        <v>5</v>
      </c>
      <c r="L55" s="5">
        <f>VLOOKUP($B55,score!$C$7:$AB$146,12,FALSE)</f>
        <v>4</v>
      </c>
      <c r="M55" s="5">
        <f>VLOOKUP($B55,score!$C$7:$AB$146,13,FALSE)</f>
        <v>4</v>
      </c>
      <c r="N55" s="5">
        <f>VLOOKUP($B55,score!$C$7:$AB$146,14,FALSE)</f>
        <v>9</v>
      </c>
      <c r="O55" s="5">
        <f>VLOOKUP($B55,score!$C$7:$AB$146,15,FALSE)</f>
        <v>4</v>
      </c>
      <c r="P55" s="65">
        <f>VLOOKUP($B55,score!$C$7:$AB$146,16,FALSE)</f>
        <v>5</v>
      </c>
      <c r="Q55" s="65">
        <f>VLOOKUP($B55,score!$C$7:$AB$146,17,FALSE)</f>
        <v>5</v>
      </c>
      <c r="R55" s="5">
        <f>VLOOKUP($B55,score!$C$7:$AB$146,18,FALSE)</f>
        <v>5</v>
      </c>
      <c r="S55" s="65">
        <f>VLOOKUP($B55,score!$C$7:$AB$146,19,FALSE)</f>
        <v>4</v>
      </c>
      <c r="T55" s="5">
        <f>VLOOKUP($B55,score!$C$7:$AB$146,20,FALSE)</f>
        <v>3</v>
      </c>
      <c r="U55" s="5">
        <f>VLOOKUP($B55,score!$C$7:$AB$146,21,FALSE)</f>
        <v>3</v>
      </c>
      <c r="V55" s="5">
        <f>VLOOKUP($B55,score!$C$7:$AB$146,22,FALSE)</f>
        <v>6</v>
      </c>
      <c r="W55" s="5">
        <f>VLOOKUP($B55,score!$C$7:$AB$146,23,FALSE)</f>
        <v>5</v>
      </c>
      <c r="X55" s="39">
        <f>VLOOKUP($B55,score!$C$7:$AD$146,25,FALSE)</f>
        <v>83.000008300000005</v>
      </c>
      <c r="Y55" s="64">
        <f>VLOOKUP($B55,score!$C$7:$AD$146,26,FALSE)</f>
        <v>6</v>
      </c>
      <c r="Z55" s="61">
        <f>VLOOKUP($B55,score!$C$7:$AD$146,28,FALSE)</f>
        <v>80.000008300000005</v>
      </c>
    </row>
    <row r="56" spans="2:26" ht="17.25" x14ac:dyDescent="0.3">
      <c r="B56" s="13">
        <v>50</v>
      </c>
      <c r="C56" s="35">
        <f>VLOOKUP($B56,score!$C$7:$AD$146,3,FALSE)</f>
        <v>50</v>
      </c>
      <c r="D56" s="42" t="str">
        <f>VLOOKUP($B56,score!$C$7:$AD$146,4,FALSE)</f>
        <v>ZAGAR DAVID</v>
      </c>
      <c r="E56" s="42">
        <f>VLOOKUP($B56,score!$C$7:$AD$146,5,FALSE)</f>
        <v>1</v>
      </c>
      <c r="F56" s="5">
        <f>VLOOKUP($B56,score!$C$7:$AB$146,6,FALSE)</f>
        <v>6</v>
      </c>
      <c r="G56" s="5">
        <f>VLOOKUP($B56,score!$C$7:$AB$146,7,FALSE)</f>
        <v>5</v>
      </c>
      <c r="H56" s="5">
        <f>VLOOKUP($B56,score!$C$7:$AB$146,8,FALSE)</f>
        <v>3</v>
      </c>
      <c r="I56" s="5">
        <f>VLOOKUP($B56,score!$C$7:$AB$146,9,FALSE)</f>
        <v>2</v>
      </c>
      <c r="J56" s="5">
        <f>VLOOKUP($B56,score!$C$7:$AB$146,10,FALSE)</f>
        <v>5</v>
      </c>
      <c r="K56" s="5">
        <f>VLOOKUP($B56,score!$C$7:$AB$146,11,FALSE)</f>
        <v>3</v>
      </c>
      <c r="L56" s="5">
        <f>VLOOKUP($B56,score!$C$7:$AB$146,12,FALSE)</f>
        <v>7</v>
      </c>
      <c r="M56" s="5">
        <f>VLOOKUP($B56,score!$C$7:$AB$146,13,FALSE)</f>
        <v>4</v>
      </c>
      <c r="N56" s="5">
        <f>VLOOKUP($B56,score!$C$7:$AB$146,14,FALSE)</f>
        <v>4</v>
      </c>
      <c r="O56" s="5">
        <f>VLOOKUP($B56,score!$C$7:$AB$146,15,FALSE)</f>
        <v>3</v>
      </c>
      <c r="P56" s="65">
        <f>VLOOKUP($B56,score!$C$7:$AB$146,16,FALSE)</f>
        <v>4</v>
      </c>
      <c r="Q56" s="65">
        <f>VLOOKUP($B56,score!$C$7:$AB$146,17,FALSE)</f>
        <v>5</v>
      </c>
      <c r="R56" s="5">
        <f>VLOOKUP($B56,score!$C$7:$AB$146,18,FALSE)</f>
        <v>9</v>
      </c>
      <c r="S56" s="65">
        <f>VLOOKUP($B56,score!$C$7:$AB$146,19,FALSE)</f>
        <v>9</v>
      </c>
      <c r="T56" s="5">
        <f>VLOOKUP($B56,score!$C$7:$AB$146,20,FALSE)</f>
        <v>3</v>
      </c>
      <c r="U56" s="5">
        <f>VLOOKUP($B56,score!$C$7:$AB$146,21,FALSE)</f>
        <v>4</v>
      </c>
      <c r="V56" s="5">
        <f>VLOOKUP($B56,score!$C$7:$AB$146,22,FALSE)</f>
        <v>4</v>
      </c>
      <c r="W56" s="5">
        <f>VLOOKUP($B56,score!$C$7:$AB$146,23,FALSE)</f>
        <v>3</v>
      </c>
      <c r="X56" s="39">
        <f>VLOOKUP($B56,score!$C$7:$AD$146,25,FALSE)</f>
        <v>83.000007600000004</v>
      </c>
      <c r="Y56" s="64">
        <f>VLOOKUP($B56,score!$C$7:$AD$146,26,FALSE)</f>
        <v>5.6</v>
      </c>
      <c r="Z56" s="61">
        <f>VLOOKUP($B56,score!$C$7:$AD$146,28,FALSE)</f>
        <v>80.200007600000006</v>
      </c>
    </row>
    <row r="57" spans="2:26" ht="17.25" x14ac:dyDescent="0.3">
      <c r="B57" s="13">
        <v>51</v>
      </c>
      <c r="C57" s="35">
        <f>VLOOKUP($B57,score!$C$7:$AD$146,3,FALSE)</f>
        <v>51</v>
      </c>
      <c r="D57" s="42" t="str">
        <f>VLOOKUP($B57,score!$C$7:$AD$146,4,FALSE)</f>
        <v>SAMSELNIG PETER</v>
      </c>
      <c r="E57" s="42">
        <f>VLOOKUP($B57,score!$C$7:$AD$146,5,FALSE)</f>
        <v>1</v>
      </c>
      <c r="F57" s="5">
        <f>VLOOKUP($B57,score!$C$7:$AB$146,6,FALSE)</f>
        <v>8</v>
      </c>
      <c r="G57" s="5">
        <f>VLOOKUP($B57,score!$C$7:$AB$146,7,FALSE)</f>
        <v>6</v>
      </c>
      <c r="H57" s="5">
        <f>VLOOKUP($B57,score!$C$7:$AB$146,8,FALSE)</f>
        <v>6</v>
      </c>
      <c r="I57" s="5">
        <f>VLOOKUP($B57,score!$C$7:$AB$146,9,FALSE)</f>
        <v>3</v>
      </c>
      <c r="J57" s="5">
        <f>VLOOKUP($B57,score!$C$7:$AB$146,10,FALSE)</f>
        <v>4</v>
      </c>
      <c r="K57" s="5">
        <f>VLOOKUP($B57,score!$C$7:$AB$146,11,FALSE)</f>
        <v>6</v>
      </c>
      <c r="L57" s="5">
        <f>VLOOKUP($B57,score!$C$7:$AB$146,12,FALSE)</f>
        <v>5</v>
      </c>
      <c r="M57" s="5">
        <f>VLOOKUP($B57,score!$C$7:$AB$146,13,FALSE)</f>
        <v>4</v>
      </c>
      <c r="N57" s="5">
        <f>VLOOKUP($B57,score!$C$7:$AB$146,14,FALSE)</f>
        <v>6</v>
      </c>
      <c r="O57" s="5">
        <f>VLOOKUP($B57,score!$C$7:$AB$146,15,FALSE)</f>
        <v>4</v>
      </c>
      <c r="P57" s="65">
        <f>VLOOKUP($B57,score!$C$7:$AB$146,16,FALSE)</f>
        <v>5</v>
      </c>
      <c r="Q57" s="65">
        <f>VLOOKUP($B57,score!$C$7:$AB$146,17,FALSE)</f>
        <v>5</v>
      </c>
      <c r="R57" s="5">
        <f>VLOOKUP($B57,score!$C$7:$AB$146,18,FALSE)</f>
        <v>4</v>
      </c>
      <c r="S57" s="65">
        <f>VLOOKUP($B57,score!$C$7:$AB$146,19,FALSE)</f>
        <v>6</v>
      </c>
      <c r="T57" s="5">
        <f>VLOOKUP($B57,score!$C$7:$AB$146,20,FALSE)</f>
        <v>3</v>
      </c>
      <c r="U57" s="5">
        <f>VLOOKUP($B57,score!$C$7:$AB$146,21,FALSE)</f>
        <v>4</v>
      </c>
      <c r="V57" s="5">
        <f>VLOOKUP($B57,score!$C$7:$AB$146,22,FALSE)</f>
        <v>4</v>
      </c>
      <c r="W57" s="5">
        <f>VLOOKUP($B57,score!$C$7:$AB$146,23,FALSE)</f>
        <v>6</v>
      </c>
      <c r="X57" s="39">
        <f>VLOOKUP($B57,score!$C$7:$AD$146,25,FALSE)</f>
        <v>89.000008699999995</v>
      </c>
      <c r="Y57" s="64">
        <f>VLOOKUP($B57,score!$C$7:$AD$146,26,FALSE)</f>
        <v>17.100000000000001</v>
      </c>
      <c r="Z57" s="61">
        <f>VLOOKUP($B57,score!$C$7:$AD$146,28,FALSE)</f>
        <v>80.450008699999998</v>
      </c>
    </row>
    <row r="58" spans="2:26" ht="17.25" x14ac:dyDescent="0.3">
      <c r="B58" s="13">
        <v>52</v>
      </c>
      <c r="C58" s="35">
        <f>VLOOKUP($B58,score!$C$7:$AD$146,3,FALSE)</f>
        <v>52</v>
      </c>
      <c r="D58" s="42" t="str">
        <f>VLOOKUP($B58,score!$C$7:$AD$146,4,FALSE)</f>
        <v>SCHAUTZER MARGIT</v>
      </c>
      <c r="E58" s="42">
        <f>VLOOKUP($B58,score!$C$7:$AD$146,5,FALSE)</f>
        <v>1</v>
      </c>
      <c r="F58" s="5">
        <f>VLOOKUP($B58,score!$C$7:$AB$146,6,FALSE)</f>
        <v>6</v>
      </c>
      <c r="G58" s="5">
        <f>VLOOKUP($B58,score!$C$7:$AB$146,7,FALSE)</f>
        <v>7</v>
      </c>
      <c r="H58" s="5">
        <f>VLOOKUP($B58,score!$C$7:$AB$146,8,FALSE)</f>
        <v>3</v>
      </c>
      <c r="I58" s="5">
        <f>VLOOKUP($B58,score!$C$7:$AB$146,9,FALSE)</f>
        <v>3</v>
      </c>
      <c r="J58" s="5">
        <f>VLOOKUP($B58,score!$C$7:$AB$146,10,FALSE)</f>
        <v>5</v>
      </c>
      <c r="K58" s="5">
        <f>VLOOKUP($B58,score!$C$7:$AB$146,11,FALSE)</f>
        <v>4</v>
      </c>
      <c r="L58" s="5">
        <f>VLOOKUP($B58,score!$C$7:$AB$146,12,FALSE)</f>
        <v>6</v>
      </c>
      <c r="M58" s="5">
        <f>VLOOKUP($B58,score!$C$7:$AB$146,13,FALSE)</f>
        <v>4</v>
      </c>
      <c r="N58" s="5">
        <f>VLOOKUP($B58,score!$C$7:$AB$146,14,FALSE)</f>
        <v>4</v>
      </c>
      <c r="O58" s="5">
        <f>VLOOKUP($B58,score!$C$7:$AB$146,15,FALSE)</f>
        <v>3</v>
      </c>
      <c r="P58" s="65">
        <f>VLOOKUP($B58,score!$C$7:$AB$146,16,FALSE)</f>
        <v>5</v>
      </c>
      <c r="Q58" s="65">
        <f>VLOOKUP($B58,score!$C$7:$AB$146,17,FALSE)</f>
        <v>5</v>
      </c>
      <c r="R58" s="5">
        <f>VLOOKUP($B58,score!$C$7:$AB$146,18,FALSE)</f>
        <v>6</v>
      </c>
      <c r="S58" s="65">
        <f>VLOOKUP($B58,score!$C$7:$AB$146,19,FALSE)</f>
        <v>5</v>
      </c>
      <c r="T58" s="5">
        <f>VLOOKUP($B58,score!$C$7:$AB$146,20,FALSE)</f>
        <v>4</v>
      </c>
      <c r="U58" s="5">
        <f>VLOOKUP($B58,score!$C$7:$AB$146,21,FALSE)</f>
        <v>2</v>
      </c>
      <c r="V58" s="5">
        <f>VLOOKUP($B58,score!$C$7:$AB$146,22,FALSE)</f>
        <v>6</v>
      </c>
      <c r="W58" s="5">
        <f>VLOOKUP($B58,score!$C$7:$AB$146,23,FALSE)</f>
        <v>6</v>
      </c>
      <c r="X58" s="39">
        <f>VLOOKUP($B58,score!$C$7:$AD$146,25,FALSE)</f>
        <v>84.000008899999997</v>
      </c>
      <c r="Y58" s="64">
        <f>VLOOKUP($B58,score!$C$7:$AD$146,26,FALSE)</f>
        <v>6.3</v>
      </c>
      <c r="Z58" s="61">
        <f>VLOOKUP($B58,score!$C$7:$AD$146,28,FALSE)</f>
        <v>80.850008899999992</v>
      </c>
    </row>
    <row r="59" spans="2:26" ht="17.25" x14ac:dyDescent="0.3">
      <c r="B59" s="13">
        <v>53</v>
      </c>
      <c r="C59" s="35">
        <f>VLOOKUP($B59,score!$C$7:$AD$146,3,FALSE)</f>
        <v>53</v>
      </c>
      <c r="D59" s="42" t="str">
        <f>VLOOKUP($B59,score!$C$7:$AD$146,4,FALSE)</f>
        <v>BRÜGGLER GERHARD</v>
      </c>
      <c r="E59" s="42">
        <f>VLOOKUP($B59,score!$C$7:$AD$146,5,FALSE)</f>
        <v>1</v>
      </c>
      <c r="F59" s="5">
        <f>VLOOKUP($B59,score!$C$7:$AB$146,6,FALSE)</f>
        <v>6</v>
      </c>
      <c r="G59" s="5">
        <f>VLOOKUP($B59,score!$C$7:$AB$146,7,FALSE)</f>
        <v>5</v>
      </c>
      <c r="H59" s="5">
        <f>VLOOKUP($B59,score!$C$7:$AB$146,8,FALSE)</f>
        <v>4</v>
      </c>
      <c r="I59" s="5">
        <f>VLOOKUP($B59,score!$C$7:$AB$146,9,FALSE)</f>
        <v>3</v>
      </c>
      <c r="J59" s="5">
        <f>VLOOKUP($B59,score!$C$7:$AB$146,10,FALSE)</f>
        <v>7</v>
      </c>
      <c r="K59" s="5">
        <f>VLOOKUP($B59,score!$C$7:$AB$146,11,FALSE)</f>
        <v>5</v>
      </c>
      <c r="L59" s="5">
        <f>VLOOKUP($B59,score!$C$7:$AB$146,12,FALSE)</f>
        <v>5</v>
      </c>
      <c r="M59" s="5">
        <f>VLOOKUP($B59,score!$C$7:$AB$146,13,FALSE)</f>
        <v>4</v>
      </c>
      <c r="N59" s="5">
        <f>VLOOKUP($B59,score!$C$7:$AB$146,14,FALSE)</f>
        <v>4</v>
      </c>
      <c r="O59" s="5">
        <f>VLOOKUP($B59,score!$C$7:$AB$146,15,FALSE)</f>
        <v>4</v>
      </c>
      <c r="P59" s="65">
        <f>VLOOKUP($B59,score!$C$7:$AB$146,16,FALSE)</f>
        <v>4</v>
      </c>
      <c r="Q59" s="65">
        <f>VLOOKUP($B59,score!$C$7:$AB$146,17,FALSE)</f>
        <v>5</v>
      </c>
      <c r="R59" s="5">
        <f>VLOOKUP($B59,score!$C$7:$AB$146,18,FALSE)</f>
        <v>7</v>
      </c>
      <c r="S59" s="65">
        <f>VLOOKUP($B59,score!$C$7:$AB$146,19,FALSE)</f>
        <v>6</v>
      </c>
      <c r="T59" s="5">
        <f>VLOOKUP($B59,score!$C$7:$AB$146,20,FALSE)</f>
        <v>3</v>
      </c>
      <c r="U59" s="5">
        <f>VLOOKUP($B59,score!$C$7:$AB$146,21,FALSE)</f>
        <v>4</v>
      </c>
      <c r="V59" s="5">
        <f>VLOOKUP($B59,score!$C$7:$AB$146,22,FALSE)</f>
        <v>5</v>
      </c>
      <c r="W59" s="5">
        <f>VLOOKUP($B59,score!$C$7:$AB$146,23,FALSE)</f>
        <v>5</v>
      </c>
      <c r="X59" s="39">
        <f>VLOOKUP($B59,score!$C$7:$AD$146,25,FALSE)</f>
        <v>86.0000079</v>
      </c>
      <c r="Y59" s="64">
        <f>VLOOKUP($B59,score!$C$7:$AD$146,26,FALSE)</f>
        <v>10</v>
      </c>
      <c r="Z59" s="61">
        <f>VLOOKUP($B59,score!$C$7:$AD$146,28,FALSE)</f>
        <v>81.0000079</v>
      </c>
    </row>
    <row r="60" spans="2:26" ht="17.25" x14ac:dyDescent="0.3">
      <c r="B60" s="13">
        <v>54</v>
      </c>
      <c r="C60" s="35">
        <f>VLOOKUP($B60,score!$C$7:$AD$146,3,FALSE)</f>
        <v>54</v>
      </c>
      <c r="D60" s="42" t="str">
        <f>VLOOKUP($B60,score!$C$7:$AD$146,4,FALSE)</f>
        <v>KANNO NNORIHIRO</v>
      </c>
      <c r="E60" s="42">
        <f>VLOOKUP($B60,score!$C$7:$AD$146,5,FALSE)</f>
        <v>1</v>
      </c>
      <c r="F60" s="5">
        <f>VLOOKUP($B60,score!$C$7:$AB$146,6,FALSE)</f>
        <v>4</v>
      </c>
      <c r="G60" s="5">
        <f>VLOOKUP($B60,score!$C$7:$AB$146,7,FALSE)</f>
        <v>5</v>
      </c>
      <c r="H60" s="5">
        <f>VLOOKUP($B60,score!$C$7:$AB$146,8,FALSE)</f>
        <v>5</v>
      </c>
      <c r="I60" s="5">
        <f>VLOOKUP($B60,score!$C$7:$AB$146,9,FALSE)</f>
        <v>4</v>
      </c>
      <c r="J60" s="5">
        <f>VLOOKUP($B60,score!$C$7:$AB$146,10,FALSE)</f>
        <v>5</v>
      </c>
      <c r="K60" s="5">
        <f>VLOOKUP($B60,score!$C$7:$AB$146,11,FALSE)</f>
        <v>6</v>
      </c>
      <c r="L60" s="5">
        <f>VLOOKUP($B60,score!$C$7:$AB$146,12,FALSE)</f>
        <v>9</v>
      </c>
      <c r="M60" s="5">
        <f>VLOOKUP($B60,score!$C$7:$AB$146,13,FALSE)</f>
        <v>5</v>
      </c>
      <c r="N60" s="5">
        <f>VLOOKUP($B60,score!$C$7:$AB$146,14,FALSE)</f>
        <v>5</v>
      </c>
      <c r="O60" s="5">
        <f>VLOOKUP($B60,score!$C$7:$AB$146,15,FALSE)</f>
        <v>4</v>
      </c>
      <c r="P60" s="65">
        <f>VLOOKUP($B60,score!$C$7:$AB$146,16,FALSE)</f>
        <v>4</v>
      </c>
      <c r="Q60" s="65">
        <f>VLOOKUP($B60,score!$C$7:$AB$146,17,FALSE)</f>
        <v>5</v>
      </c>
      <c r="R60" s="5">
        <f>VLOOKUP($B60,score!$C$7:$AB$146,18,FALSE)</f>
        <v>5</v>
      </c>
      <c r="S60" s="65">
        <f>VLOOKUP($B60,score!$C$7:$AB$146,19,FALSE)</f>
        <v>6</v>
      </c>
      <c r="T60" s="5">
        <f>VLOOKUP($B60,score!$C$7:$AB$146,20,FALSE)</f>
        <v>4</v>
      </c>
      <c r="U60" s="5">
        <f>VLOOKUP($B60,score!$C$7:$AB$146,21,FALSE)</f>
        <v>3</v>
      </c>
      <c r="V60" s="5">
        <f>VLOOKUP($B60,score!$C$7:$AB$146,22,FALSE)</f>
        <v>5</v>
      </c>
      <c r="W60" s="5">
        <f>VLOOKUP($B60,score!$C$7:$AB$146,23,FALSE)</f>
        <v>5</v>
      </c>
      <c r="X60" s="39">
        <f>VLOOKUP($B60,score!$C$7:$AD$146,25,FALSE)</f>
        <v>89.000006600000006</v>
      </c>
      <c r="Y60" s="64">
        <f>VLOOKUP($B60,score!$C$7:$AD$146,26,FALSE)</f>
        <v>15</v>
      </c>
      <c r="Z60" s="61">
        <f>VLOOKUP($B60,score!$C$7:$AD$146,28,FALSE)</f>
        <v>81.500006600000006</v>
      </c>
    </row>
    <row r="61" spans="2:26" ht="17.25" x14ac:dyDescent="0.3">
      <c r="B61" s="13">
        <v>55</v>
      </c>
      <c r="C61" s="35">
        <f>VLOOKUP($B61,score!$C$7:$AD$146,3,FALSE)</f>
        <v>55</v>
      </c>
      <c r="D61" s="42" t="str">
        <f>VLOOKUP($B61,score!$C$7:$AD$146,4,FALSE)</f>
        <v>MAJHEN TADEJ</v>
      </c>
      <c r="E61" s="42">
        <f>VLOOKUP($B61,score!$C$7:$AD$146,5,FALSE)</f>
        <v>1</v>
      </c>
      <c r="F61" s="5">
        <f>VLOOKUP($B61,score!$C$7:$AB$146,6,FALSE)</f>
        <v>5</v>
      </c>
      <c r="G61" s="5">
        <f>VLOOKUP($B61,score!$C$7:$AB$146,7,FALSE)</f>
        <v>5</v>
      </c>
      <c r="H61" s="5">
        <f>VLOOKUP($B61,score!$C$7:$AB$146,8,FALSE)</f>
        <v>3</v>
      </c>
      <c r="I61" s="5">
        <f>VLOOKUP($B61,score!$C$7:$AB$146,9,FALSE)</f>
        <v>4</v>
      </c>
      <c r="J61" s="5">
        <f>VLOOKUP($B61,score!$C$7:$AB$146,10,FALSE)</f>
        <v>7</v>
      </c>
      <c r="K61" s="5">
        <f>VLOOKUP($B61,score!$C$7:$AB$146,11,FALSE)</f>
        <v>8</v>
      </c>
      <c r="L61" s="5">
        <f>VLOOKUP($B61,score!$C$7:$AB$146,12,FALSE)</f>
        <v>5</v>
      </c>
      <c r="M61" s="5">
        <f>VLOOKUP($B61,score!$C$7:$AB$146,13,FALSE)</f>
        <v>4</v>
      </c>
      <c r="N61" s="5">
        <f>VLOOKUP($B61,score!$C$7:$AB$146,14,FALSE)</f>
        <v>5</v>
      </c>
      <c r="O61" s="5">
        <f>VLOOKUP($B61,score!$C$7:$AB$146,15,FALSE)</f>
        <v>5</v>
      </c>
      <c r="P61" s="65">
        <f>VLOOKUP($B61,score!$C$7:$AB$146,16,FALSE)</f>
        <v>4</v>
      </c>
      <c r="Q61" s="65">
        <f>VLOOKUP($B61,score!$C$7:$AB$146,17,FALSE)</f>
        <v>6</v>
      </c>
      <c r="R61" s="5">
        <f>VLOOKUP($B61,score!$C$7:$AB$146,18,FALSE)</f>
        <v>4</v>
      </c>
      <c r="S61" s="65">
        <f>VLOOKUP($B61,score!$C$7:$AB$146,19,FALSE)</f>
        <v>6</v>
      </c>
      <c r="T61" s="5">
        <f>VLOOKUP($B61,score!$C$7:$AB$146,20,FALSE)</f>
        <v>3</v>
      </c>
      <c r="U61" s="5">
        <f>VLOOKUP($B61,score!$C$7:$AB$146,21,FALSE)</f>
        <v>5</v>
      </c>
      <c r="V61" s="5">
        <f>VLOOKUP($B61,score!$C$7:$AB$146,22,FALSE)</f>
        <v>5</v>
      </c>
      <c r="W61" s="5">
        <f>VLOOKUP($B61,score!$C$7:$AB$146,23,FALSE)</f>
        <v>6</v>
      </c>
      <c r="X61" s="39">
        <f>VLOOKUP($B61,score!$C$7:$AD$146,25,FALSE)</f>
        <v>90.000008500000007</v>
      </c>
      <c r="Y61" s="64">
        <f>VLOOKUP($B61,score!$C$7:$AD$146,26,FALSE)</f>
        <v>16.7</v>
      </c>
      <c r="Z61" s="61">
        <f>VLOOKUP($B61,score!$C$7:$AD$146,28,FALSE)</f>
        <v>81.650008500000013</v>
      </c>
    </row>
    <row r="62" spans="2:26" ht="17.25" x14ac:dyDescent="0.3">
      <c r="B62" s="13">
        <v>56</v>
      </c>
      <c r="C62" s="35">
        <f>VLOOKUP($B62,score!$C$7:$AD$146,3,FALSE)</f>
        <v>56</v>
      </c>
      <c r="D62" s="42" t="str">
        <f>VLOOKUP($B62,score!$C$7:$AD$146,4,FALSE)</f>
        <v>TERGLAV BREDA</v>
      </c>
      <c r="E62" s="42">
        <f>VLOOKUP($B62,score!$C$7:$AD$146,5,FALSE)</f>
        <v>3</v>
      </c>
      <c r="F62" s="5">
        <f>VLOOKUP($B62,score!$C$7:$AB$146,6,FALSE)</f>
        <v>7</v>
      </c>
      <c r="G62" s="5">
        <f>VLOOKUP($B62,score!$C$7:$AB$146,7,FALSE)</f>
        <v>5</v>
      </c>
      <c r="H62" s="5">
        <f>VLOOKUP($B62,score!$C$7:$AB$146,8,FALSE)</f>
        <v>4</v>
      </c>
      <c r="I62" s="5">
        <f>VLOOKUP($B62,score!$C$7:$AB$146,9,FALSE)</f>
        <v>4</v>
      </c>
      <c r="J62" s="5">
        <f>VLOOKUP($B62,score!$C$7:$AB$146,10,FALSE)</f>
        <v>6</v>
      </c>
      <c r="K62" s="5">
        <f>VLOOKUP($B62,score!$C$7:$AB$146,11,FALSE)</f>
        <v>5</v>
      </c>
      <c r="L62" s="5">
        <f>VLOOKUP($B62,score!$C$7:$AB$146,12,FALSE)</f>
        <v>7</v>
      </c>
      <c r="M62" s="5">
        <f>VLOOKUP($B62,score!$C$7:$AB$146,13,FALSE)</f>
        <v>7</v>
      </c>
      <c r="N62" s="5">
        <f>VLOOKUP($B62,score!$C$7:$AB$146,14,FALSE)</f>
        <v>6</v>
      </c>
      <c r="O62" s="5">
        <f>VLOOKUP($B62,score!$C$7:$AB$146,15,FALSE)</f>
        <v>4</v>
      </c>
      <c r="P62" s="65">
        <f>VLOOKUP($B62,score!$C$7:$AB$146,16,FALSE)</f>
        <v>5</v>
      </c>
      <c r="Q62" s="65">
        <f>VLOOKUP($B62,score!$C$7:$AB$146,17,FALSE)</f>
        <v>6</v>
      </c>
      <c r="R62" s="5">
        <f>VLOOKUP($B62,score!$C$7:$AB$146,18,FALSE)</f>
        <v>5</v>
      </c>
      <c r="S62" s="65">
        <f>VLOOKUP($B62,score!$C$7:$AB$146,19,FALSE)</f>
        <v>8</v>
      </c>
      <c r="T62" s="5">
        <f>VLOOKUP($B62,score!$C$7:$AB$146,20,FALSE)</f>
        <v>3</v>
      </c>
      <c r="U62" s="5">
        <f>VLOOKUP($B62,score!$C$7:$AB$146,21,FALSE)</f>
        <v>5</v>
      </c>
      <c r="V62" s="5">
        <f>VLOOKUP($B62,score!$C$7:$AB$146,22,FALSE)</f>
        <v>6</v>
      </c>
      <c r="W62" s="5">
        <f>VLOOKUP($B62,score!$C$7:$AB$146,23,FALSE)</f>
        <v>7</v>
      </c>
      <c r="X62" s="39">
        <f>VLOOKUP($B62,score!$C$7:$AD$146,25,FALSE)</f>
        <v>100.0000065</v>
      </c>
      <c r="Y62" s="64">
        <f>VLOOKUP($B62,score!$C$7:$AD$146,26,FALSE)</f>
        <v>36</v>
      </c>
      <c r="Z62" s="61">
        <f>VLOOKUP($B62,score!$C$7:$AD$146,28,FALSE)</f>
        <v>82.000006499999998</v>
      </c>
    </row>
    <row r="63" spans="2:26" ht="17.25" x14ac:dyDescent="0.3">
      <c r="B63" s="13">
        <v>57</v>
      </c>
      <c r="C63" s="35">
        <f>VLOOKUP($B63,score!$C$7:$AD$146,3,FALSE)</f>
        <v>57</v>
      </c>
      <c r="D63" s="42" t="str">
        <f>VLOOKUP($B63,score!$C$7:$AD$146,4,FALSE)</f>
        <v>ANDOLSEK TOMAZ</v>
      </c>
      <c r="E63" s="42">
        <f>VLOOKUP($B63,score!$C$7:$AD$146,5,FALSE)</f>
        <v>2</v>
      </c>
      <c r="F63" s="5">
        <f>VLOOKUP($B63,score!$C$7:$AB$146,6,FALSE)</f>
        <v>6</v>
      </c>
      <c r="G63" s="5">
        <f>VLOOKUP($B63,score!$C$7:$AB$146,7,FALSE)</f>
        <v>6</v>
      </c>
      <c r="H63" s="5">
        <f>VLOOKUP($B63,score!$C$7:$AB$146,8,FALSE)</f>
        <v>3</v>
      </c>
      <c r="I63" s="5">
        <f>VLOOKUP($B63,score!$C$7:$AB$146,9,FALSE)</f>
        <v>4</v>
      </c>
      <c r="J63" s="5">
        <f>VLOOKUP($B63,score!$C$7:$AB$146,10,FALSE)</f>
        <v>6</v>
      </c>
      <c r="K63" s="5">
        <f>VLOOKUP($B63,score!$C$7:$AB$146,11,FALSE)</f>
        <v>4</v>
      </c>
      <c r="L63" s="5">
        <f>VLOOKUP($B63,score!$C$7:$AB$146,12,FALSE)</f>
        <v>6</v>
      </c>
      <c r="M63" s="5">
        <f>VLOOKUP($B63,score!$C$7:$AB$146,13,FALSE)</f>
        <v>5</v>
      </c>
      <c r="N63" s="5">
        <f>VLOOKUP($B63,score!$C$7:$AB$146,14,FALSE)</f>
        <v>5</v>
      </c>
      <c r="O63" s="5">
        <f>VLOOKUP($B63,score!$C$7:$AB$146,15,FALSE)</f>
        <v>4</v>
      </c>
      <c r="P63" s="65">
        <f>VLOOKUP($B63,score!$C$7:$AB$146,16,FALSE)</f>
        <v>5</v>
      </c>
      <c r="Q63" s="65">
        <f>VLOOKUP($B63,score!$C$7:$AB$146,17,FALSE)</f>
        <v>4</v>
      </c>
      <c r="R63" s="5">
        <f>VLOOKUP($B63,score!$C$7:$AB$146,18,FALSE)</f>
        <v>5</v>
      </c>
      <c r="S63" s="65">
        <f>VLOOKUP($B63,score!$C$7:$AB$146,19,FALSE)</f>
        <v>8</v>
      </c>
      <c r="T63" s="5">
        <f>VLOOKUP($B63,score!$C$7:$AB$146,20,FALSE)</f>
        <v>4</v>
      </c>
      <c r="U63" s="5">
        <f>VLOOKUP($B63,score!$C$7:$AB$146,21,FALSE)</f>
        <v>4</v>
      </c>
      <c r="V63" s="5">
        <f>VLOOKUP($B63,score!$C$7:$AB$146,22,FALSE)</f>
        <v>5</v>
      </c>
      <c r="W63" s="5">
        <f>VLOOKUP($B63,score!$C$7:$AB$146,23,FALSE)</f>
        <v>7</v>
      </c>
      <c r="X63" s="39">
        <f>VLOOKUP($B63,score!$C$7:$AD$146,25,FALSE)</f>
        <v>91.0000012</v>
      </c>
      <c r="Y63" s="64">
        <f>VLOOKUP($B63,score!$C$7:$AD$146,26,FALSE)</f>
        <v>17.5</v>
      </c>
      <c r="Z63" s="61">
        <f>VLOOKUP($B63,score!$C$7:$AD$146,28,FALSE)</f>
        <v>82.2500012</v>
      </c>
    </row>
    <row r="64" spans="2:26" ht="17.25" x14ac:dyDescent="0.3">
      <c r="B64" s="13">
        <v>58</v>
      </c>
      <c r="C64" s="35">
        <f>VLOOKUP($B64,score!$C$7:$AD$146,3,FALSE)</f>
        <v>58</v>
      </c>
      <c r="D64" s="42" t="str">
        <f>VLOOKUP($B64,score!$C$7:$AD$146,4,FALSE)</f>
        <v>BAJEC TIM</v>
      </c>
      <c r="E64" s="42">
        <f>VLOOKUP($B64,score!$C$7:$AD$146,5,FALSE)</f>
        <v>1</v>
      </c>
      <c r="F64" s="5">
        <f>VLOOKUP($B64,score!$C$7:$AB$146,6,FALSE)</f>
        <v>4</v>
      </c>
      <c r="G64" s="5">
        <f>VLOOKUP($B64,score!$C$7:$AB$146,7,FALSE)</f>
        <v>3</v>
      </c>
      <c r="H64" s="5">
        <f>VLOOKUP($B64,score!$C$7:$AB$146,8,FALSE)</f>
        <v>4</v>
      </c>
      <c r="I64" s="5">
        <f>VLOOKUP($B64,score!$C$7:$AB$146,9,FALSE)</f>
        <v>5</v>
      </c>
      <c r="J64" s="5">
        <f>VLOOKUP($B64,score!$C$7:$AB$146,10,FALSE)</f>
        <v>4</v>
      </c>
      <c r="K64" s="5">
        <f>VLOOKUP($B64,score!$C$7:$AB$146,11,FALSE)</f>
        <v>6</v>
      </c>
      <c r="L64" s="5">
        <f>VLOOKUP($B64,score!$C$7:$AB$146,12,FALSE)</f>
        <v>6</v>
      </c>
      <c r="M64" s="5">
        <f>VLOOKUP($B64,score!$C$7:$AB$146,13,FALSE)</f>
        <v>4</v>
      </c>
      <c r="N64" s="5">
        <f>VLOOKUP($B64,score!$C$7:$AB$146,14,FALSE)</f>
        <v>9</v>
      </c>
      <c r="O64" s="5">
        <f>VLOOKUP($B64,score!$C$7:$AB$146,15,FALSE)</f>
        <v>4</v>
      </c>
      <c r="P64" s="65">
        <f>VLOOKUP($B64,score!$C$7:$AB$146,16,FALSE)</f>
        <v>4</v>
      </c>
      <c r="Q64" s="65">
        <f>VLOOKUP($B64,score!$C$7:$AB$146,17,FALSE)</f>
        <v>5</v>
      </c>
      <c r="R64" s="5">
        <f>VLOOKUP($B64,score!$C$7:$AB$146,18,FALSE)</f>
        <v>5</v>
      </c>
      <c r="S64" s="65">
        <f>VLOOKUP($B64,score!$C$7:$AB$146,19,FALSE)</f>
        <v>9</v>
      </c>
      <c r="T64" s="5">
        <f>VLOOKUP($B64,score!$C$7:$AB$146,20,FALSE)</f>
        <v>3</v>
      </c>
      <c r="U64" s="5">
        <f>VLOOKUP($B64,score!$C$7:$AB$146,21,FALSE)</f>
        <v>5</v>
      </c>
      <c r="V64" s="5">
        <f>VLOOKUP($B64,score!$C$7:$AB$146,22,FALSE)</f>
        <v>5</v>
      </c>
      <c r="W64" s="5">
        <f>VLOOKUP($B64,score!$C$7:$AB$146,23,FALSE)</f>
        <v>5</v>
      </c>
      <c r="X64" s="39">
        <f>VLOOKUP($B64,score!$C$7:$AD$146,25,FALSE)</f>
        <v>90.000007699999998</v>
      </c>
      <c r="Y64" s="64">
        <f>VLOOKUP($B64,score!$C$7:$AD$146,26,FALSE)</f>
        <v>15.4</v>
      </c>
      <c r="Z64" s="61">
        <f>VLOOKUP($B64,score!$C$7:$AD$146,28,FALSE)</f>
        <v>82.300007699999995</v>
      </c>
    </row>
    <row r="65" spans="2:26" ht="17.25" x14ac:dyDescent="0.3">
      <c r="B65" s="13">
        <v>59</v>
      </c>
      <c r="C65" s="35">
        <f>VLOOKUP($B65,score!$C$7:$AD$146,3,FALSE)</f>
        <v>59</v>
      </c>
      <c r="D65" s="42" t="str">
        <f>VLOOKUP($B65,score!$C$7:$AD$146,4,FALSE)</f>
        <v>VESEL VESNA</v>
      </c>
      <c r="E65" s="42">
        <f>VLOOKUP($B65,score!$C$7:$AD$146,5,FALSE)</f>
        <v>2</v>
      </c>
      <c r="F65" s="5">
        <f>VLOOKUP($B65,score!$C$7:$AB$146,6,FALSE)</f>
        <v>6</v>
      </c>
      <c r="G65" s="5">
        <f>VLOOKUP($B65,score!$C$7:$AB$146,7,FALSE)</f>
        <v>6</v>
      </c>
      <c r="H65" s="5">
        <f>VLOOKUP($B65,score!$C$7:$AB$146,8,FALSE)</f>
        <v>4</v>
      </c>
      <c r="I65" s="5">
        <f>VLOOKUP($B65,score!$C$7:$AB$146,9,FALSE)</f>
        <v>4</v>
      </c>
      <c r="J65" s="5">
        <f>VLOOKUP($B65,score!$C$7:$AB$146,10,FALSE)</f>
        <v>6</v>
      </c>
      <c r="K65" s="5">
        <f>VLOOKUP($B65,score!$C$7:$AB$146,11,FALSE)</f>
        <v>6</v>
      </c>
      <c r="L65" s="5">
        <f>VLOOKUP($B65,score!$C$7:$AB$146,12,FALSE)</f>
        <v>8</v>
      </c>
      <c r="M65" s="5">
        <f>VLOOKUP($B65,score!$C$7:$AB$146,13,FALSE)</f>
        <v>5</v>
      </c>
      <c r="N65" s="5">
        <f>VLOOKUP($B65,score!$C$7:$AB$146,14,FALSE)</f>
        <v>5</v>
      </c>
      <c r="O65" s="5">
        <f>VLOOKUP($B65,score!$C$7:$AB$146,15,FALSE)</f>
        <v>4</v>
      </c>
      <c r="P65" s="65">
        <f>VLOOKUP($B65,score!$C$7:$AB$146,16,FALSE)</f>
        <v>6</v>
      </c>
      <c r="Q65" s="65">
        <f>VLOOKUP($B65,score!$C$7:$AB$146,17,FALSE)</f>
        <v>6</v>
      </c>
      <c r="R65" s="5">
        <f>VLOOKUP($B65,score!$C$7:$AB$146,18,FALSE)</f>
        <v>6</v>
      </c>
      <c r="S65" s="65">
        <f>VLOOKUP($B65,score!$C$7:$AB$146,19,FALSE)</f>
        <v>8</v>
      </c>
      <c r="T65" s="5">
        <f>VLOOKUP($B65,score!$C$7:$AB$146,20,FALSE)</f>
        <v>4</v>
      </c>
      <c r="U65" s="5">
        <f>VLOOKUP($B65,score!$C$7:$AB$146,21,FALSE)</f>
        <v>3</v>
      </c>
      <c r="V65" s="5">
        <f>VLOOKUP($B65,score!$C$7:$AB$146,22,FALSE)</f>
        <v>6</v>
      </c>
      <c r="W65" s="5">
        <f>VLOOKUP($B65,score!$C$7:$AB$146,23,FALSE)</f>
        <v>6</v>
      </c>
      <c r="X65" s="39">
        <f>VLOOKUP($B65,score!$C$7:$AD$146,25,FALSE)</f>
        <v>99.000007499999995</v>
      </c>
      <c r="Y65" s="64">
        <f>VLOOKUP($B65,score!$C$7:$AD$146,26,FALSE)</f>
        <v>33.200000000000003</v>
      </c>
      <c r="Z65" s="61">
        <f>VLOOKUP($B65,score!$C$7:$AD$146,28,FALSE)</f>
        <v>82.400007500000001</v>
      </c>
    </row>
    <row r="66" spans="2:26" ht="17.25" x14ac:dyDescent="0.3">
      <c r="B66" s="13">
        <v>60</v>
      </c>
      <c r="C66" s="35">
        <f>VLOOKUP($B66,score!$C$7:$AD$146,3,FALSE)</f>
        <v>60</v>
      </c>
      <c r="D66" s="42" t="str">
        <f>VLOOKUP($B66,score!$C$7:$AD$146,4,FALSE)</f>
        <v>KLUN ROBERT</v>
      </c>
      <c r="E66" s="42">
        <f>VLOOKUP($B66,score!$C$7:$AD$146,5,FALSE)</f>
        <v>1</v>
      </c>
      <c r="F66" s="5">
        <f>VLOOKUP($B66,score!$C$7:$AB$146,6,FALSE)</f>
        <v>6</v>
      </c>
      <c r="G66" s="5">
        <f>VLOOKUP($B66,score!$C$7:$AB$146,7,FALSE)</f>
        <v>7</v>
      </c>
      <c r="H66" s="5">
        <f>VLOOKUP($B66,score!$C$7:$AB$146,8,FALSE)</f>
        <v>4</v>
      </c>
      <c r="I66" s="5">
        <f>VLOOKUP($B66,score!$C$7:$AB$146,9,FALSE)</f>
        <v>4</v>
      </c>
      <c r="J66" s="5">
        <f>VLOOKUP($B66,score!$C$7:$AB$146,10,FALSE)</f>
        <v>5</v>
      </c>
      <c r="K66" s="5">
        <f>VLOOKUP($B66,score!$C$7:$AB$146,11,FALSE)</f>
        <v>7</v>
      </c>
      <c r="L66" s="5">
        <f>VLOOKUP($B66,score!$C$7:$AB$146,12,FALSE)</f>
        <v>7</v>
      </c>
      <c r="M66" s="5">
        <f>VLOOKUP($B66,score!$C$7:$AB$146,13,FALSE)</f>
        <v>6</v>
      </c>
      <c r="N66" s="5">
        <f>VLOOKUP($B66,score!$C$7:$AB$146,14,FALSE)</f>
        <v>4</v>
      </c>
      <c r="O66" s="5">
        <f>VLOOKUP($B66,score!$C$7:$AB$146,15,FALSE)</f>
        <v>3</v>
      </c>
      <c r="P66" s="65">
        <f>VLOOKUP($B66,score!$C$7:$AB$146,16,FALSE)</f>
        <v>4</v>
      </c>
      <c r="Q66" s="65">
        <f>VLOOKUP($B66,score!$C$7:$AB$146,17,FALSE)</f>
        <v>7</v>
      </c>
      <c r="R66" s="5">
        <f>VLOOKUP($B66,score!$C$7:$AB$146,18,FALSE)</f>
        <v>3</v>
      </c>
      <c r="S66" s="65">
        <f>VLOOKUP($B66,score!$C$7:$AB$146,19,FALSE)</f>
        <v>5</v>
      </c>
      <c r="T66" s="5">
        <f>VLOOKUP($B66,score!$C$7:$AB$146,20,FALSE)</f>
        <v>3</v>
      </c>
      <c r="U66" s="5">
        <f>VLOOKUP($B66,score!$C$7:$AB$146,21,FALSE)</f>
        <v>3</v>
      </c>
      <c r="V66" s="5">
        <f>VLOOKUP($B66,score!$C$7:$AB$146,22,FALSE)</f>
        <v>5</v>
      </c>
      <c r="W66" s="5">
        <f>VLOOKUP($B66,score!$C$7:$AB$146,23,FALSE)</f>
        <v>7</v>
      </c>
      <c r="X66" s="39">
        <f>VLOOKUP($B66,score!$C$7:$AD$146,25,FALSE)</f>
        <v>90.000008199999996</v>
      </c>
      <c r="Y66" s="64">
        <f>VLOOKUP($B66,score!$C$7:$AD$146,26,FALSE)</f>
        <v>14.6</v>
      </c>
      <c r="Z66" s="61">
        <f>VLOOKUP($B66,score!$C$7:$AD$146,28,FALSE)</f>
        <v>82.700008199999999</v>
      </c>
    </row>
    <row r="67" spans="2:26" ht="17.25" x14ac:dyDescent="0.3">
      <c r="B67" s="13">
        <v>61</v>
      </c>
      <c r="C67" s="35">
        <f>VLOOKUP($B67,score!$C$7:$AD$146,3,FALSE)</f>
        <v>61</v>
      </c>
      <c r="D67" s="42" t="str">
        <f>VLOOKUP($B67,score!$C$7:$AD$146,4,FALSE)</f>
        <v>DEBEVEC BORIS</v>
      </c>
      <c r="E67" s="42">
        <f>VLOOKUP($B67,score!$C$7:$AD$146,5,FALSE)</f>
        <v>2</v>
      </c>
      <c r="F67" s="5">
        <f>VLOOKUP($B67,score!$C$7:$AB$146,6,FALSE)</f>
        <v>4</v>
      </c>
      <c r="G67" s="5">
        <f>VLOOKUP($B67,score!$C$7:$AB$146,7,FALSE)</f>
        <v>8</v>
      </c>
      <c r="H67" s="5">
        <f>VLOOKUP($B67,score!$C$7:$AB$146,8,FALSE)</f>
        <v>4</v>
      </c>
      <c r="I67" s="5">
        <f>VLOOKUP($B67,score!$C$7:$AB$146,9,FALSE)</f>
        <v>4</v>
      </c>
      <c r="J67" s="5">
        <f>VLOOKUP($B67,score!$C$7:$AB$146,10,FALSE)</f>
        <v>5</v>
      </c>
      <c r="K67" s="5">
        <f>VLOOKUP($B67,score!$C$7:$AB$146,11,FALSE)</f>
        <v>5</v>
      </c>
      <c r="L67" s="5">
        <f>VLOOKUP($B67,score!$C$7:$AB$146,12,FALSE)</f>
        <v>7</v>
      </c>
      <c r="M67" s="5">
        <f>VLOOKUP($B67,score!$C$7:$AB$146,13,FALSE)</f>
        <v>6</v>
      </c>
      <c r="N67" s="5">
        <f>VLOOKUP($B67,score!$C$7:$AB$146,14,FALSE)</f>
        <v>5</v>
      </c>
      <c r="O67" s="5">
        <f>VLOOKUP($B67,score!$C$7:$AB$146,15,FALSE)</f>
        <v>4</v>
      </c>
      <c r="P67" s="65">
        <f>VLOOKUP($B67,score!$C$7:$AB$146,16,FALSE)</f>
        <v>6</v>
      </c>
      <c r="Q67" s="65">
        <f>VLOOKUP($B67,score!$C$7:$AB$146,17,FALSE)</f>
        <v>5</v>
      </c>
      <c r="R67" s="5">
        <f>VLOOKUP($B67,score!$C$7:$AB$146,18,FALSE)</f>
        <v>6</v>
      </c>
      <c r="S67" s="65">
        <f>VLOOKUP($B67,score!$C$7:$AB$146,19,FALSE)</f>
        <v>6</v>
      </c>
      <c r="T67" s="5">
        <f>VLOOKUP($B67,score!$C$7:$AB$146,20,FALSE)</f>
        <v>4</v>
      </c>
      <c r="U67" s="5">
        <f>VLOOKUP($B67,score!$C$7:$AB$146,21,FALSE)</f>
        <v>3</v>
      </c>
      <c r="V67" s="5">
        <f>VLOOKUP($B67,score!$C$7:$AB$146,22,FALSE)</f>
        <v>5</v>
      </c>
      <c r="W67" s="5">
        <f>VLOOKUP($B67,score!$C$7:$AB$146,23,FALSE)</f>
        <v>5</v>
      </c>
      <c r="X67" s="39">
        <f>VLOOKUP($B67,score!$C$7:$AD$146,25,FALSE)</f>
        <v>92.000001600000004</v>
      </c>
      <c r="Y67" s="64">
        <f>VLOOKUP($B67,score!$C$7:$AD$146,26,FALSE)</f>
        <v>18.5</v>
      </c>
      <c r="Z67" s="61">
        <f>VLOOKUP($B67,score!$C$7:$AD$146,28,FALSE)</f>
        <v>82.750001600000004</v>
      </c>
    </row>
    <row r="68" spans="2:26" ht="17.25" x14ac:dyDescent="0.3">
      <c r="B68" s="13">
        <v>62</v>
      </c>
      <c r="C68" s="35">
        <f>VLOOKUP($B68,score!$C$7:$AD$146,3,FALSE)</f>
        <v>62</v>
      </c>
      <c r="D68" s="42" t="str">
        <f>VLOOKUP($B68,score!$C$7:$AD$146,4,FALSE)</f>
        <v>RANT IRMI</v>
      </c>
      <c r="E68" s="42">
        <f>VLOOKUP($B68,score!$C$7:$AD$146,5,FALSE)</f>
        <v>1</v>
      </c>
      <c r="F68" s="5">
        <f>VLOOKUP($B68,score!$C$7:$AB$146,6,FALSE)</f>
        <v>7</v>
      </c>
      <c r="G68" s="5">
        <f>VLOOKUP($B68,score!$C$7:$AB$146,7,FALSE)</f>
        <v>5</v>
      </c>
      <c r="H68" s="5">
        <f>VLOOKUP($B68,score!$C$7:$AB$146,8,FALSE)</f>
        <v>4</v>
      </c>
      <c r="I68" s="5">
        <f>VLOOKUP($B68,score!$C$7:$AB$146,9,FALSE)</f>
        <v>4</v>
      </c>
      <c r="J68" s="5">
        <f>VLOOKUP($B68,score!$C$7:$AB$146,10,FALSE)</f>
        <v>6</v>
      </c>
      <c r="K68" s="5">
        <f>VLOOKUP($B68,score!$C$7:$AB$146,11,FALSE)</f>
        <v>4</v>
      </c>
      <c r="L68" s="5">
        <f>VLOOKUP($B68,score!$C$7:$AB$146,12,FALSE)</f>
        <v>7</v>
      </c>
      <c r="M68" s="5">
        <f>VLOOKUP($B68,score!$C$7:$AB$146,13,FALSE)</f>
        <v>8</v>
      </c>
      <c r="N68" s="5">
        <f>VLOOKUP($B68,score!$C$7:$AB$146,14,FALSE)</f>
        <v>5</v>
      </c>
      <c r="O68" s="5">
        <f>VLOOKUP($B68,score!$C$7:$AB$146,15,FALSE)</f>
        <v>2</v>
      </c>
      <c r="P68" s="65">
        <f>VLOOKUP($B68,score!$C$7:$AB$146,16,FALSE)</f>
        <v>5</v>
      </c>
      <c r="Q68" s="65">
        <f>VLOOKUP($B68,score!$C$7:$AB$146,17,FALSE)</f>
        <v>5</v>
      </c>
      <c r="R68" s="5">
        <f>VLOOKUP($B68,score!$C$7:$AB$146,18,FALSE)</f>
        <v>5</v>
      </c>
      <c r="S68" s="65">
        <f>VLOOKUP($B68,score!$C$7:$AB$146,19,FALSE)</f>
        <v>7</v>
      </c>
      <c r="T68" s="5">
        <f>VLOOKUP($B68,score!$C$7:$AB$146,20,FALSE)</f>
        <v>4</v>
      </c>
      <c r="U68" s="5">
        <f>VLOOKUP($B68,score!$C$7:$AB$146,21,FALSE)</f>
        <v>5</v>
      </c>
      <c r="V68" s="5">
        <f>VLOOKUP($B68,score!$C$7:$AB$146,22,FALSE)</f>
        <v>4</v>
      </c>
      <c r="W68" s="5">
        <f>VLOOKUP($B68,score!$C$7:$AB$146,23,FALSE)</f>
        <v>5</v>
      </c>
      <c r="X68" s="39">
        <f>VLOOKUP($B68,score!$C$7:$AD$146,25,FALSE)</f>
        <v>92.000005999999999</v>
      </c>
      <c r="Y68" s="64">
        <f>VLOOKUP($B68,score!$C$7:$AD$146,26,FALSE)</f>
        <v>17.399999999999999</v>
      </c>
      <c r="Z68" s="61">
        <f>VLOOKUP($B68,score!$C$7:$AD$146,28,FALSE)</f>
        <v>83.300005999999996</v>
      </c>
    </row>
    <row r="69" spans="2:26" ht="15" customHeight="1" x14ac:dyDescent="0.3">
      <c r="B69" s="13">
        <v>63</v>
      </c>
      <c r="C69" s="35">
        <f>VLOOKUP($B69,score!$C$7:$AD$146,3,FALSE)</f>
        <v>63</v>
      </c>
      <c r="D69" s="42" t="str">
        <f>VLOOKUP($B69,score!$C$7:$AD$146,4,FALSE)</f>
        <v>SCHAUTZER FRANZ</v>
      </c>
      <c r="E69" s="42">
        <f>VLOOKUP($B69,score!$C$7:$AD$146,5,FALSE)</f>
        <v>1</v>
      </c>
      <c r="F69" s="5">
        <f>VLOOKUP($B69,score!$C$7:$AB$146,6,FALSE)</f>
        <v>5</v>
      </c>
      <c r="G69" s="5">
        <f>VLOOKUP($B69,score!$C$7:$AB$146,7,FALSE)</f>
        <v>5</v>
      </c>
      <c r="H69" s="5">
        <f>VLOOKUP($B69,score!$C$7:$AB$146,8,FALSE)</f>
        <v>3</v>
      </c>
      <c r="I69" s="5">
        <f>VLOOKUP($B69,score!$C$7:$AB$146,9,FALSE)</f>
        <v>4</v>
      </c>
      <c r="J69" s="5">
        <f>VLOOKUP($B69,score!$C$7:$AB$146,10,FALSE)</f>
        <v>5</v>
      </c>
      <c r="K69" s="5">
        <f>VLOOKUP($B69,score!$C$7:$AB$146,11,FALSE)</f>
        <v>5</v>
      </c>
      <c r="L69" s="5">
        <f>VLOOKUP($B69,score!$C$7:$AB$146,12,FALSE)</f>
        <v>7</v>
      </c>
      <c r="M69" s="5">
        <f>VLOOKUP($B69,score!$C$7:$AB$146,13,FALSE)</f>
        <v>9</v>
      </c>
      <c r="N69" s="5">
        <f>VLOOKUP($B69,score!$C$7:$AB$146,14,FALSE)</f>
        <v>4</v>
      </c>
      <c r="O69" s="5">
        <f>VLOOKUP($B69,score!$C$7:$AB$146,15,FALSE)</f>
        <v>4</v>
      </c>
      <c r="P69" s="65">
        <f>VLOOKUP($B69,score!$C$7:$AB$146,16,FALSE)</f>
        <v>4</v>
      </c>
      <c r="Q69" s="65">
        <f>VLOOKUP($B69,score!$C$7:$AB$146,17,FALSE)</f>
        <v>6</v>
      </c>
      <c r="R69" s="5">
        <f>VLOOKUP($B69,score!$C$7:$AB$146,18,FALSE)</f>
        <v>5</v>
      </c>
      <c r="S69" s="65">
        <f>VLOOKUP($B69,score!$C$7:$AB$146,19,FALSE)</f>
        <v>6</v>
      </c>
      <c r="T69" s="5">
        <f>VLOOKUP($B69,score!$C$7:$AB$146,20,FALSE)</f>
        <v>3</v>
      </c>
      <c r="U69" s="5">
        <f>VLOOKUP($B69,score!$C$7:$AB$146,21,FALSE)</f>
        <v>3</v>
      </c>
      <c r="V69" s="5">
        <f>VLOOKUP($B69,score!$C$7:$AB$146,22,FALSE)</f>
        <v>4</v>
      </c>
      <c r="W69" s="5">
        <f>VLOOKUP($B69,score!$C$7:$AB$146,23,FALSE)</f>
        <v>5</v>
      </c>
      <c r="X69" s="39">
        <f>VLOOKUP($B69,score!$C$7:$AD$146,25,FALSE)</f>
        <v>87.000008800000003</v>
      </c>
      <c r="Y69" s="64">
        <f>VLOOKUP($B69,score!$C$7:$AD$146,26,FALSE)</f>
        <v>6.4</v>
      </c>
      <c r="Z69" s="61">
        <f>VLOOKUP($B69,score!$C$7:$AD$146,28,FALSE)</f>
        <v>83.800008800000001</v>
      </c>
    </row>
    <row r="70" spans="2:26" ht="17.25" x14ac:dyDescent="0.3">
      <c r="B70" s="13">
        <v>64</v>
      </c>
      <c r="C70" s="35">
        <f>VLOOKUP($B70,score!$C$7:$AD$146,3,FALSE)</f>
        <v>64</v>
      </c>
      <c r="D70" s="42" t="str">
        <f>VLOOKUP($B70,score!$C$7:$AD$146,4,FALSE)</f>
        <v>GACESA MELI</v>
      </c>
      <c r="E70" s="42">
        <f>VLOOKUP($B70,score!$C$7:$AD$146,5,FALSE)</f>
        <v>1</v>
      </c>
      <c r="F70" s="5">
        <f>VLOOKUP($B70,score!$C$7:$AB$146,6,FALSE)</f>
        <v>4</v>
      </c>
      <c r="G70" s="5">
        <f>VLOOKUP($B70,score!$C$7:$AB$146,7,FALSE)</f>
        <v>6</v>
      </c>
      <c r="H70" s="5">
        <f>VLOOKUP($B70,score!$C$7:$AB$146,8,FALSE)</f>
        <v>3</v>
      </c>
      <c r="I70" s="5">
        <f>VLOOKUP($B70,score!$C$7:$AB$146,9,FALSE)</f>
        <v>4</v>
      </c>
      <c r="J70" s="5">
        <f>VLOOKUP($B70,score!$C$7:$AB$146,10,FALSE)</f>
        <v>7</v>
      </c>
      <c r="K70" s="5">
        <f>VLOOKUP($B70,score!$C$7:$AB$146,11,FALSE)</f>
        <v>5</v>
      </c>
      <c r="L70" s="5">
        <f>VLOOKUP($B70,score!$C$7:$AB$146,12,FALSE)</f>
        <v>7</v>
      </c>
      <c r="M70" s="5">
        <f>VLOOKUP($B70,score!$C$7:$AB$146,13,FALSE)</f>
        <v>3</v>
      </c>
      <c r="N70" s="5">
        <f>VLOOKUP($B70,score!$C$7:$AB$146,14,FALSE)</f>
        <v>4</v>
      </c>
      <c r="O70" s="5">
        <f>VLOOKUP($B70,score!$C$7:$AB$146,15,FALSE)</f>
        <v>4</v>
      </c>
      <c r="P70" s="65">
        <f>VLOOKUP($B70,score!$C$7:$AB$146,16,FALSE)</f>
        <v>6</v>
      </c>
      <c r="Q70" s="65">
        <f>VLOOKUP($B70,score!$C$7:$AB$146,17,FALSE)</f>
        <v>7</v>
      </c>
      <c r="R70" s="5">
        <f>VLOOKUP($B70,score!$C$7:$AB$146,18,FALSE)</f>
        <v>6</v>
      </c>
      <c r="S70" s="65">
        <f>VLOOKUP($B70,score!$C$7:$AB$146,19,FALSE)</f>
        <v>9</v>
      </c>
      <c r="T70" s="5">
        <f>VLOOKUP($B70,score!$C$7:$AB$146,20,FALSE)</f>
        <v>2</v>
      </c>
      <c r="U70" s="5">
        <f>VLOOKUP($B70,score!$C$7:$AB$146,21,FALSE)</f>
        <v>4</v>
      </c>
      <c r="V70" s="5">
        <f>VLOOKUP($B70,score!$C$7:$AB$146,22,FALSE)</f>
        <v>8</v>
      </c>
      <c r="W70" s="5">
        <f>VLOOKUP($B70,score!$C$7:$AB$146,23,FALSE)</f>
        <v>5</v>
      </c>
      <c r="X70" s="39">
        <f>VLOOKUP($B70,score!$C$7:$AD$146,25,FALSE)</f>
        <v>94.000005200000004</v>
      </c>
      <c r="Y70" s="64">
        <f>VLOOKUP($B70,score!$C$7:$AD$146,26,FALSE)</f>
        <v>20</v>
      </c>
      <c r="Z70" s="61">
        <f>VLOOKUP($B70,score!$C$7:$AD$146,28,FALSE)</f>
        <v>84.000005200000004</v>
      </c>
    </row>
    <row r="71" spans="2:26" ht="17.25" x14ac:dyDescent="0.3">
      <c r="B71" s="13">
        <v>65</v>
      </c>
      <c r="C71" s="35">
        <f>VLOOKUP($B71,score!$C$7:$AD$146,3,FALSE)</f>
        <v>65</v>
      </c>
      <c r="D71" s="42" t="str">
        <f>VLOOKUP($B71,score!$C$7:$AD$146,4,FALSE)</f>
        <v>PERSIN ANKA</v>
      </c>
      <c r="E71" s="42">
        <f>VLOOKUP($B71,score!$C$7:$AD$146,5,FALSE)</f>
        <v>1</v>
      </c>
      <c r="F71" s="5">
        <f>VLOOKUP($B71,score!$C$7:$AB$146,6,FALSE)</f>
        <v>7</v>
      </c>
      <c r="G71" s="5">
        <f>VLOOKUP($B71,score!$C$7:$AB$146,7,FALSE)</f>
        <v>5</v>
      </c>
      <c r="H71" s="5">
        <f>VLOOKUP($B71,score!$C$7:$AB$146,8,FALSE)</f>
        <v>2</v>
      </c>
      <c r="I71" s="5">
        <f>VLOOKUP($B71,score!$C$7:$AB$146,9,FALSE)</f>
        <v>3</v>
      </c>
      <c r="J71" s="5">
        <f>VLOOKUP($B71,score!$C$7:$AB$146,10,FALSE)</f>
        <v>7</v>
      </c>
      <c r="K71" s="5">
        <f>VLOOKUP($B71,score!$C$7:$AB$146,11,FALSE)</f>
        <v>5</v>
      </c>
      <c r="L71" s="5">
        <f>VLOOKUP($B71,score!$C$7:$AB$146,12,FALSE)</f>
        <v>8</v>
      </c>
      <c r="M71" s="5">
        <f>VLOOKUP($B71,score!$C$7:$AB$146,13,FALSE)</f>
        <v>6</v>
      </c>
      <c r="N71" s="5">
        <f>VLOOKUP($B71,score!$C$7:$AB$146,14,FALSE)</f>
        <v>3</v>
      </c>
      <c r="O71" s="5">
        <f>VLOOKUP($B71,score!$C$7:$AB$146,15,FALSE)</f>
        <v>4</v>
      </c>
      <c r="P71" s="65">
        <f>VLOOKUP($B71,score!$C$7:$AB$146,16,FALSE)</f>
        <v>5</v>
      </c>
      <c r="Q71" s="65">
        <f>VLOOKUP($B71,score!$C$7:$AB$146,17,FALSE)</f>
        <v>5</v>
      </c>
      <c r="R71" s="5">
        <f>VLOOKUP($B71,score!$C$7:$AB$146,18,FALSE)</f>
        <v>4</v>
      </c>
      <c r="S71" s="65">
        <f>VLOOKUP($B71,score!$C$7:$AB$146,19,FALSE)</f>
        <v>7</v>
      </c>
      <c r="T71" s="5">
        <f>VLOOKUP($B71,score!$C$7:$AB$146,20,FALSE)</f>
        <v>3</v>
      </c>
      <c r="U71" s="5">
        <f>VLOOKUP($B71,score!$C$7:$AB$146,21,FALSE)</f>
        <v>3</v>
      </c>
      <c r="V71" s="5">
        <f>VLOOKUP($B71,score!$C$7:$AB$146,22,FALSE)</f>
        <v>8</v>
      </c>
      <c r="W71" s="5">
        <f>VLOOKUP($B71,score!$C$7:$AB$146,23,FALSE)</f>
        <v>6</v>
      </c>
      <c r="X71" s="39">
        <f>VLOOKUP($B71,score!$C$7:$AD$146,25,FALSE)</f>
        <v>91.000003500000005</v>
      </c>
      <c r="Y71" s="64">
        <f>VLOOKUP($B71,score!$C$7:$AD$146,26,FALSE)</f>
        <v>13</v>
      </c>
      <c r="Z71" s="61">
        <f>VLOOKUP($B71,score!$C$7:$AD$146,28,FALSE)</f>
        <v>84.500003500000005</v>
      </c>
    </row>
    <row r="72" spans="2:26" ht="17.25" x14ac:dyDescent="0.3">
      <c r="B72" s="13">
        <v>66</v>
      </c>
      <c r="C72" s="35">
        <f>VLOOKUP($B72,score!$C$7:$AD$146,3,FALSE)</f>
        <v>66</v>
      </c>
      <c r="D72" s="42" t="str">
        <f>VLOOKUP($B72,score!$C$7:$AD$146,4,FALSE)</f>
        <v>SEDOVNIK MILENA</v>
      </c>
      <c r="E72" s="42">
        <f>VLOOKUP($B72,score!$C$7:$AD$146,5,FALSE)</f>
        <v>1</v>
      </c>
      <c r="F72" s="5">
        <f>VLOOKUP($B72,score!$C$7:$AB$146,6,FALSE)</f>
        <v>5</v>
      </c>
      <c r="G72" s="5">
        <f>VLOOKUP($B72,score!$C$7:$AB$146,7,FALSE)</f>
        <v>5</v>
      </c>
      <c r="H72" s="5">
        <f>VLOOKUP($B72,score!$C$7:$AB$146,8,FALSE)</f>
        <v>4</v>
      </c>
      <c r="I72" s="5">
        <f>VLOOKUP($B72,score!$C$7:$AB$146,9,FALSE)</f>
        <v>5</v>
      </c>
      <c r="J72" s="5">
        <f>VLOOKUP($B72,score!$C$7:$AB$146,10,FALSE)</f>
        <v>5</v>
      </c>
      <c r="K72" s="5">
        <f>VLOOKUP($B72,score!$C$7:$AB$146,11,FALSE)</f>
        <v>8</v>
      </c>
      <c r="L72" s="5">
        <f>VLOOKUP($B72,score!$C$7:$AB$146,12,FALSE)</f>
        <v>6</v>
      </c>
      <c r="M72" s="5">
        <f>VLOOKUP($B72,score!$C$7:$AB$146,13,FALSE)</f>
        <v>5</v>
      </c>
      <c r="N72" s="5">
        <f>VLOOKUP($B72,score!$C$7:$AB$146,14,FALSE)</f>
        <v>4</v>
      </c>
      <c r="O72" s="5">
        <f>VLOOKUP($B72,score!$C$7:$AB$146,15,FALSE)</f>
        <v>4</v>
      </c>
      <c r="P72" s="65">
        <f>VLOOKUP($B72,score!$C$7:$AB$146,16,FALSE)</f>
        <v>6</v>
      </c>
      <c r="Q72" s="65">
        <f>VLOOKUP($B72,score!$C$7:$AB$146,17,FALSE)</f>
        <v>8</v>
      </c>
      <c r="R72" s="5">
        <f>VLOOKUP($B72,score!$C$7:$AB$146,18,FALSE)</f>
        <v>5</v>
      </c>
      <c r="S72" s="65">
        <f>VLOOKUP($B72,score!$C$7:$AB$146,19,FALSE)</f>
        <v>6</v>
      </c>
      <c r="T72" s="5">
        <f>VLOOKUP($B72,score!$C$7:$AB$146,20,FALSE)</f>
        <v>5</v>
      </c>
      <c r="U72" s="5">
        <f>VLOOKUP($B72,score!$C$7:$AB$146,21,FALSE)</f>
        <v>6</v>
      </c>
      <c r="V72" s="5">
        <f>VLOOKUP($B72,score!$C$7:$AB$146,22,FALSE)</f>
        <v>8</v>
      </c>
      <c r="W72" s="5">
        <f>VLOOKUP($B72,score!$C$7:$AB$146,23,FALSE)</f>
        <v>5</v>
      </c>
      <c r="X72" s="39">
        <f>VLOOKUP($B72,score!$C$7:$AD$146,25,FALSE)</f>
        <v>100.00000729999999</v>
      </c>
      <c r="Y72" s="64">
        <f>VLOOKUP($B72,score!$C$7:$AD$146,26,FALSE)</f>
        <v>30.2</v>
      </c>
      <c r="Z72" s="61">
        <f>VLOOKUP($B72,score!$C$7:$AD$146,28,FALSE)</f>
        <v>84.900007299999999</v>
      </c>
    </row>
    <row r="73" spans="2:26" ht="17.25" x14ac:dyDescent="0.3">
      <c r="B73" s="13">
        <v>67</v>
      </c>
      <c r="C73" s="35">
        <f>VLOOKUP($B73,score!$C$7:$AD$146,3,FALSE)</f>
        <v>67</v>
      </c>
      <c r="D73" s="42" t="str">
        <f>VLOOKUP($B73,score!$C$7:$AD$146,4,FALSE)</f>
        <v>CUK BOZA</v>
      </c>
      <c r="E73" s="42">
        <f>VLOOKUP($B73,score!$C$7:$AD$146,5,FALSE)</f>
        <v>3</v>
      </c>
      <c r="F73" s="5">
        <f>VLOOKUP($B73,score!$C$7:$AB$146,6,FALSE)</f>
        <v>6</v>
      </c>
      <c r="G73" s="5">
        <f>VLOOKUP($B73,score!$C$7:$AB$146,7,FALSE)</f>
        <v>6</v>
      </c>
      <c r="H73" s="5">
        <f>VLOOKUP($B73,score!$C$7:$AB$146,8,FALSE)</f>
        <v>4</v>
      </c>
      <c r="I73" s="5">
        <f>VLOOKUP($B73,score!$C$7:$AB$146,9,FALSE)</f>
        <v>3</v>
      </c>
      <c r="J73" s="5">
        <f>VLOOKUP($B73,score!$C$7:$AB$146,10,FALSE)</f>
        <v>5</v>
      </c>
      <c r="K73" s="5">
        <f>VLOOKUP($B73,score!$C$7:$AB$146,11,FALSE)</f>
        <v>7</v>
      </c>
      <c r="L73" s="5">
        <f>VLOOKUP($B73,score!$C$7:$AB$146,12,FALSE)</f>
        <v>8</v>
      </c>
      <c r="M73" s="5">
        <f>VLOOKUP($B73,score!$C$7:$AB$146,13,FALSE)</f>
        <v>6</v>
      </c>
      <c r="N73" s="5">
        <f>VLOOKUP($B73,score!$C$7:$AB$146,14,FALSE)</f>
        <v>4</v>
      </c>
      <c r="O73" s="5">
        <f>VLOOKUP($B73,score!$C$7:$AB$146,15,FALSE)</f>
        <v>4</v>
      </c>
      <c r="P73" s="65">
        <f>VLOOKUP($B73,score!$C$7:$AB$146,16,FALSE)</f>
        <v>6</v>
      </c>
      <c r="Q73" s="65">
        <f>VLOOKUP($B73,score!$C$7:$AB$146,17,FALSE)</f>
        <v>7</v>
      </c>
      <c r="R73" s="5">
        <f>VLOOKUP($B73,score!$C$7:$AB$146,18,FALSE)</f>
        <v>6</v>
      </c>
      <c r="S73" s="65">
        <f>VLOOKUP($B73,score!$C$7:$AB$146,19,FALSE)</f>
        <v>7</v>
      </c>
      <c r="T73" s="5">
        <f>VLOOKUP($B73,score!$C$7:$AB$146,20,FALSE)</f>
        <v>4</v>
      </c>
      <c r="U73" s="5">
        <f>VLOOKUP($B73,score!$C$7:$AB$146,21,FALSE)</f>
        <v>4</v>
      </c>
      <c r="V73" s="5">
        <f>VLOOKUP($B73,score!$C$7:$AB$146,22,FALSE)</f>
        <v>7</v>
      </c>
      <c r="W73" s="5">
        <f>VLOOKUP($B73,score!$C$7:$AB$146,23,FALSE)</f>
        <v>5</v>
      </c>
      <c r="X73" s="39">
        <f>VLOOKUP($B73,score!$C$7:$AD$146,25,FALSE)</f>
        <v>99.000001499999996</v>
      </c>
      <c r="Y73" s="64">
        <f>VLOOKUP($B73,score!$C$7:$AD$146,26,FALSE)</f>
        <v>28.1</v>
      </c>
      <c r="Z73" s="61">
        <f>VLOOKUP($B73,score!$C$7:$AD$146,28,FALSE)</f>
        <v>84.950001499999999</v>
      </c>
    </row>
    <row r="74" spans="2:26" ht="17.25" x14ac:dyDescent="0.3">
      <c r="B74" s="13">
        <v>68</v>
      </c>
      <c r="C74" s="35">
        <f>VLOOKUP($B74,score!$C$7:$AD$146,3,FALSE)</f>
        <v>68</v>
      </c>
      <c r="D74" s="42" t="str">
        <f>VLOOKUP($B74,score!$C$7:$AD$146,4,FALSE)</f>
        <v>KOTNIK JOZE</v>
      </c>
      <c r="E74" s="42">
        <f>VLOOKUP($B74,score!$C$7:$AD$146,5,FALSE)</f>
        <v>2</v>
      </c>
      <c r="F74" s="5">
        <f>VLOOKUP($B74,score!$C$7:$AB$146,6,FALSE)</f>
        <v>6</v>
      </c>
      <c r="G74" s="5">
        <f>VLOOKUP($B74,score!$C$7:$AB$146,7,FALSE)</f>
        <v>5</v>
      </c>
      <c r="H74" s="5">
        <f>VLOOKUP($B74,score!$C$7:$AB$146,8,FALSE)</f>
        <v>5</v>
      </c>
      <c r="I74" s="5">
        <f>VLOOKUP($B74,score!$C$7:$AB$146,9,FALSE)</f>
        <v>4</v>
      </c>
      <c r="J74" s="5">
        <f>VLOOKUP($B74,score!$C$7:$AB$146,10,FALSE)</f>
        <v>6</v>
      </c>
      <c r="K74" s="5">
        <f>VLOOKUP($B74,score!$C$7:$AB$146,11,FALSE)</f>
        <v>7</v>
      </c>
      <c r="L74" s="5">
        <f>VLOOKUP($B74,score!$C$7:$AB$146,12,FALSE)</f>
        <v>6</v>
      </c>
      <c r="M74" s="5">
        <f>VLOOKUP($B74,score!$C$7:$AB$146,13,FALSE)</f>
        <v>5</v>
      </c>
      <c r="N74" s="5">
        <f>VLOOKUP($B74,score!$C$7:$AB$146,14,FALSE)</f>
        <v>5</v>
      </c>
      <c r="O74" s="5">
        <f>VLOOKUP($B74,score!$C$7:$AB$146,15,FALSE)</f>
        <v>4</v>
      </c>
      <c r="P74" s="65">
        <f>VLOOKUP($B74,score!$C$7:$AB$146,16,FALSE)</f>
        <v>4</v>
      </c>
      <c r="Q74" s="65">
        <f>VLOOKUP($B74,score!$C$7:$AB$146,17,FALSE)</f>
        <v>6</v>
      </c>
      <c r="R74" s="5">
        <f>VLOOKUP($B74,score!$C$7:$AB$146,18,FALSE)</f>
        <v>4</v>
      </c>
      <c r="S74" s="65">
        <f>VLOOKUP($B74,score!$C$7:$AB$146,19,FALSE)</f>
        <v>7</v>
      </c>
      <c r="T74" s="5">
        <f>VLOOKUP($B74,score!$C$7:$AB$146,20,FALSE)</f>
        <v>9</v>
      </c>
      <c r="U74" s="5">
        <f>VLOOKUP($B74,score!$C$7:$AB$146,21,FALSE)</f>
        <v>4</v>
      </c>
      <c r="V74" s="5">
        <f>VLOOKUP($B74,score!$C$7:$AB$146,22,FALSE)</f>
        <v>6</v>
      </c>
      <c r="W74" s="5">
        <f>VLOOKUP($B74,score!$C$7:$AB$146,23,FALSE)</f>
        <v>5</v>
      </c>
      <c r="X74" s="39">
        <f>VLOOKUP($B74,score!$C$7:$AD$146,25,FALSE)</f>
        <v>98.000002499999994</v>
      </c>
      <c r="Y74" s="64">
        <f>VLOOKUP($B74,score!$C$7:$AD$146,26,FALSE)</f>
        <v>24.2</v>
      </c>
      <c r="Z74" s="61">
        <f>VLOOKUP($B74,score!$C$7:$AD$146,28,FALSE)</f>
        <v>85.900002499999999</v>
      </c>
    </row>
    <row r="75" spans="2:26" ht="17.25" x14ac:dyDescent="0.3">
      <c r="B75" s="13">
        <v>69</v>
      </c>
      <c r="C75" s="35">
        <f>VLOOKUP($B75,score!$C$7:$AD$146,3,FALSE)</f>
        <v>69</v>
      </c>
      <c r="D75" s="42" t="str">
        <f>VLOOKUP($B75,score!$C$7:$AD$146,4,FALSE)</f>
        <v>STOJKOVIC MAJA</v>
      </c>
      <c r="E75" s="42">
        <f>VLOOKUP($B75,score!$C$7:$AD$146,5,FALSE)</f>
        <v>2</v>
      </c>
      <c r="F75" s="5">
        <f>VLOOKUP($B75,score!$C$7:$AB$146,6,FALSE)</f>
        <v>7</v>
      </c>
      <c r="G75" s="5">
        <f>VLOOKUP($B75,score!$C$7:$AB$146,7,FALSE)</f>
        <v>5</v>
      </c>
      <c r="H75" s="5">
        <f>VLOOKUP($B75,score!$C$7:$AB$146,8,FALSE)</f>
        <v>4</v>
      </c>
      <c r="I75" s="5">
        <f>VLOOKUP($B75,score!$C$7:$AB$146,9,FALSE)</f>
        <v>3</v>
      </c>
      <c r="J75" s="5">
        <f>VLOOKUP($B75,score!$C$7:$AB$146,10,FALSE)</f>
        <v>6</v>
      </c>
      <c r="K75" s="5">
        <f>VLOOKUP($B75,score!$C$7:$AB$146,11,FALSE)</f>
        <v>5</v>
      </c>
      <c r="L75" s="5">
        <f>VLOOKUP($B75,score!$C$7:$AB$146,12,FALSE)</f>
        <v>8</v>
      </c>
      <c r="M75" s="5">
        <f>VLOOKUP($B75,score!$C$7:$AB$146,13,FALSE)</f>
        <v>5</v>
      </c>
      <c r="N75" s="5">
        <f>VLOOKUP($B75,score!$C$7:$AB$146,14,FALSE)</f>
        <v>4</v>
      </c>
      <c r="O75" s="5">
        <f>VLOOKUP($B75,score!$C$7:$AB$146,15,FALSE)</f>
        <v>4</v>
      </c>
      <c r="P75" s="65">
        <f>VLOOKUP($B75,score!$C$7:$AB$146,16,FALSE)</f>
        <v>6</v>
      </c>
      <c r="Q75" s="65">
        <f>VLOOKUP($B75,score!$C$7:$AB$146,17,FALSE)</f>
        <v>7</v>
      </c>
      <c r="R75" s="5">
        <f>VLOOKUP($B75,score!$C$7:$AB$146,18,FALSE)</f>
        <v>6</v>
      </c>
      <c r="S75" s="65">
        <f>VLOOKUP($B75,score!$C$7:$AB$146,19,FALSE)</f>
        <v>8</v>
      </c>
      <c r="T75" s="5">
        <f>VLOOKUP($B75,score!$C$7:$AB$146,20,FALSE)</f>
        <v>4</v>
      </c>
      <c r="U75" s="5">
        <f>VLOOKUP($B75,score!$C$7:$AB$146,21,FALSE)</f>
        <v>3</v>
      </c>
      <c r="V75" s="5">
        <f>VLOOKUP($B75,score!$C$7:$AB$146,22,FALSE)</f>
        <v>6</v>
      </c>
      <c r="W75" s="5">
        <f>VLOOKUP($B75,score!$C$7:$AB$146,23,FALSE)</f>
        <v>6</v>
      </c>
      <c r="X75" s="39">
        <f>VLOOKUP($B75,score!$C$7:$AD$146,25,FALSE)</f>
        <v>97.000006400000004</v>
      </c>
      <c r="Y75" s="64">
        <f>VLOOKUP($B75,score!$C$7:$AD$146,26,FALSE)</f>
        <v>21.9</v>
      </c>
      <c r="Z75" s="61">
        <f>VLOOKUP($B75,score!$C$7:$AD$146,28,FALSE)</f>
        <v>86.050006400000001</v>
      </c>
    </row>
    <row r="76" spans="2:26" ht="17.25" x14ac:dyDescent="0.3">
      <c r="B76" s="13">
        <v>70</v>
      </c>
      <c r="C76" s="35">
        <f>VLOOKUP($B76,score!$C$7:$AD$146,3,FALSE)</f>
        <v>70</v>
      </c>
      <c r="D76" s="42" t="str">
        <f>VLOOKUP($B76,score!$C$7:$AD$146,4,FALSE)</f>
        <v>KOZELJ TILKA</v>
      </c>
      <c r="E76" s="42">
        <f>VLOOKUP($B76,score!$C$7:$AD$146,5,FALSE)</f>
        <v>1</v>
      </c>
      <c r="F76" s="5">
        <f>VLOOKUP($B76,score!$C$7:$AB$146,6,FALSE)</f>
        <v>6</v>
      </c>
      <c r="G76" s="5">
        <f>VLOOKUP($B76,score!$C$7:$AB$146,7,FALSE)</f>
        <v>6</v>
      </c>
      <c r="H76" s="5">
        <f>VLOOKUP($B76,score!$C$7:$AB$146,8,FALSE)</f>
        <v>3</v>
      </c>
      <c r="I76" s="5">
        <f>VLOOKUP($B76,score!$C$7:$AB$146,9,FALSE)</f>
        <v>6</v>
      </c>
      <c r="J76" s="5">
        <f>VLOOKUP($B76,score!$C$7:$AB$146,10,FALSE)</f>
        <v>6</v>
      </c>
      <c r="K76" s="5">
        <f>VLOOKUP($B76,score!$C$7:$AB$146,11,FALSE)</f>
        <v>5</v>
      </c>
      <c r="L76" s="5">
        <f>VLOOKUP($B76,score!$C$7:$AB$146,12,FALSE)</f>
        <v>8</v>
      </c>
      <c r="M76" s="5">
        <f>VLOOKUP($B76,score!$C$7:$AB$146,13,FALSE)</f>
        <v>7</v>
      </c>
      <c r="N76" s="5">
        <f>VLOOKUP($B76,score!$C$7:$AB$146,14,FALSE)</f>
        <v>6</v>
      </c>
      <c r="O76" s="5">
        <f>VLOOKUP($B76,score!$C$7:$AB$146,15,FALSE)</f>
        <v>5</v>
      </c>
      <c r="P76" s="65">
        <f>VLOOKUP($B76,score!$C$7:$AB$146,16,FALSE)</f>
        <v>5</v>
      </c>
      <c r="Q76" s="65">
        <f>VLOOKUP($B76,score!$C$7:$AB$146,17,FALSE)</f>
        <v>6</v>
      </c>
      <c r="R76" s="5">
        <f>VLOOKUP($B76,score!$C$7:$AB$146,18,FALSE)</f>
        <v>5</v>
      </c>
      <c r="S76" s="65">
        <f>VLOOKUP($B76,score!$C$7:$AB$146,19,FALSE)</f>
        <v>6</v>
      </c>
      <c r="T76" s="5">
        <f>VLOOKUP($B76,score!$C$7:$AB$146,20,FALSE)</f>
        <v>3</v>
      </c>
      <c r="U76" s="5">
        <f>VLOOKUP($B76,score!$C$7:$AB$146,21,FALSE)</f>
        <v>4</v>
      </c>
      <c r="V76" s="5">
        <f>VLOOKUP($B76,score!$C$7:$AB$146,22,FALSE)</f>
        <v>5</v>
      </c>
      <c r="W76" s="5">
        <f>VLOOKUP($B76,score!$C$7:$AB$146,23,FALSE)</f>
        <v>6</v>
      </c>
      <c r="X76" s="39">
        <f>VLOOKUP($B76,score!$C$7:$AD$146,25,FALSE)</f>
        <v>98.0000055</v>
      </c>
      <c r="Y76" s="64">
        <f>VLOOKUP($B76,score!$C$7:$AD$146,26,FALSE)</f>
        <v>18.3</v>
      </c>
      <c r="Z76" s="61">
        <f>VLOOKUP($B76,score!$C$7:$AD$146,28,FALSE)</f>
        <v>88.850005499999995</v>
      </c>
    </row>
    <row r="77" spans="2:26" ht="17.25" x14ac:dyDescent="0.3">
      <c r="B77" s="13">
        <v>71</v>
      </c>
      <c r="C77" s="35">
        <f>VLOOKUP($B77,score!$C$7:$AD$146,3,FALSE)</f>
        <v>71</v>
      </c>
      <c r="D77" s="42" t="str">
        <f>VLOOKUP($B77,score!$C$7:$AD$146,4,FALSE)</f>
        <v>FON VASJA</v>
      </c>
      <c r="E77" s="42">
        <f>VLOOKUP($B77,score!$C$7:$AD$146,5,FALSE)</f>
        <v>1</v>
      </c>
      <c r="F77" s="5">
        <f>VLOOKUP($B77,score!$C$7:$AB$146,6,FALSE)</f>
        <v>9</v>
      </c>
      <c r="G77" s="5">
        <f>VLOOKUP($B77,score!$C$7:$AB$146,7,FALSE)</f>
        <v>5</v>
      </c>
      <c r="H77" s="5">
        <f>VLOOKUP($B77,score!$C$7:$AB$146,8,FALSE)</f>
        <v>3</v>
      </c>
      <c r="I77" s="5">
        <f>VLOOKUP($B77,score!$C$7:$AB$146,9,FALSE)</f>
        <v>3</v>
      </c>
      <c r="J77" s="5">
        <f>VLOOKUP($B77,score!$C$7:$AB$146,10,FALSE)</f>
        <v>7</v>
      </c>
      <c r="K77" s="5">
        <f>VLOOKUP($B77,score!$C$7:$AB$146,11,FALSE)</f>
        <v>5</v>
      </c>
      <c r="L77" s="5">
        <f>VLOOKUP($B77,score!$C$7:$AB$146,12,FALSE)</f>
        <v>6</v>
      </c>
      <c r="M77" s="5">
        <f>VLOOKUP($B77,score!$C$7:$AB$146,13,FALSE)</f>
        <v>7</v>
      </c>
      <c r="N77" s="5">
        <f>VLOOKUP($B77,score!$C$7:$AB$146,14,FALSE)</f>
        <v>4</v>
      </c>
      <c r="O77" s="5">
        <f>VLOOKUP($B77,score!$C$7:$AB$146,15,FALSE)</f>
        <v>5</v>
      </c>
      <c r="P77" s="65">
        <f>VLOOKUP($B77,score!$C$7:$AB$146,16,FALSE)</f>
        <v>5</v>
      </c>
      <c r="Q77" s="65">
        <f>VLOOKUP($B77,score!$C$7:$AB$146,17,FALSE)</f>
        <v>4</v>
      </c>
      <c r="R77" s="5">
        <f>VLOOKUP($B77,score!$C$7:$AB$146,18,FALSE)</f>
        <v>9</v>
      </c>
      <c r="S77" s="65">
        <f>VLOOKUP($B77,score!$C$7:$AB$146,19,FALSE)</f>
        <v>7</v>
      </c>
      <c r="T77" s="5">
        <f>VLOOKUP($B77,score!$C$7:$AB$146,20,FALSE)</f>
        <v>2</v>
      </c>
      <c r="U77" s="5">
        <f>VLOOKUP($B77,score!$C$7:$AB$146,21,FALSE)</f>
        <v>4</v>
      </c>
      <c r="V77" s="5">
        <f>VLOOKUP($B77,score!$C$7:$AB$146,22,FALSE)</f>
        <v>9</v>
      </c>
      <c r="W77" s="5">
        <f>VLOOKUP($B77,score!$C$7:$AB$146,23,FALSE)</f>
        <v>4</v>
      </c>
      <c r="X77" s="39">
        <f>VLOOKUP($B77,score!$C$7:$AD$146,25,FALSE)</f>
        <v>98.000007999999994</v>
      </c>
      <c r="Y77" s="64">
        <f>VLOOKUP($B77,score!$C$7:$AD$146,26,FALSE)</f>
        <v>17.399999999999999</v>
      </c>
      <c r="Z77" s="61">
        <f>VLOOKUP($B77,score!$C$7:$AD$146,28,FALSE)</f>
        <v>89.300007999999991</v>
      </c>
    </row>
    <row r="78" spans="2:26" ht="17.25" x14ac:dyDescent="0.3">
      <c r="B78" s="13">
        <v>72</v>
      </c>
      <c r="C78" s="35">
        <f>VLOOKUP($B78,score!$C$7:$AD$146,3,FALSE)</f>
        <v>72</v>
      </c>
      <c r="D78" s="42" t="str">
        <f>VLOOKUP($B78,score!$C$7:$AD$146,4,FALSE)</f>
        <v>SPRINGER THOMAS</v>
      </c>
      <c r="E78" s="42">
        <f>VLOOKUP($B78,score!$C$7:$AD$146,5,FALSE)</f>
        <v>1</v>
      </c>
      <c r="F78" s="5">
        <f>VLOOKUP($B78,score!$C$7:$AB$146,6,FALSE)</f>
        <v>6</v>
      </c>
      <c r="G78" s="5">
        <f>VLOOKUP($B78,score!$C$7:$AB$146,7,FALSE)</f>
        <v>6</v>
      </c>
      <c r="H78" s="5">
        <f>VLOOKUP($B78,score!$C$7:$AB$146,8,FALSE)</f>
        <v>6</v>
      </c>
      <c r="I78" s="5">
        <f>VLOOKUP($B78,score!$C$7:$AB$146,9,FALSE)</f>
        <v>4</v>
      </c>
      <c r="J78" s="5">
        <f>VLOOKUP($B78,score!$C$7:$AB$146,10,FALSE)</f>
        <v>6</v>
      </c>
      <c r="K78" s="5">
        <f>VLOOKUP($B78,score!$C$7:$AB$146,11,FALSE)</f>
        <v>8</v>
      </c>
      <c r="L78" s="5">
        <f>VLOOKUP($B78,score!$C$7:$AB$146,12,FALSE)</f>
        <v>7</v>
      </c>
      <c r="M78" s="5">
        <f>VLOOKUP($B78,score!$C$7:$AB$146,13,FALSE)</f>
        <v>5</v>
      </c>
      <c r="N78" s="5">
        <f>VLOOKUP($B78,score!$C$7:$AB$146,14,FALSE)</f>
        <v>6</v>
      </c>
      <c r="O78" s="5">
        <f>VLOOKUP($B78,score!$C$7:$AB$146,15,FALSE)</f>
        <v>3</v>
      </c>
      <c r="P78" s="65">
        <f>VLOOKUP($B78,score!$C$7:$AB$146,16,FALSE)</f>
        <v>7</v>
      </c>
      <c r="Q78" s="65">
        <f>VLOOKUP($B78,score!$C$7:$AB$146,17,FALSE)</f>
        <v>7</v>
      </c>
      <c r="R78" s="5">
        <f>VLOOKUP($B78,score!$C$7:$AB$146,18,FALSE)</f>
        <v>4</v>
      </c>
      <c r="S78" s="65">
        <f>VLOOKUP($B78,score!$C$7:$AB$146,19,FALSE)</f>
        <v>6</v>
      </c>
      <c r="T78" s="5">
        <f>VLOOKUP($B78,score!$C$7:$AB$146,20,FALSE)</f>
        <v>6</v>
      </c>
      <c r="U78" s="5">
        <f>VLOOKUP($B78,score!$C$7:$AB$146,21,FALSE)</f>
        <v>5</v>
      </c>
      <c r="V78" s="5">
        <f>VLOOKUP($B78,score!$C$7:$AB$146,22,FALSE)</f>
        <v>9</v>
      </c>
      <c r="W78" s="5">
        <f>VLOOKUP($B78,score!$C$7:$AB$146,23,FALSE)</f>
        <v>6</v>
      </c>
      <c r="X78" s="39">
        <f>VLOOKUP($B78,score!$C$7:$AD$146,25,FALSE)</f>
        <v>107.00000900000001</v>
      </c>
      <c r="Y78" s="64">
        <f>VLOOKUP($B78,score!$C$7:$AD$146,26,FALSE)</f>
        <v>34.5</v>
      </c>
      <c r="Z78" s="61">
        <f>VLOOKUP($B78,score!$C$7:$AD$146,28,FALSE)</f>
        <v>89.750009000000006</v>
      </c>
    </row>
    <row r="79" spans="2:26" ht="17.25" x14ac:dyDescent="0.3">
      <c r="B79" s="13">
        <v>73</v>
      </c>
      <c r="C79" s="35">
        <f>VLOOKUP($B79,score!$C$7:$AD$146,3,FALSE)</f>
        <v>73</v>
      </c>
      <c r="D79" s="42" t="str">
        <f>VLOOKUP($B79,score!$C$7:$AD$146,4,FALSE)</f>
        <v>TOMIC LESAR DRAGAN</v>
      </c>
      <c r="E79" s="42">
        <f>VLOOKUP($B79,score!$C$7:$AD$146,5,FALSE)</f>
        <v>1</v>
      </c>
      <c r="F79" s="5">
        <f>VLOOKUP($B79,score!$C$7:$AB$146,6,FALSE)</f>
        <v>6</v>
      </c>
      <c r="G79" s="5">
        <f>VLOOKUP($B79,score!$C$7:$AB$146,7,FALSE)</f>
        <v>5</v>
      </c>
      <c r="H79" s="5">
        <f>VLOOKUP($B79,score!$C$7:$AB$146,8,FALSE)</f>
        <v>4</v>
      </c>
      <c r="I79" s="5">
        <f>VLOOKUP($B79,score!$C$7:$AB$146,9,FALSE)</f>
        <v>5</v>
      </c>
      <c r="J79" s="5">
        <f>VLOOKUP($B79,score!$C$7:$AB$146,10,FALSE)</f>
        <v>4</v>
      </c>
      <c r="K79" s="5">
        <f>VLOOKUP($B79,score!$C$7:$AB$146,11,FALSE)</f>
        <v>4</v>
      </c>
      <c r="L79" s="5">
        <f>VLOOKUP($B79,score!$C$7:$AB$146,12,FALSE)</f>
        <v>8</v>
      </c>
      <c r="M79" s="5">
        <f>VLOOKUP($B79,score!$C$7:$AB$146,13,FALSE)</f>
        <v>4</v>
      </c>
      <c r="N79" s="5">
        <f>VLOOKUP($B79,score!$C$7:$AB$146,14,FALSE)</f>
        <v>7</v>
      </c>
      <c r="O79" s="5">
        <f>VLOOKUP($B79,score!$C$7:$AB$146,15,FALSE)</f>
        <v>4</v>
      </c>
      <c r="P79" s="65">
        <f>VLOOKUP($B79,score!$C$7:$AB$146,16,FALSE)</f>
        <v>4</v>
      </c>
      <c r="Q79" s="65">
        <f>VLOOKUP($B79,score!$C$7:$AB$146,17,FALSE)</f>
        <v>6</v>
      </c>
      <c r="R79" s="5">
        <f>VLOOKUP($B79,score!$C$7:$AB$146,18,FALSE)</f>
        <v>5</v>
      </c>
      <c r="S79" s="65">
        <f>VLOOKUP($B79,score!$C$7:$AB$146,19,FALSE)</f>
        <v>8</v>
      </c>
      <c r="T79" s="5">
        <f>VLOOKUP($B79,score!$C$7:$AB$146,20,FALSE)</f>
        <v>8</v>
      </c>
      <c r="U79" s="5">
        <f>VLOOKUP($B79,score!$C$7:$AB$146,21,FALSE)</f>
        <v>3</v>
      </c>
      <c r="V79" s="5">
        <f>VLOOKUP($B79,score!$C$7:$AB$146,22,FALSE)</f>
        <v>7</v>
      </c>
      <c r="W79" s="5">
        <f>VLOOKUP($B79,score!$C$7:$AB$146,23,FALSE)</f>
        <v>7</v>
      </c>
      <c r="X79" s="39">
        <f>VLOOKUP($B79,score!$C$7:$AD$146,25,FALSE)</f>
        <v>99.0000091</v>
      </c>
      <c r="Y79" s="64">
        <f>VLOOKUP($B79,score!$C$7:$AD$146,26,FALSE)</f>
        <v>17.399999999999999</v>
      </c>
      <c r="Z79" s="61">
        <f>VLOOKUP($B79,score!$C$7:$AD$146,28,FALSE)</f>
        <v>90.300009099999997</v>
      </c>
    </row>
    <row r="80" spans="2:26" ht="17.25" x14ac:dyDescent="0.3">
      <c r="B80" s="13">
        <v>74</v>
      </c>
      <c r="C80" s="35">
        <f>VLOOKUP($B80,score!$C$7:$AD$146,3,FALSE)</f>
        <v>74</v>
      </c>
      <c r="D80" s="42" t="str">
        <f>VLOOKUP($B80,score!$C$7:$AD$146,4,FALSE)</f>
        <v>IVANCIC ALJOSA</v>
      </c>
      <c r="E80" s="42">
        <f>VLOOKUP($B80,score!$C$7:$AD$146,5,FALSE)</f>
        <v>1</v>
      </c>
      <c r="F80" s="5">
        <f>VLOOKUP($B80,score!$C$7:$AB$146,6,FALSE)</f>
        <v>5</v>
      </c>
      <c r="G80" s="5">
        <f>VLOOKUP($B80,score!$C$7:$AB$146,7,FALSE)</f>
        <v>6</v>
      </c>
      <c r="H80" s="5">
        <f>VLOOKUP($B80,score!$C$7:$AB$146,8,FALSE)</f>
        <v>4</v>
      </c>
      <c r="I80" s="5">
        <f>VLOOKUP($B80,score!$C$7:$AB$146,9,FALSE)</f>
        <v>5</v>
      </c>
      <c r="J80" s="5">
        <f>VLOOKUP($B80,score!$C$7:$AB$146,10,FALSE)</f>
        <v>5</v>
      </c>
      <c r="K80" s="5">
        <f>VLOOKUP($B80,score!$C$7:$AB$146,11,FALSE)</f>
        <v>6</v>
      </c>
      <c r="L80" s="5">
        <f>VLOOKUP($B80,score!$C$7:$AB$146,12,FALSE)</f>
        <v>7</v>
      </c>
      <c r="M80" s="5">
        <f>VLOOKUP($B80,score!$C$7:$AB$146,13,FALSE)</f>
        <v>3</v>
      </c>
      <c r="N80" s="5">
        <f>VLOOKUP($B80,score!$C$7:$AB$146,14,FALSE)</f>
        <v>5</v>
      </c>
      <c r="O80" s="5">
        <f>VLOOKUP($B80,score!$C$7:$AB$146,15,FALSE)</f>
        <v>7</v>
      </c>
      <c r="P80" s="65">
        <f>VLOOKUP($B80,score!$C$7:$AB$146,16,FALSE)</f>
        <v>5</v>
      </c>
      <c r="Q80" s="65">
        <f>VLOOKUP($B80,score!$C$7:$AB$146,17,FALSE)</f>
        <v>5</v>
      </c>
      <c r="R80" s="5">
        <f>VLOOKUP($B80,score!$C$7:$AB$146,18,FALSE)</f>
        <v>9</v>
      </c>
      <c r="S80" s="65">
        <f>VLOOKUP($B80,score!$C$7:$AB$146,19,FALSE)</f>
        <v>5</v>
      </c>
      <c r="T80" s="5">
        <f>VLOOKUP($B80,score!$C$7:$AB$146,20,FALSE)</f>
        <v>4</v>
      </c>
      <c r="U80" s="5">
        <f>VLOOKUP($B80,score!$C$7:$AB$146,21,FALSE)</f>
        <v>6</v>
      </c>
      <c r="V80" s="5">
        <f>VLOOKUP($B80,score!$C$7:$AB$146,22,FALSE)</f>
        <v>6</v>
      </c>
      <c r="W80" s="5">
        <f>VLOOKUP($B80,score!$C$7:$AB$146,23,FALSE)</f>
        <v>6</v>
      </c>
      <c r="X80" s="39">
        <f>VLOOKUP($B80,score!$C$7:$AD$146,25,FALSE)</f>
        <v>99.0000067</v>
      </c>
      <c r="Y80" s="64">
        <f>VLOOKUP($B80,score!$C$7:$AD$146,26,FALSE)</f>
        <v>16</v>
      </c>
      <c r="Z80" s="61">
        <f>VLOOKUP($B80,score!$C$7:$AD$146,28,FALSE)</f>
        <v>91.0000067</v>
      </c>
    </row>
    <row r="81" spans="2:26" ht="17.25" x14ac:dyDescent="0.3">
      <c r="B81" s="13">
        <v>75</v>
      </c>
      <c r="C81" s="35">
        <f>VLOOKUP($B81,score!$C$7:$AD$146,3,FALSE)</f>
        <v>75</v>
      </c>
      <c r="D81" s="42" t="str">
        <f>VLOOKUP($B81,score!$C$7:$AD$146,4,FALSE)</f>
        <v>BERNIK MILOJKA</v>
      </c>
      <c r="E81" s="42">
        <f>VLOOKUP($B81,score!$C$7:$AD$146,5,FALSE)</f>
        <v>1</v>
      </c>
      <c r="F81" s="5">
        <f>VLOOKUP($B81,score!$C$7:$AB$146,6,FALSE)</f>
        <v>5</v>
      </c>
      <c r="G81" s="5">
        <f>VLOOKUP($B81,score!$C$7:$AB$146,7,FALSE)</f>
        <v>5</v>
      </c>
      <c r="H81" s="5">
        <f>VLOOKUP($B81,score!$C$7:$AB$146,8,FALSE)</f>
        <v>4</v>
      </c>
      <c r="I81" s="5">
        <f>VLOOKUP($B81,score!$C$7:$AB$146,9,FALSE)</f>
        <v>4</v>
      </c>
      <c r="J81" s="5">
        <f>VLOOKUP($B81,score!$C$7:$AB$146,10,FALSE)</f>
        <v>6</v>
      </c>
      <c r="K81" s="5">
        <f>VLOOKUP($B81,score!$C$7:$AB$146,11,FALSE)</f>
        <v>5</v>
      </c>
      <c r="L81" s="5">
        <f>VLOOKUP($B81,score!$C$7:$AB$146,12,FALSE)</f>
        <v>8</v>
      </c>
      <c r="M81" s="5">
        <f>VLOOKUP($B81,score!$C$7:$AB$146,13,FALSE)</f>
        <v>7</v>
      </c>
      <c r="N81" s="5">
        <f>VLOOKUP($B81,score!$C$7:$AB$146,14,FALSE)</f>
        <v>5</v>
      </c>
      <c r="O81" s="5">
        <f>VLOOKUP($B81,score!$C$7:$AB$146,15,FALSE)</f>
        <v>5</v>
      </c>
      <c r="P81" s="65">
        <f>VLOOKUP($B81,score!$C$7:$AB$146,16,FALSE)</f>
        <v>7</v>
      </c>
      <c r="Q81" s="65">
        <f>VLOOKUP($B81,score!$C$7:$AB$146,17,FALSE)</f>
        <v>5</v>
      </c>
      <c r="R81" s="5">
        <f>VLOOKUP($B81,score!$C$7:$AB$146,18,FALSE)</f>
        <v>5</v>
      </c>
      <c r="S81" s="65">
        <f>VLOOKUP($B81,score!$C$7:$AB$146,19,FALSE)</f>
        <v>9</v>
      </c>
      <c r="T81" s="5">
        <f>VLOOKUP($B81,score!$C$7:$AB$146,20,FALSE)</f>
        <v>4</v>
      </c>
      <c r="U81" s="5">
        <f>VLOOKUP($B81,score!$C$7:$AB$146,21,FALSE)</f>
        <v>4</v>
      </c>
      <c r="V81" s="5">
        <f>VLOOKUP($B81,score!$C$7:$AB$146,22,FALSE)</f>
        <v>6</v>
      </c>
      <c r="W81" s="5">
        <f>VLOOKUP($B81,score!$C$7:$AB$146,23,FALSE)</f>
        <v>7</v>
      </c>
      <c r="X81" s="39">
        <f>VLOOKUP($B81,score!$C$7:$AD$146,25,FALSE)</f>
        <v>101.00000780000001</v>
      </c>
      <c r="Y81" s="64">
        <f>VLOOKUP($B81,score!$C$7:$AD$146,26,FALSE)</f>
        <v>17.399999999999999</v>
      </c>
      <c r="Z81" s="61">
        <f>VLOOKUP($B81,score!$C$7:$AD$146,28,FALSE)</f>
        <v>92.300007800000003</v>
      </c>
    </row>
    <row r="82" spans="2:26" ht="17.25" x14ac:dyDescent="0.3">
      <c r="B82" s="13">
        <v>76</v>
      </c>
      <c r="C82" s="35">
        <f>VLOOKUP($B82,score!$C$7:$AD$146,3,FALSE)</f>
        <v>76</v>
      </c>
      <c r="D82" s="42" t="str">
        <f>VLOOKUP($B82,score!$C$7:$AD$146,4,FALSE)</f>
        <v>OBERLOJER VIKTOR</v>
      </c>
      <c r="E82" s="42">
        <f>VLOOKUP($B82,score!$C$7:$AD$146,5,FALSE)</f>
        <v>1</v>
      </c>
      <c r="F82" s="5">
        <f>VLOOKUP($B82,score!$C$7:$AB$146,6,FALSE)</f>
        <v>6</v>
      </c>
      <c r="G82" s="5">
        <f>VLOOKUP($B82,score!$C$7:$AB$146,7,FALSE)</f>
        <v>7</v>
      </c>
      <c r="H82" s="5">
        <f>VLOOKUP($B82,score!$C$7:$AB$146,8,FALSE)</f>
        <v>4</v>
      </c>
      <c r="I82" s="5">
        <f>VLOOKUP($B82,score!$C$7:$AB$146,9,FALSE)</f>
        <v>6</v>
      </c>
      <c r="J82" s="5">
        <f>VLOOKUP($B82,score!$C$7:$AB$146,10,FALSE)</f>
        <v>6</v>
      </c>
      <c r="K82" s="5">
        <f>VLOOKUP($B82,score!$C$7:$AB$146,11,FALSE)</f>
        <v>6</v>
      </c>
      <c r="L82" s="5">
        <f>VLOOKUP($B82,score!$C$7:$AB$146,12,FALSE)</f>
        <v>8</v>
      </c>
      <c r="M82" s="5">
        <f>VLOOKUP($B82,score!$C$7:$AB$146,13,FALSE)</f>
        <v>6</v>
      </c>
      <c r="N82" s="5">
        <f>VLOOKUP($B82,score!$C$7:$AB$146,14,FALSE)</f>
        <v>3</v>
      </c>
      <c r="O82" s="5">
        <f>VLOOKUP($B82,score!$C$7:$AB$146,15,FALSE)</f>
        <v>6</v>
      </c>
      <c r="P82" s="65">
        <f>VLOOKUP($B82,score!$C$7:$AB$146,16,FALSE)</f>
        <v>5</v>
      </c>
      <c r="Q82" s="65">
        <f>VLOOKUP($B82,score!$C$7:$AB$146,17,FALSE)</f>
        <v>7</v>
      </c>
      <c r="R82" s="5">
        <f>VLOOKUP($B82,score!$C$7:$AB$146,18,FALSE)</f>
        <v>5</v>
      </c>
      <c r="S82" s="65">
        <f>VLOOKUP($B82,score!$C$7:$AB$146,19,FALSE)</f>
        <v>8</v>
      </c>
      <c r="T82" s="5">
        <f>VLOOKUP($B82,score!$C$7:$AB$146,20,FALSE)</f>
        <v>4</v>
      </c>
      <c r="U82" s="5">
        <f>VLOOKUP($B82,score!$C$7:$AB$146,21,FALSE)</f>
        <v>9</v>
      </c>
      <c r="V82" s="5">
        <f>VLOOKUP($B82,score!$C$7:$AB$146,22,FALSE)</f>
        <v>7</v>
      </c>
      <c r="W82" s="5">
        <f>VLOOKUP($B82,score!$C$7:$AB$146,23,FALSE)</f>
        <v>5</v>
      </c>
      <c r="X82" s="39">
        <f>VLOOKUP($B82,score!$C$7:$AD$146,25,FALSE)</f>
        <v>108.0000086</v>
      </c>
      <c r="Y82" s="64">
        <f>VLOOKUP($B82,score!$C$7:$AD$146,26,FALSE)</f>
        <v>29.1</v>
      </c>
      <c r="Z82" s="61">
        <f>VLOOKUP($B82,score!$C$7:$AD$146,28,FALSE)</f>
        <v>93.450008600000004</v>
      </c>
    </row>
    <row r="83" spans="2:26" ht="17.25" x14ac:dyDescent="0.3">
      <c r="B83" s="13">
        <v>77</v>
      </c>
      <c r="C83" s="35">
        <f>VLOOKUP($B83,score!$C$7:$AD$146,3,FALSE)</f>
        <v>77</v>
      </c>
      <c r="D83" s="42" t="str">
        <f>VLOOKUP($B83,score!$C$7:$AD$146,4,FALSE)</f>
        <v>MACEK ALES</v>
      </c>
      <c r="E83" s="42">
        <f>VLOOKUP($B83,score!$C$7:$AD$146,5,FALSE)</f>
        <v>1</v>
      </c>
      <c r="F83" s="5">
        <f>VLOOKUP($B83,score!$C$7:$AB$146,6,FALSE)</f>
        <v>4</v>
      </c>
      <c r="G83" s="5">
        <f>VLOOKUP($B83,score!$C$7:$AB$146,7,FALSE)</f>
        <v>5</v>
      </c>
      <c r="H83" s="5">
        <f>VLOOKUP($B83,score!$C$7:$AB$146,8,FALSE)</f>
        <v>4</v>
      </c>
      <c r="I83" s="5">
        <f>VLOOKUP($B83,score!$C$7:$AB$146,9,FALSE)</f>
        <v>6</v>
      </c>
      <c r="J83" s="5">
        <f>VLOOKUP($B83,score!$C$7:$AB$146,10,FALSE)</f>
        <v>5</v>
      </c>
      <c r="K83" s="5">
        <f>VLOOKUP($B83,score!$C$7:$AB$146,11,FALSE)</f>
        <v>6</v>
      </c>
      <c r="L83" s="5">
        <f>VLOOKUP($B83,score!$C$7:$AB$146,12,FALSE)</f>
        <v>5</v>
      </c>
      <c r="M83" s="5">
        <f>VLOOKUP($B83,score!$C$7:$AB$146,13,FALSE)</f>
        <v>5</v>
      </c>
      <c r="N83" s="5">
        <f>VLOOKUP($B83,score!$C$7:$AB$146,14,FALSE)</f>
        <v>9</v>
      </c>
      <c r="O83" s="5">
        <f>VLOOKUP($B83,score!$C$7:$AB$146,15,FALSE)</f>
        <v>4</v>
      </c>
      <c r="P83" s="65">
        <f>VLOOKUP($B83,score!$C$7:$AB$146,16,FALSE)</f>
        <v>5</v>
      </c>
      <c r="Q83" s="65">
        <f>VLOOKUP($B83,score!$C$7:$AB$146,17,FALSE)</f>
        <v>6</v>
      </c>
      <c r="R83" s="5">
        <f>VLOOKUP($B83,score!$C$7:$AB$146,18,FALSE)</f>
        <v>5</v>
      </c>
      <c r="S83" s="65">
        <f>VLOOKUP($B83,score!$C$7:$AB$146,19,FALSE)</f>
        <v>9</v>
      </c>
      <c r="T83" s="5">
        <f>VLOOKUP($B83,score!$C$7:$AB$146,20,FALSE)</f>
        <v>5</v>
      </c>
      <c r="U83" s="5">
        <f>VLOOKUP($B83,score!$C$7:$AB$146,21,FALSE)</f>
        <v>4</v>
      </c>
      <c r="V83" s="5">
        <f>VLOOKUP($B83,score!$C$7:$AB$146,22,FALSE)</f>
        <v>5</v>
      </c>
      <c r="W83" s="5">
        <f>VLOOKUP($B83,score!$C$7:$AB$146,23,FALSE)</f>
        <v>9</v>
      </c>
      <c r="X83" s="39">
        <f>VLOOKUP($B83,score!$C$7:$AD$146,25,FALSE)</f>
        <v>101.0000084</v>
      </c>
      <c r="Y83" s="64">
        <f>VLOOKUP($B83,score!$C$7:$AD$146,26,FALSE)</f>
        <v>15</v>
      </c>
      <c r="Z83" s="61">
        <f>VLOOKUP($B83,score!$C$7:$AD$146,28,FALSE)</f>
        <v>93.500008399999999</v>
      </c>
    </row>
    <row r="84" spans="2:26" ht="17.25" x14ac:dyDescent="0.3">
      <c r="B84" s="13">
        <v>78</v>
      </c>
      <c r="C84" s="35">
        <f>VLOOKUP($B84,score!$C$7:$AD$146,3,FALSE)</f>
        <v>78</v>
      </c>
      <c r="D84" s="42" t="str">
        <f>VLOOKUP($B84,score!$C$7:$AD$146,4,FALSE)</f>
        <v>LAZAR MAJDA</v>
      </c>
      <c r="E84" s="42">
        <f>VLOOKUP($B84,score!$C$7:$AD$146,5,FALSE)</f>
        <v>1</v>
      </c>
      <c r="F84" s="5">
        <f>VLOOKUP($B84,score!$C$7:$AB$146,6,FALSE)</f>
        <v>5</v>
      </c>
      <c r="G84" s="5">
        <f>VLOOKUP($B84,score!$C$7:$AB$146,7,FALSE)</f>
        <v>5</v>
      </c>
      <c r="H84" s="5">
        <f>VLOOKUP($B84,score!$C$7:$AB$146,8,FALSE)</f>
        <v>5</v>
      </c>
      <c r="I84" s="5">
        <f>VLOOKUP($B84,score!$C$7:$AB$146,9,FALSE)</f>
        <v>4</v>
      </c>
      <c r="J84" s="5">
        <f>VLOOKUP($B84,score!$C$7:$AB$146,10,FALSE)</f>
        <v>8</v>
      </c>
      <c r="K84" s="5">
        <f>VLOOKUP($B84,score!$C$7:$AB$146,11,FALSE)</f>
        <v>7</v>
      </c>
      <c r="L84" s="5">
        <f>VLOOKUP($B84,score!$C$7:$AB$146,12,FALSE)</f>
        <v>7</v>
      </c>
      <c r="M84" s="5">
        <f>VLOOKUP($B84,score!$C$7:$AB$146,13,FALSE)</f>
        <v>7</v>
      </c>
      <c r="N84" s="5">
        <f>VLOOKUP($B84,score!$C$7:$AB$146,14,FALSE)</f>
        <v>4</v>
      </c>
      <c r="O84" s="5">
        <f>VLOOKUP($B84,score!$C$7:$AB$146,15,FALSE)</f>
        <v>4</v>
      </c>
      <c r="P84" s="65">
        <f>VLOOKUP($B84,score!$C$7:$AB$146,16,FALSE)</f>
        <v>7</v>
      </c>
      <c r="Q84" s="65">
        <f>VLOOKUP($B84,score!$C$7:$AB$146,17,FALSE)</f>
        <v>8</v>
      </c>
      <c r="R84" s="5">
        <f>VLOOKUP($B84,score!$C$7:$AB$146,18,FALSE)</f>
        <v>5</v>
      </c>
      <c r="S84" s="65">
        <f>VLOOKUP($B84,score!$C$7:$AB$146,19,FALSE)</f>
        <v>8</v>
      </c>
      <c r="T84" s="5">
        <f>VLOOKUP($B84,score!$C$7:$AB$146,20,FALSE)</f>
        <v>6</v>
      </c>
      <c r="U84" s="5">
        <f>VLOOKUP($B84,score!$C$7:$AB$146,21,FALSE)</f>
        <v>5</v>
      </c>
      <c r="V84" s="5">
        <f>VLOOKUP($B84,score!$C$7:$AB$146,22,FALSE)</f>
        <v>7</v>
      </c>
      <c r="W84" s="5">
        <f>VLOOKUP($B84,score!$C$7:$AB$146,23,FALSE)</f>
        <v>6</v>
      </c>
      <c r="X84" s="39">
        <f>VLOOKUP($B84,score!$C$7:$AD$146,25,FALSE)</f>
        <v>108.00000300000001</v>
      </c>
      <c r="Y84" s="64">
        <f>VLOOKUP($B84,score!$C$7:$AD$146,26,FALSE)</f>
        <v>26.3</v>
      </c>
      <c r="Z84" s="61">
        <f>VLOOKUP($B84,score!$C$7:$AD$146,28,FALSE)</f>
        <v>94.850003000000001</v>
      </c>
    </row>
    <row r="85" spans="2:26" ht="17.25" x14ac:dyDescent="0.3">
      <c r="B85" s="13">
        <v>79</v>
      </c>
      <c r="C85" s="35">
        <f>VLOOKUP($B85,score!$C$7:$AD$146,3,FALSE)</f>
        <v>79</v>
      </c>
      <c r="D85" s="42" t="str">
        <f>VLOOKUP($B85,score!$C$7:$AD$146,4,FALSE)</f>
        <v>SCOTTO DARIO</v>
      </c>
      <c r="E85" s="42">
        <f>VLOOKUP($B85,score!$C$7:$AD$146,5,FALSE)</f>
        <v>2</v>
      </c>
      <c r="F85" s="5">
        <f>VLOOKUP($B85,score!$C$7:$AB$146,6,FALSE)</f>
        <v>5</v>
      </c>
      <c r="G85" s="5">
        <f>VLOOKUP($B85,score!$C$7:$AB$146,7,FALSE)</f>
        <v>6</v>
      </c>
      <c r="H85" s="5">
        <f>VLOOKUP($B85,score!$C$7:$AB$146,8,FALSE)</f>
        <v>4</v>
      </c>
      <c r="I85" s="5">
        <f>VLOOKUP($B85,score!$C$7:$AB$146,9,FALSE)</f>
        <v>4</v>
      </c>
      <c r="J85" s="5">
        <f>VLOOKUP($B85,score!$C$7:$AB$146,10,FALSE)</f>
        <v>9</v>
      </c>
      <c r="K85" s="5">
        <f>VLOOKUP($B85,score!$C$7:$AB$146,11,FALSE)</f>
        <v>5</v>
      </c>
      <c r="L85" s="5">
        <f>VLOOKUP($B85,score!$C$7:$AB$146,12,FALSE)</f>
        <v>7</v>
      </c>
      <c r="M85" s="5">
        <f>VLOOKUP($B85,score!$C$7:$AB$146,13,FALSE)</f>
        <v>6</v>
      </c>
      <c r="N85" s="5">
        <f>VLOOKUP($B85,score!$C$7:$AB$146,14,FALSE)</f>
        <v>5</v>
      </c>
      <c r="O85" s="5">
        <f>VLOOKUP($B85,score!$C$7:$AB$146,15,FALSE)</f>
        <v>5</v>
      </c>
      <c r="P85" s="65">
        <f>VLOOKUP($B85,score!$C$7:$AB$146,16,FALSE)</f>
        <v>6</v>
      </c>
      <c r="Q85" s="65">
        <f>VLOOKUP($B85,score!$C$7:$AB$146,17,FALSE)</f>
        <v>6</v>
      </c>
      <c r="R85" s="5">
        <f>VLOOKUP($B85,score!$C$7:$AB$146,18,FALSE)</f>
        <v>5</v>
      </c>
      <c r="S85" s="65">
        <f>VLOOKUP($B85,score!$C$7:$AB$146,19,FALSE)</f>
        <v>9</v>
      </c>
      <c r="T85" s="5">
        <f>VLOOKUP($B85,score!$C$7:$AB$146,20,FALSE)</f>
        <v>4</v>
      </c>
      <c r="U85" s="5">
        <f>VLOOKUP($B85,score!$C$7:$AB$146,21,FALSE)</f>
        <v>9</v>
      </c>
      <c r="V85" s="5">
        <f>VLOOKUP($B85,score!$C$7:$AB$146,22,FALSE)</f>
        <v>5</v>
      </c>
      <c r="W85" s="5">
        <f>VLOOKUP($B85,score!$C$7:$AB$146,23,FALSE)</f>
        <v>5</v>
      </c>
      <c r="X85" s="39">
        <f>VLOOKUP($B85,score!$C$7:$AD$146,25,FALSE)</f>
        <v>105.0000063</v>
      </c>
      <c r="Y85" s="64">
        <f>VLOOKUP($B85,score!$C$7:$AD$146,26,FALSE)</f>
        <v>18.399999999999999</v>
      </c>
      <c r="Z85" s="61">
        <f>VLOOKUP($B85,score!$C$7:$AD$146,28,FALSE)</f>
        <v>95.800006299999993</v>
      </c>
    </row>
    <row r="86" spans="2:26" ht="17.25" x14ac:dyDescent="0.3">
      <c r="B86" s="13">
        <v>80</v>
      </c>
      <c r="C86" s="35">
        <f>VLOOKUP($B86,score!$C$7:$AD$146,3,FALSE)</f>
        <v>80</v>
      </c>
      <c r="D86" s="42" t="str">
        <f>VLOOKUP($B86,score!$C$7:$AD$146,4,FALSE)</f>
        <v>LAMPE MILAN</v>
      </c>
      <c r="E86" s="42">
        <f>VLOOKUP($B86,score!$C$7:$AD$146,5,FALSE)</f>
        <v>1</v>
      </c>
      <c r="F86" s="5">
        <f>VLOOKUP($B86,score!$C$7:$AB$146,6,FALSE)</f>
        <v>9</v>
      </c>
      <c r="G86" s="5">
        <f>VLOOKUP($B86,score!$C$7:$AB$146,7,FALSE)</f>
        <v>5</v>
      </c>
      <c r="H86" s="5">
        <f>VLOOKUP($B86,score!$C$7:$AB$146,8,FALSE)</f>
        <v>2</v>
      </c>
      <c r="I86" s="5">
        <f>VLOOKUP($B86,score!$C$7:$AB$146,9,FALSE)</f>
        <v>3</v>
      </c>
      <c r="J86" s="5">
        <f>VLOOKUP($B86,score!$C$7:$AB$146,10,FALSE)</f>
        <v>6</v>
      </c>
      <c r="K86" s="5">
        <f>VLOOKUP($B86,score!$C$7:$AB$146,11,FALSE)</f>
        <v>5</v>
      </c>
      <c r="L86" s="5">
        <f>VLOOKUP($B86,score!$C$7:$AB$146,12,FALSE)</f>
        <v>7</v>
      </c>
      <c r="M86" s="5">
        <f>VLOOKUP($B86,score!$C$7:$AB$146,13,FALSE)</f>
        <v>9</v>
      </c>
      <c r="N86" s="5">
        <f>VLOOKUP($B86,score!$C$7:$AB$146,14,FALSE)</f>
        <v>5</v>
      </c>
      <c r="O86" s="5">
        <f>VLOOKUP($B86,score!$C$7:$AB$146,15,FALSE)</f>
        <v>5</v>
      </c>
      <c r="P86" s="65">
        <f>VLOOKUP($B86,score!$C$7:$AB$146,16,FALSE)</f>
        <v>7</v>
      </c>
      <c r="Q86" s="65">
        <f>VLOOKUP($B86,score!$C$7:$AB$146,17,FALSE)</f>
        <v>5</v>
      </c>
      <c r="R86" s="5">
        <f>VLOOKUP($B86,score!$C$7:$AB$146,18,FALSE)</f>
        <v>5</v>
      </c>
      <c r="S86" s="65">
        <f>VLOOKUP($B86,score!$C$7:$AB$146,19,FALSE)</f>
        <v>7</v>
      </c>
      <c r="T86" s="5">
        <f>VLOOKUP($B86,score!$C$7:$AB$146,20,FALSE)</f>
        <v>3</v>
      </c>
      <c r="U86" s="5">
        <f>VLOOKUP($B86,score!$C$7:$AB$146,21,FALSE)</f>
        <v>4</v>
      </c>
      <c r="V86" s="5">
        <f>VLOOKUP($B86,score!$C$7:$AB$146,22,FALSE)</f>
        <v>7</v>
      </c>
      <c r="W86" s="5">
        <f>VLOOKUP($B86,score!$C$7:$AB$146,23,FALSE)</f>
        <v>9</v>
      </c>
      <c r="X86" s="39">
        <f>VLOOKUP($B86,score!$C$7:$AD$146,25,FALSE)</f>
        <v>103.000007</v>
      </c>
      <c r="Y86" s="64">
        <f>VLOOKUP($B86,score!$C$7:$AD$146,26,FALSE)</f>
        <v>14</v>
      </c>
      <c r="Z86" s="61">
        <f>VLOOKUP($B86,score!$C$7:$AD$146,28,FALSE)</f>
        <v>96.000006999999997</v>
      </c>
    </row>
    <row r="87" spans="2:26" ht="17.25" x14ac:dyDescent="0.3">
      <c r="B87" s="13">
        <v>81</v>
      </c>
      <c r="C87" s="35">
        <f>VLOOKUP($B87,score!$C$7:$AD$146,3,FALSE)</f>
        <v>81</v>
      </c>
      <c r="D87" s="42" t="str">
        <f>VLOOKUP($B87,score!$C$7:$AD$146,4,FALSE)</f>
        <v>LAZAR BOJAN</v>
      </c>
      <c r="E87" s="42">
        <f>VLOOKUP($B87,score!$C$7:$AD$146,5,FALSE)</f>
        <v>1</v>
      </c>
      <c r="F87" s="5">
        <f>VLOOKUP($B87,score!$C$7:$AB$146,6,FALSE)</f>
        <v>6</v>
      </c>
      <c r="G87" s="5">
        <f>VLOOKUP($B87,score!$C$7:$AB$146,7,FALSE)</f>
        <v>5</v>
      </c>
      <c r="H87" s="5">
        <f>VLOOKUP($B87,score!$C$7:$AB$146,8,FALSE)</f>
        <v>6</v>
      </c>
      <c r="I87" s="5">
        <f>VLOOKUP($B87,score!$C$7:$AB$146,9,FALSE)</f>
        <v>5</v>
      </c>
      <c r="J87" s="5">
        <f>VLOOKUP($B87,score!$C$7:$AB$146,10,FALSE)</f>
        <v>9</v>
      </c>
      <c r="K87" s="5">
        <f>VLOOKUP($B87,score!$C$7:$AB$146,11,FALSE)</f>
        <v>6</v>
      </c>
      <c r="L87" s="5">
        <f>VLOOKUP($B87,score!$C$7:$AB$146,12,FALSE)</f>
        <v>6</v>
      </c>
      <c r="M87" s="5">
        <f>VLOOKUP($B87,score!$C$7:$AB$146,13,FALSE)</f>
        <v>7</v>
      </c>
      <c r="N87" s="5">
        <f>VLOOKUP($B87,score!$C$7:$AB$146,14,FALSE)</f>
        <v>5</v>
      </c>
      <c r="O87" s="5">
        <f>VLOOKUP($B87,score!$C$7:$AB$146,15,FALSE)</f>
        <v>4</v>
      </c>
      <c r="P87" s="65">
        <f>VLOOKUP($B87,score!$C$7:$AB$146,16,FALSE)</f>
        <v>7</v>
      </c>
      <c r="Q87" s="65">
        <f>VLOOKUP($B87,score!$C$7:$AB$146,17,FALSE)</f>
        <v>8</v>
      </c>
      <c r="R87" s="5">
        <f>VLOOKUP($B87,score!$C$7:$AB$146,18,FALSE)</f>
        <v>4</v>
      </c>
      <c r="S87" s="65">
        <f>VLOOKUP($B87,score!$C$7:$AB$146,19,FALSE)</f>
        <v>8</v>
      </c>
      <c r="T87" s="5">
        <f>VLOOKUP($B87,score!$C$7:$AB$146,20,FALSE)</f>
        <v>5</v>
      </c>
      <c r="U87" s="5">
        <f>VLOOKUP($B87,score!$C$7:$AB$146,21,FALSE)</f>
        <v>3</v>
      </c>
      <c r="V87" s="5">
        <f>VLOOKUP($B87,score!$C$7:$AB$146,22,FALSE)</f>
        <v>8</v>
      </c>
      <c r="W87" s="5">
        <f>VLOOKUP($B87,score!$C$7:$AB$146,23,FALSE)</f>
        <v>5</v>
      </c>
      <c r="X87" s="39">
        <f>VLOOKUP($B87,score!$C$7:$AD$146,25,FALSE)</f>
        <v>107.0000029</v>
      </c>
      <c r="Y87" s="64">
        <f>VLOOKUP($B87,score!$C$7:$AD$146,26,FALSE)</f>
        <v>18.5</v>
      </c>
      <c r="Z87" s="61">
        <f>VLOOKUP($B87,score!$C$7:$AD$146,28,FALSE)</f>
        <v>97.750002899999998</v>
      </c>
    </row>
    <row r="88" spans="2:26" ht="17.25" x14ac:dyDescent="0.3">
      <c r="B88" s="13">
        <v>82</v>
      </c>
      <c r="C88" s="35">
        <f>VLOOKUP($B88,score!$C$7:$AD$146,3,FALSE)</f>
        <v>82</v>
      </c>
      <c r="D88" s="42" t="str">
        <f>VLOOKUP($B88,score!$C$7:$AD$146,4,FALSE)</f>
        <v>MAJORAN ANDREAS</v>
      </c>
      <c r="E88" s="42">
        <f>VLOOKUP($B88,score!$C$7:$AD$146,5,FALSE)</f>
        <v>1</v>
      </c>
      <c r="F88" s="5">
        <f>VLOOKUP($B88,score!$C$7:$AB$146,6,FALSE)</f>
        <v>8</v>
      </c>
      <c r="G88" s="5">
        <f>VLOOKUP($B88,score!$C$7:$AB$146,7,FALSE)</f>
        <v>6</v>
      </c>
      <c r="H88" s="5">
        <f>VLOOKUP($B88,score!$C$7:$AB$146,8,FALSE)</f>
        <v>4</v>
      </c>
      <c r="I88" s="5">
        <f>VLOOKUP($B88,score!$C$7:$AB$146,9,FALSE)</f>
        <v>5</v>
      </c>
      <c r="J88" s="5">
        <f>VLOOKUP($B88,score!$C$7:$AB$146,10,FALSE)</f>
        <v>6</v>
      </c>
      <c r="K88" s="5">
        <f>VLOOKUP($B88,score!$C$7:$AB$146,11,FALSE)</f>
        <v>6</v>
      </c>
      <c r="L88" s="5">
        <f>VLOOKUP($B88,score!$C$7:$AB$146,12,FALSE)</f>
        <v>9</v>
      </c>
      <c r="M88" s="5">
        <f>VLOOKUP($B88,score!$C$7:$AB$146,13,FALSE)</f>
        <v>6</v>
      </c>
      <c r="N88" s="5">
        <f>VLOOKUP($B88,score!$C$7:$AB$146,14,FALSE)</f>
        <v>9</v>
      </c>
      <c r="O88" s="5">
        <f>VLOOKUP($B88,score!$C$7:$AB$146,15,FALSE)</f>
        <v>5</v>
      </c>
      <c r="P88" s="65">
        <f>VLOOKUP($B88,score!$C$7:$AB$146,16,FALSE)</f>
        <v>6</v>
      </c>
      <c r="Q88" s="65">
        <f>VLOOKUP($B88,score!$C$7:$AB$146,17,FALSE)</f>
        <v>9</v>
      </c>
      <c r="R88" s="5">
        <f>VLOOKUP($B88,score!$C$7:$AB$146,18,FALSE)</f>
        <v>5</v>
      </c>
      <c r="S88" s="65">
        <f>VLOOKUP($B88,score!$C$7:$AB$146,19,FALSE)</f>
        <v>9</v>
      </c>
      <c r="T88" s="5">
        <f>VLOOKUP($B88,score!$C$7:$AB$146,20,FALSE)</f>
        <v>5</v>
      </c>
      <c r="U88" s="5">
        <f>VLOOKUP($B88,score!$C$7:$AB$146,21,FALSE)</f>
        <v>4</v>
      </c>
      <c r="V88" s="5">
        <f>VLOOKUP($B88,score!$C$7:$AB$146,22,FALSE)</f>
        <v>9</v>
      </c>
      <c r="W88" s="5">
        <f>VLOOKUP($B88,score!$C$7:$AB$146,23,FALSE)</f>
        <v>5</v>
      </c>
      <c r="X88" s="39">
        <f>VLOOKUP($B88,score!$C$7:$AD$146,25,FALSE)</f>
        <v>116.0000057</v>
      </c>
      <c r="Y88" s="64">
        <f>VLOOKUP($B88,score!$C$7:$AD$146,26,FALSE)</f>
        <v>36</v>
      </c>
      <c r="Z88" s="61">
        <f>VLOOKUP($B88,score!$C$7:$AD$146,28,FALSE)</f>
        <v>98.000005700000003</v>
      </c>
    </row>
    <row r="89" spans="2:26" ht="17.25" x14ac:dyDescent="0.3">
      <c r="B89" s="13">
        <v>83</v>
      </c>
      <c r="C89" s="35">
        <f>VLOOKUP($B89,score!$C$7:$AD$146,3,FALSE)</f>
        <v>83</v>
      </c>
      <c r="D89" s="42" t="str">
        <f>VLOOKUP($B89,score!$C$7:$AD$146,4,FALSE)</f>
        <v>RIBICIC CIRIL</v>
      </c>
      <c r="E89" s="42">
        <f>VLOOKUP($B89,score!$C$7:$AD$146,5,FALSE)</f>
        <v>1</v>
      </c>
      <c r="F89" s="5">
        <f>VLOOKUP($B89,score!$C$7:$AB$146,6,FALSE)</f>
        <v>9</v>
      </c>
      <c r="G89" s="5">
        <f>VLOOKUP($B89,score!$C$7:$AB$146,7,FALSE)</f>
        <v>5</v>
      </c>
      <c r="H89" s="5">
        <f>VLOOKUP($B89,score!$C$7:$AB$146,8,FALSE)</f>
        <v>6</v>
      </c>
      <c r="I89" s="5">
        <f>VLOOKUP($B89,score!$C$7:$AB$146,9,FALSE)</f>
        <v>6</v>
      </c>
      <c r="J89" s="5">
        <f>VLOOKUP($B89,score!$C$7:$AB$146,10,FALSE)</f>
        <v>6</v>
      </c>
      <c r="K89" s="5">
        <f>VLOOKUP($B89,score!$C$7:$AB$146,11,FALSE)</f>
        <v>5</v>
      </c>
      <c r="L89" s="5">
        <f>VLOOKUP($B89,score!$C$7:$AB$146,12,FALSE)</f>
        <v>8</v>
      </c>
      <c r="M89" s="5">
        <f>VLOOKUP($B89,score!$C$7:$AB$146,13,FALSE)</f>
        <v>6</v>
      </c>
      <c r="N89" s="5">
        <f>VLOOKUP($B89,score!$C$7:$AB$146,14,FALSE)</f>
        <v>5</v>
      </c>
      <c r="O89" s="5">
        <f>VLOOKUP($B89,score!$C$7:$AB$146,15,FALSE)</f>
        <v>6</v>
      </c>
      <c r="P89" s="65">
        <f>VLOOKUP($B89,score!$C$7:$AB$146,16,FALSE)</f>
        <v>5</v>
      </c>
      <c r="Q89" s="65">
        <f>VLOOKUP($B89,score!$C$7:$AB$146,17,FALSE)</f>
        <v>8</v>
      </c>
      <c r="R89" s="5">
        <f>VLOOKUP($B89,score!$C$7:$AB$146,18,FALSE)</f>
        <v>5</v>
      </c>
      <c r="S89" s="65">
        <f>VLOOKUP($B89,score!$C$7:$AB$146,19,FALSE)</f>
        <v>9</v>
      </c>
      <c r="T89" s="5">
        <f>VLOOKUP($B89,score!$C$7:$AB$146,20,FALSE)</f>
        <v>4</v>
      </c>
      <c r="U89" s="5">
        <f>VLOOKUP($B89,score!$C$7:$AB$146,21,FALSE)</f>
        <v>8</v>
      </c>
      <c r="V89" s="5">
        <f>VLOOKUP($B89,score!$C$7:$AB$146,22,FALSE)</f>
        <v>7</v>
      </c>
      <c r="W89" s="5">
        <f>VLOOKUP($B89,score!$C$7:$AB$146,23,FALSE)</f>
        <v>6</v>
      </c>
      <c r="X89" s="39">
        <f>VLOOKUP($B89,score!$C$7:$AD$146,25,FALSE)</f>
        <v>114.0000039</v>
      </c>
      <c r="Y89" s="64">
        <f>VLOOKUP($B89,score!$C$7:$AD$146,26,FALSE)</f>
        <v>21.6</v>
      </c>
      <c r="Z89" s="61">
        <f>VLOOKUP($B89,score!$C$7:$AD$146,28,FALSE)</f>
        <v>103.2000039</v>
      </c>
    </row>
    <row r="90" spans="2:26" ht="17.25" x14ac:dyDescent="0.3">
      <c r="B90" s="13">
        <v>84</v>
      </c>
      <c r="C90" s="35">
        <f>VLOOKUP($B90,score!$C$7:$AD$146,3,FALSE)</f>
        <v>84</v>
      </c>
      <c r="D90" s="42" t="str">
        <f>VLOOKUP($B90,score!$C$7:$AD$146,4,FALSE)</f>
        <v>RANT ANDREJ</v>
      </c>
      <c r="E90" s="42">
        <f>VLOOKUP($B90,score!$C$7:$AD$146,5,FALSE)</f>
        <v>1</v>
      </c>
      <c r="F90" s="5">
        <f>VLOOKUP($B90,score!$C$7:$AB$146,6,FALSE)</f>
        <v>6</v>
      </c>
      <c r="G90" s="5">
        <f>VLOOKUP($B90,score!$C$7:$AB$146,7,FALSE)</f>
        <v>5</v>
      </c>
      <c r="H90" s="5">
        <f>VLOOKUP($B90,score!$C$7:$AB$146,8,FALSE)</f>
        <v>4</v>
      </c>
      <c r="I90" s="5">
        <f>VLOOKUP($B90,score!$C$7:$AB$146,9,FALSE)</f>
        <v>4</v>
      </c>
      <c r="J90" s="5">
        <f>VLOOKUP($B90,score!$C$7:$AB$146,10,FALSE)</f>
        <v>4</v>
      </c>
      <c r="K90" s="5">
        <f>VLOOKUP($B90,score!$C$7:$AB$146,11,FALSE)</f>
        <v>9</v>
      </c>
      <c r="L90" s="5">
        <f>VLOOKUP($B90,score!$C$7:$AB$146,12,FALSE)</f>
        <v>5</v>
      </c>
      <c r="M90" s="5">
        <f>VLOOKUP($B90,score!$C$7:$AB$146,13,FALSE)</f>
        <v>5</v>
      </c>
      <c r="N90" s="5">
        <f>VLOOKUP($B90,score!$C$7:$AB$146,14,FALSE)</f>
        <v>9</v>
      </c>
      <c r="O90" s="5">
        <f>VLOOKUP($B90,score!$C$7:$AB$146,15,FALSE)</f>
        <v>3</v>
      </c>
      <c r="P90" s="65">
        <f>VLOOKUP($B90,score!$C$7:$AB$146,16,FALSE)</f>
        <v>8</v>
      </c>
      <c r="Q90" s="65">
        <f>VLOOKUP($B90,score!$C$7:$AB$146,17,FALSE)</f>
        <v>5</v>
      </c>
      <c r="R90" s="5">
        <f>VLOOKUP($B90,score!$C$7:$AB$146,18,FALSE)</f>
        <v>9</v>
      </c>
      <c r="S90" s="65">
        <f>VLOOKUP($B90,score!$C$7:$AB$146,19,FALSE)</f>
        <v>9</v>
      </c>
      <c r="T90" s="5">
        <f>VLOOKUP($B90,score!$C$7:$AB$146,20,FALSE)</f>
        <v>4</v>
      </c>
      <c r="U90" s="5">
        <f>VLOOKUP($B90,score!$C$7:$AB$146,21,FALSE)</f>
        <v>9</v>
      </c>
      <c r="V90" s="5">
        <f>VLOOKUP($B90,score!$C$7:$AB$146,22,FALSE)</f>
        <v>7</v>
      </c>
      <c r="W90" s="5">
        <f>VLOOKUP($B90,score!$C$7:$AB$146,23,FALSE)</f>
        <v>6</v>
      </c>
      <c r="X90" s="39">
        <f>VLOOKUP($B90,score!$C$7:$AD$146,25,FALSE)</f>
        <v>111.0000059</v>
      </c>
      <c r="Y90" s="64">
        <f>VLOOKUP($B90,score!$C$7:$AD$146,26,FALSE)</f>
        <v>10.6</v>
      </c>
      <c r="Z90" s="61">
        <f>VLOOKUP($B90,score!$C$7:$AD$146,28,FALSE)</f>
        <v>105.70000590000001</v>
      </c>
    </row>
    <row r="91" spans="2:26" ht="17.25" x14ac:dyDescent="0.3">
      <c r="B91" s="13">
        <v>85</v>
      </c>
      <c r="C91" s="35">
        <f>VLOOKUP($B91,score!$C$7:$AD$146,3,FALSE)</f>
        <v>85</v>
      </c>
      <c r="D91" s="42" t="str">
        <f>VLOOKUP($B91,score!$C$7:$AD$146,4,FALSE)</f>
        <v>SILVESTRE BRUNO</v>
      </c>
      <c r="E91" s="42">
        <f>VLOOKUP($B91,score!$C$7:$AD$146,5,FALSE)</f>
        <v>1</v>
      </c>
      <c r="F91" s="5">
        <f>VLOOKUP($B91,score!$C$7:$AB$146,6,FALSE)</f>
        <v>9</v>
      </c>
      <c r="G91" s="5">
        <f>VLOOKUP($B91,score!$C$7:$AB$146,7,FALSE)</f>
        <v>9</v>
      </c>
      <c r="H91" s="5">
        <f>VLOOKUP($B91,score!$C$7:$AB$146,8,FALSE)</f>
        <v>2</v>
      </c>
      <c r="I91" s="5">
        <f>VLOOKUP($B91,score!$C$7:$AB$146,9,FALSE)</f>
        <v>4</v>
      </c>
      <c r="J91" s="5">
        <f>VLOOKUP($B91,score!$C$7:$AB$146,10,FALSE)</f>
        <v>3</v>
      </c>
      <c r="K91" s="5">
        <f>VLOOKUP($B91,score!$C$7:$AB$146,11,FALSE)</f>
        <v>9</v>
      </c>
      <c r="L91" s="5">
        <f>VLOOKUP($B91,score!$C$7:$AB$146,12,FALSE)</f>
        <v>5</v>
      </c>
      <c r="M91" s="5">
        <f>VLOOKUP($B91,score!$C$7:$AB$146,13,FALSE)</f>
        <v>4</v>
      </c>
      <c r="N91" s="5">
        <f>VLOOKUP($B91,score!$C$7:$AB$146,14,FALSE)</f>
        <v>9</v>
      </c>
      <c r="O91" s="5">
        <f>VLOOKUP($B91,score!$C$7:$AB$146,15,FALSE)</f>
        <v>4</v>
      </c>
      <c r="P91" s="65">
        <f>VLOOKUP($B91,score!$C$7:$AB$146,16,FALSE)</f>
        <v>5</v>
      </c>
      <c r="Q91" s="65">
        <f>VLOOKUP($B91,score!$C$7:$AB$146,17,FALSE)</f>
        <v>9</v>
      </c>
      <c r="R91" s="5">
        <f>VLOOKUP($B91,score!$C$7:$AB$146,18,FALSE)</f>
        <v>9</v>
      </c>
      <c r="S91" s="65">
        <f>VLOOKUP($B91,score!$C$7:$AB$146,19,FALSE)</f>
        <v>9</v>
      </c>
      <c r="T91" s="5">
        <f>VLOOKUP($B91,score!$C$7:$AB$146,20,FALSE)</f>
        <v>4</v>
      </c>
      <c r="U91" s="5">
        <f>VLOOKUP($B91,score!$C$7:$AB$146,21,FALSE)</f>
        <v>9</v>
      </c>
      <c r="V91" s="5">
        <f>VLOOKUP($B91,score!$C$7:$AB$146,22,FALSE)</f>
        <v>6</v>
      </c>
      <c r="W91" s="5">
        <f>VLOOKUP($B91,score!$C$7:$AB$146,23,FALSE)</f>
        <v>6</v>
      </c>
      <c r="X91" s="39">
        <f>VLOOKUP($B91,score!$C$7:$AD$146,25,FALSE)</f>
        <v>115.0000074</v>
      </c>
      <c r="Y91" s="64">
        <f>VLOOKUP($B91,score!$C$7:$AD$146,26,FALSE)</f>
        <v>9.6999999999999993</v>
      </c>
      <c r="Z91" s="61">
        <f>VLOOKUP($B91,score!$C$7:$AD$146,28,FALSE)</f>
        <v>110.15000740000001</v>
      </c>
    </row>
    <row r="92" spans="2:26" ht="17.25" x14ac:dyDescent="0.3">
      <c r="B92" s="13">
        <v>86</v>
      </c>
      <c r="C92" s="35">
        <f>VLOOKUP($B92,score!$C$7:$AD$146,3,FALSE)</f>
        <v>86</v>
      </c>
      <c r="D92" s="42" t="str">
        <f>VLOOKUP($B92,score!$C$7:$AD$146,4,FALSE)</f>
        <v>PAVLIČ JERNEJ</v>
      </c>
      <c r="E92" s="42">
        <f>VLOOKUP($B92,score!$C$7:$AD$146,5,FALSE)</f>
        <v>0</v>
      </c>
      <c r="F92" s="5">
        <f>VLOOKUP($B92,score!$C$7:$AB$146,6,FALSE)</f>
        <v>0</v>
      </c>
      <c r="G92" s="5">
        <f>VLOOKUP($B92,score!$C$7:$AB$146,7,FALSE)</f>
        <v>0</v>
      </c>
      <c r="H92" s="5">
        <f>VLOOKUP($B92,score!$C$7:$AB$146,8,FALSE)</f>
        <v>0</v>
      </c>
      <c r="I92" s="5">
        <f>VLOOKUP($B92,score!$C$7:$AB$146,9,FALSE)</f>
        <v>0</v>
      </c>
      <c r="J92" s="5">
        <f>VLOOKUP($B92,score!$C$7:$AB$146,10,FALSE)</f>
        <v>0</v>
      </c>
      <c r="K92" s="5">
        <f>VLOOKUP($B92,score!$C$7:$AB$146,11,FALSE)</f>
        <v>0</v>
      </c>
      <c r="L92" s="5">
        <f>VLOOKUP($B92,score!$C$7:$AB$146,12,FALSE)</f>
        <v>0</v>
      </c>
      <c r="M92" s="5">
        <f>VLOOKUP($B92,score!$C$7:$AB$146,13,FALSE)</f>
        <v>0</v>
      </c>
      <c r="N92" s="5">
        <f>VLOOKUP($B92,score!$C$7:$AB$146,14,FALSE)</f>
        <v>0</v>
      </c>
      <c r="O92" s="5">
        <f>VLOOKUP($B92,score!$C$7:$AB$146,15,FALSE)</f>
        <v>0</v>
      </c>
      <c r="P92" s="65">
        <f>VLOOKUP($B92,score!$C$7:$AB$146,16,FALSE)</f>
        <v>0</v>
      </c>
      <c r="Q92" s="65">
        <f>VLOOKUP($B92,score!$C$7:$AB$146,17,FALSE)</f>
        <v>0</v>
      </c>
      <c r="R92" s="5">
        <f>VLOOKUP($B92,score!$C$7:$AB$146,18,FALSE)</f>
        <v>0</v>
      </c>
      <c r="S92" s="65">
        <f>VLOOKUP($B92,score!$C$7:$AB$146,19,FALSE)</f>
        <v>0</v>
      </c>
      <c r="T92" s="5">
        <f>VLOOKUP($B92,score!$C$7:$AB$146,20,FALSE)</f>
        <v>0</v>
      </c>
      <c r="U92" s="5">
        <f>VLOOKUP($B92,score!$C$7:$AB$146,21,FALSE)</f>
        <v>0</v>
      </c>
      <c r="V92" s="5">
        <f>VLOOKUP($B92,score!$C$7:$AB$146,22,FALSE)</f>
        <v>0</v>
      </c>
      <c r="W92" s="5">
        <f>VLOOKUP($B92,score!$C$7:$AB$146,23,FALSE)</f>
        <v>0</v>
      </c>
      <c r="X92" s="39">
        <f>VLOOKUP($B92,score!$C$7:$AD$146,25,FALSE)</f>
        <v>200.0000071</v>
      </c>
      <c r="Y92" s="64">
        <f>VLOOKUP($B92,score!$C$7:$AD$146,26,FALSE)</f>
        <v>4.2</v>
      </c>
      <c r="Z92" s="61">
        <f>VLOOKUP($B92,score!$C$7:$AD$146,28,FALSE)</f>
        <v>197.90000710000001</v>
      </c>
    </row>
    <row r="93" spans="2:26" ht="17.25" x14ac:dyDescent="0.3">
      <c r="B93" s="13">
        <v>87</v>
      </c>
      <c r="C93" s="35">
        <f>VLOOKUP($B93,score!$C$7:$AD$146,3,FALSE)</f>
        <v>87</v>
      </c>
      <c r="D93" s="42" t="str">
        <f>VLOOKUP($B93,score!$C$7:$AD$146,4,FALSE)</f>
        <v/>
      </c>
      <c r="E93" s="42">
        <f>VLOOKUP($B93,score!$C$7:$AD$146,5,FALSE)</f>
        <v>0</v>
      </c>
      <c r="F93" s="5">
        <f>VLOOKUP($B93,score!$C$7:$AB$146,6,FALSE)</f>
        <v>0</v>
      </c>
      <c r="G93" s="5">
        <f>VLOOKUP($B93,score!$C$7:$AB$146,7,FALSE)</f>
        <v>0</v>
      </c>
      <c r="H93" s="5">
        <f>VLOOKUP($B93,score!$C$7:$AB$146,8,FALSE)</f>
        <v>0</v>
      </c>
      <c r="I93" s="5">
        <f>VLOOKUP($B93,score!$C$7:$AB$146,9,FALSE)</f>
        <v>0</v>
      </c>
      <c r="J93" s="5">
        <f>VLOOKUP($B93,score!$C$7:$AB$146,10,FALSE)</f>
        <v>0</v>
      </c>
      <c r="K93" s="5">
        <f>VLOOKUP($B93,score!$C$7:$AB$146,11,FALSE)</f>
        <v>0</v>
      </c>
      <c r="L93" s="5">
        <f>VLOOKUP($B93,score!$C$7:$AB$146,12,FALSE)</f>
        <v>0</v>
      </c>
      <c r="M93" s="5">
        <f>VLOOKUP($B93,score!$C$7:$AB$146,13,FALSE)</f>
        <v>0</v>
      </c>
      <c r="N93" s="5">
        <f>VLOOKUP($B93,score!$C$7:$AB$146,14,FALSE)</f>
        <v>0</v>
      </c>
      <c r="O93" s="5">
        <f>VLOOKUP($B93,score!$C$7:$AB$146,15,FALSE)</f>
        <v>0</v>
      </c>
      <c r="P93" s="65">
        <f>VLOOKUP($B93,score!$C$7:$AB$146,16,FALSE)</f>
        <v>0</v>
      </c>
      <c r="Q93" s="65">
        <f>VLOOKUP($B93,score!$C$7:$AB$146,17,FALSE)</f>
        <v>0</v>
      </c>
      <c r="R93" s="5">
        <f>VLOOKUP($B93,score!$C$7:$AB$146,18,FALSE)</f>
        <v>0</v>
      </c>
      <c r="S93" s="65">
        <f>VLOOKUP($B93,score!$C$7:$AB$146,19,FALSE)</f>
        <v>0</v>
      </c>
      <c r="T93" s="5">
        <f>VLOOKUP($B93,score!$C$7:$AB$146,20,FALSE)</f>
        <v>0</v>
      </c>
      <c r="U93" s="5">
        <f>VLOOKUP($B93,score!$C$7:$AB$146,21,FALSE)</f>
        <v>0</v>
      </c>
      <c r="V93" s="5">
        <f>VLOOKUP($B93,score!$C$7:$AB$146,22,FALSE)</f>
        <v>0</v>
      </c>
      <c r="W93" s="5">
        <f>VLOOKUP($B93,score!$C$7:$AB$146,23,FALSE)</f>
        <v>0</v>
      </c>
      <c r="X93" s="39">
        <f>VLOOKUP($B93,score!$C$7:$AD$146,25,FALSE)</f>
        <v>200.00000929999999</v>
      </c>
      <c r="Y93" s="64">
        <f>VLOOKUP($B93,score!$C$7:$AD$146,26,FALSE)</f>
        <v>0</v>
      </c>
      <c r="Z93" s="61">
        <f>VLOOKUP($B93,score!$C$7:$AD$146,28,FALSE)</f>
        <v>200.00000929999999</v>
      </c>
    </row>
    <row r="94" spans="2:26" ht="17.25" x14ac:dyDescent="0.3">
      <c r="B94" s="13">
        <v>88</v>
      </c>
      <c r="C94" s="35">
        <f>VLOOKUP($B94,score!$C$7:$AD$146,3,FALSE)</f>
        <v>87</v>
      </c>
      <c r="D94" s="42" t="str">
        <f>VLOOKUP($B94,score!$C$7:$AD$146,4,FALSE)</f>
        <v/>
      </c>
      <c r="E94" s="42">
        <f>VLOOKUP($B94,score!$C$7:$AD$146,5,FALSE)</f>
        <v>0</v>
      </c>
      <c r="F94" s="5">
        <f>VLOOKUP($B94,score!$C$7:$AB$146,6,FALSE)</f>
        <v>0</v>
      </c>
      <c r="G94" s="5">
        <f>VLOOKUP($B94,score!$C$7:$AB$146,7,FALSE)</f>
        <v>0</v>
      </c>
      <c r="H94" s="5">
        <f>VLOOKUP($B94,score!$C$7:$AB$146,8,FALSE)</f>
        <v>0</v>
      </c>
      <c r="I94" s="5">
        <f>VLOOKUP($B94,score!$C$7:$AB$146,9,FALSE)</f>
        <v>0</v>
      </c>
      <c r="J94" s="5">
        <f>VLOOKUP($B94,score!$C$7:$AB$146,10,FALSE)</f>
        <v>0</v>
      </c>
      <c r="K94" s="5">
        <f>VLOOKUP($B94,score!$C$7:$AB$146,11,FALSE)</f>
        <v>0</v>
      </c>
      <c r="L94" s="5">
        <f>VLOOKUP($B94,score!$C$7:$AB$146,12,FALSE)</f>
        <v>0</v>
      </c>
      <c r="M94" s="5">
        <f>VLOOKUP($B94,score!$C$7:$AB$146,13,FALSE)</f>
        <v>0</v>
      </c>
      <c r="N94" s="5">
        <f>VLOOKUP($B94,score!$C$7:$AB$146,14,FALSE)</f>
        <v>0</v>
      </c>
      <c r="O94" s="5">
        <f>VLOOKUP($B94,score!$C$7:$AB$146,15,FALSE)</f>
        <v>0</v>
      </c>
      <c r="P94" s="65">
        <f>VLOOKUP($B94,score!$C$7:$AB$146,16,FALSE)</f>
        <v>0</v>
      </c>
      <c r="Q94" s="65">
        <f>VLOOKUP($B94,score!$C$7:$AB$146,17,FALSE)</f>
        <v>0</v>
      </c>
      <c r="R94" s="5">
        <f>VLOOKUP($B94,score!$C$7:$AB$146,18,FALSE)</f>
        <v>0</v>
      </c>
      <c r="S94" s="65">
        <f>VLOOKUP($B94,score!$C$7:$AB$146,19,FALSE)</f>
        <v>0</v>
      </c>
      <c r="T94" s="5">
        <f>VLOOKUP($B94,score!$C$7:$AB$146,20,FALSE)</f>
        <v>0</v>
      </c>
      <c r="U94" s="5">
        <f>VLOOKUP($B94,score!$C$7:$AB$146,21,FALSE)</f>
        <v>0</v>
      </c>
      <c r="V94" s="5">
        <f>VLOOKUP($B94,score!$C$7:$AB$146,22,FALSE)</f>
        <v>0</v>
      </c>
      <c r="W94" s="5">
        <f>VLOOKUP($B94,score!$C$7:$AB$146,23,FALSE)</f>
        <v>0</v>
      </c>
      <c r="X94" s="39">
        <f>VLOOKUP($B94,score!$C$7:$AD$146,25,FALSE)</f>
        <v>200.00000940000001</v>
      </c>
      <c r="Y94" s="64">
        <f>VLOOKUP($B94,score!$C$7:$AD$146,26,FALSE)</f>
        <v>0</v>
      </c>
      <c r="Z94" s="61">
        <f>VLOOKUP($B94,score!$C$7:$AD$146,28,FALSE)</f>
        <v>200.00000940000001</v>
      </c>
    </row>
    <row r="95" spans="2:26" ht="17.25" x14ac:dyDescent="0.3">
      <c r="B95" s="13">
        <v>89</v>
      </c>
      <c r="C95" s="35">
        <f>VLOOKUP($B95,score!$C$7:$AD$146,3,FALSE)</f>
        <v>87</v>
      </c>
      <c r="D95" s="42" t="str">
        <f>VLOOKUP($B95,score!$C$7:$AD$146,4,FALSE)</f>
        <v/>
      </c>
      <c r="E95" s="42">
        <f>VLOOKUP($B95,score!$C$7:$AD$146,5,FALSE)</f>
        <v>0</v>
      </c>
      <c r="F95" s="5">
        <f>VLOOKUP($B95,score!$C$7:$AB$146,6,FALSE)</f>
        <v>0</v>
      </c>
      <c r="G95" s="5">
        <f>VLOOKUP($B95,score!$C$7:$AB$146,7,FALSE)</f>
        <v>0</v>
      </c>
      <c r="H95" s="5">
        <f>VLOOKUP($B95,score!$C$7:$AB$146,8,FALSE)</f>
        <v>0</v>
      </c>
      <c r="I95" s="5">
        <f>VLOOKUP($B95,score!$C$7:$AB$146,9,FALSE)</f>
        <v>0</v>
      </c>
      <c r="J95" s="5">
        <f>VLOOKUP($B95,score!$C$7:$AB$146,10,FALSE)</f>
        <v>0</v>
      </c>
      <c r="K95" s="5">
        <f>VLOOKUP($B95,score!$C$7:$AB$146,11,FALSE)</f>
        <v>0</v>
      </c>
      <c r="L95" s="5">
        <f>VLOOKUP($B95,score!$C$7:$AB$146,12,FALSE)</f>
        <v>0</v>
      </c>
      <c r="M95" s="5">
        <f>VLOOKUP($B95,score!$C$7:$AB$146,13,FALSE)</f>
        <v>0</v>
      </c>
      <c r="N95" s="5">
        <f>VLOOKUP($B95,score!$C$7:$AB$146,14,FALSE)</f>
        <v>0</v>
      </c>
      <c r="O95" s="5">
        <f>VLOOKUP($B95,score!$C$7:$AB$146,15,FALSE)</f>
        <v>0</v>
      </c>
      <c r="P95" s="65">
        <f>VLOOKUP($B95,score!$C$7:$AB$146,16,FALSE)</f>
        <v>0</v>
      </c>
      <c r="Q95" s="65">
        <f>VLOOKUP($B95,score!$C$7:$AB$146,17,FALSE)</f>
        <v>0</v>
      </c>
      <c r="R95" s="5">
        <f>VLOOKUP($B95,score!$C$7:$AB$146,18,FALSE)</f>
        <v>0</v>
      </c>
      <c r="S95" s="65">
        <f>VLOOKUP($B95,score!$C$7:$AB$146,19,FALSE)</f>
        <v>0</v>
      </c>
      <c r="T95" s="5">
        <f>VLOOKUP($B95,score!$C$7:$AB$146,20,FALSE)</f>
        <v>0</v>
      </c>
      <c r="U95" s="5">
        <f>VLOOKUP($B95,score!$C$7:$AB$146,21,FALSE)</f>
        <v>0</v>
      </c>
      <c r="V95" s="5">
        <f>VLOOKUP($B95,score!$C$7:$AB$146,22,FALSE)</f>
        <v>0</v>
      </c>
      <c r="W95" s="5">
        <f>VLOOKUP($B95,score!$C$7:$AB$146,23,FALSE)</f>
        <v>0</v>
      </c>
      <c r="X95" s="39">
        <f>VLOOKUP($B95,score!$C$7:$AD$146,25,FALSE)</f>
        <v>200.0000095</v>
      </c>
      <c r="Y95" s="64">
        <f>VLOOKUP($B95,score!$C$7:$AD$146,26,FALSE)</f>
        <v>0</v>
      </c>
      <c r="Z95" s="61">
        <f>VLOOKUP($B95,score!$C$7:$AD$146,28,FALSE)</f>
        <v>200.0000095</v>
      </c>
    </row>
    <row r="96" spans="2:26" ht="17.25" x14ac:dyDescent="0.3">
      <c r="B96" s="13">
        <v>90</v>
      </c>
      <c r="C96" s="35">
        <f>VLOOKUP($B96,score!$C$7:$AD$146,3,FALSE)</f>
        <v>87</v>
      </c>
      <c r="D96" s="42" t="str">
        <f>VLOOKUP($B96,score!$C$7:$AD$146,4,FALSE)</f>
        <v/>
      </c>
      <c r="E96" s="42">
        <f>VLOOKUP($B96,score!$C$7:$AD$146,5,FALSE)</f>
        <v>0</v>
      </c>
      <c r="F96" s="5">
        <f>VLOOKUP($B96,score!$C$7:$AB$146,6,FALSE)</f>
        <v>0</v>
      </c>
      <c r="G96" s="5">
        <f>VLOOKUP($B96,score!$C$7:$AB$146,7,FALSE)</f>
        <v>0</v>
      </c>
      <c r="H96" s="5">
        <f>VLOOKUP($B96,score!$C$7:$AB$146,8,FALSE)</f>
        <v>0</v>
      </c>
      <c r="I96" s="5">
        <f>VLOOKUP($B96,score!$C$7:$AB$146,9,FALSE)</f>
        <v>0</v>
      </c>
      <c r="J96" s="5">
        <f>VLOOKUP($B96,score!$C$7:$AB$146,10,FALSE)</f>
        <v>0</v>
      </c>
      <c r="K96" s="5">
        <f>VLOOKUP($B96,score!$C$7:$AB$146,11,FALSE)</f>
        <v>0</v>
      </c>
      <c r="L96" s="5">
        <f>VLOOKUP($B96,score!$C$7:$AB$146,12,FALSE)</f>
        <v>0</v>
      </c>
      <c r="M96" s="5">
        <f>VLOOKUP($B96,score!$C$7:$AB$146,13,FALSE)</f>
        <v>0</v>
      </c>
      <c r="N96" s="5">
        <f>VLOOKUP($B96,score!$C$7:$AB$146,14,FALSE)</f>
        <v>0</v>
      </c>
      <c r="O96" s="5">
        <f>VLOOKUP($B96,score!$C$7:$AB$146,15,FALSE)</f>
        <v>0</v>
      </c>
      <c r="P96" s="65">
        <f>VLOOKUP($B96,score!$C$7:$AB$146,16,FALSE)</f>
        <v>0</v>
      </c>
      <c r="Q96" s="65">
        <f>VLOOKUP($B96,score!$C$7:$AB$146,17,FALSE)</f>
        <v>0</v>
      </c>
      <c r="R96" s="5">
        <f>VLOOKUP($B96,score!$C$7:$AB$146,18,FALSE)</f>
        <v>0</v>
      </c>
      <c r="S96" s="65">
        <f>VLOOKUP($B96,score!$C$7:$AB$146,19,FALSE)</f>
        <v>0</v>
      </c>
      <c r="T96" s="5">
        <f>VLOOKUP($B96,score!$C$7:$AB$146,20,FALSE)</f>
        <v>0</v>
      </c>
      <c r="U96" s="5">
        <f>VLOOKUP($B96,score!$C$7:$AB$146,21,FALSE)</f>
        <v>0</v>
      </c>
      <c r="V96" s="5">
        <f>VLOOKUP($B96,score!$C$7:$AB$146,22,FALSE)</f>
        <v>0</v>
      </c>
      <c r="W96" s="5">
        <f>VLOOKUP($B96,score!$C$7:$AB$146,23,FALSE)</f>
        <v>0</v>
      </c>
      <c r="X96" s="39">
        <f>VLOOKUP($B96,score!$C$7:$AD$146,25,FALSE)</f>
        <v>200.0000096</v>
      </c>
      <c r="Y96" s="64">
        <f>VLOOKUP($B96,score!$C$7:$AD$146,26,FALSE)</f>
        <v>0</v>
      </c>
      <c r="Z96" s="61">
        <f>VLOOKUP($B96,score!$C$7:$AD$146,28,FALSE)</f>
        <v>200.0000096</v>
      </c>
    </row>
    <row r="97" spans="2:26" ht="17.25" x14ac:dyDescent="0.3">
      <c r="B97" s="13">
        <v>91</v>
      </c>
      <c r="C97" s="35">
        <f>VLOOKUP($B97,score!$C$7:$AD$146,3,FALSE)</f>
        <v>87</v>
      </c>
      <c r="D97" s="42" t="str">
        <f>VLOOKUP($B97,score!$C$7:$AD$146,4,FALSE)</f>
        <v/>
      </c>
      <c r="E97" s="42">
        <f>VLOOKUP($B97,score!$C$7:$AD$146,5,FALSE)</f>
        <v>0</v>
      </c>
      <c r="F97" s="5">
        <f>VLOOKUP($B97,score!$C$7:$AB$146,6,FALSE)</f>
        <v>0</v>
      </c>
      <c r="G97" s="5">
        <f>VLOOKUP($B97,score!$C$7:$AB$146,7,FALSE)</f>
        <v>0</v>
      </c>
      <c r="H97" s="5">
        <f>VLOOKUP($B97,score!$C$7:$AB$146,8,FALSE)</f>
        <v>0</v>
      </c>
      <c r="I97" s="5">
        <f>VLOOKUP($B97,score!$C$7:$AB$146,9,FALSE)</f>
        <v>0</v>
      </c>
      <c r="J97" s="5">
        <f>VLOOKUP($B97,score!$C$7:$AB$146,10,FALSE)</f>
        <v>0</v>
      </c>
      <c r="K97" s="5">
        <f>VLOOKUP($B97,score!$C$7:$AB$146,11,FALSE)</f>
        <v>0</v>
      </c>
      <c r="L97" s="5">
        <f>VLOOKUP($B97,score!$C$7:$AB$146,12,FALSE)</f>
        <v>0</v>
      </c>
      <c r="M97" s="5">
        <f>VLOOKUP($B97,score!$C$7:$AB$146,13,FALSE)</f>
        <v>0</v>
      </c>
      <c r="N97" s="5">
        <f>VLOOKUP($B97,score!$C$7:$AB$146,14,FALSE)</f>
        <v>0</v>
      </c>
      <c r="O97" s="5">
        <f>VLOOKUP($B97,score!$C$7:$AB$146,15,FALSE)</f>
        <v>0</v>
      </c>
      <c r="P97" s="65">
        <f>VLOOKUP($B97,score!$C$7:$AB$146,16,FALSE)</f>
        <v>0</v>
      </c>
      <c r="Q97" s="65">
        <f>VLOOKUP($B97,score!$C$7:$AB$146,17,FALSE)</f>
        <v>0</v>
      </c>
      <c r="R97" s="5">
        <f>VLOOKUP($B97,score!$C$7:$AB$146,18,FALSE)</f>
        <v>0</v>
      </c>
      <c r="S97" s="65">
        <f>VLOOKUP($B97,score!$C$7:$AB$146,19,FALSE)</f>
        <v>0</v>
      </c>
      <c r="T97" s="5">
        <f>VLOOKUP($B97,score!$C$7:$AB$146,20,FALSE)</f>
        <v>0</v>
      </c>
      <c r="U97" s="5">
        <f>VLOOKUP($B97,score!$C$7:$AB$146,21,FALSE)</f>
        <v>0</v>
      </c>
      <c r="V97" s="5">
        <f>VLOOKUP($B97,score!$C$7:$AB$146,22,FALSE)</f>
        <v>0</v>
      </c>
      <c r="W97" s="5">
        <f>VLOOKUP($B97,score!$C$7:$AB$146,23,FALSE)</f>
        <v>0</v>
      </c>
      <c r="X97" s="39">
        <f>VLOOKUP($B97,score!$C$7:$AD$146,25,FALSE)</f>
        <v>200.00000969999999</v>
      </c>
      <c r="Y97" s="64">
        <f>VLOOKUP($B97,score!$C$7:$AD$146,26,FALSE)</f>
        <v>0</v>
      </c>
      <c r="Z97" s="61">
        <f>VLOOKUP($B97,score!$C$7:$AD$146,28,FALSE)</f>
        <v>200.00000969999999</v>
      </c>
    </row>
    <row r="98" spans="2:26" ht="17.25" x14ac:dyDescent="0.3">
      <c r="B98" s="13">
        <v>92</v>
      </c>
      <c r="C98" s="35">
        <f>VLOOKUP($B98,score!$C$7:$AD$146,3,FALSE)</f>
        <v>87</v>
      </c>
      <c r="D98" s="42" t="str">
        <f>VLOOKUP($B98,score!$C$7:$AD$146,4,FALSE)</f>
        <v/>
      </c>
      <c r="E98" s="42">
        <f>VLOOKUP($B98,score!$C$7:$AD$146,5,FALSE)</f>
        <v>0</v>
      </c>
      <c r="F98" s="5">
        <f>VLOOKUP($B98,score!$C$7:$AB$146,6,FALSE)</f>
        <v>0</v>
      </c>
      <c r="G98" s="5">
        <f>VLOOKUP($B98,score!$C$7:$AB$146,7,FALSE)</f>
        <v>0</v>
      </c>
      <c r="H98" s="5">
        <f>VLOOKUP($B98,score!$C$7:$AB$146,8,FALSE)</f>
        <v>0</v>
      </c>
      <c r="I98" s="5">
        <f>VLOOKUP($B98,score!$C$7:$AB$146,9,FALSE)</f>
        <v>0</v>
      </c>
      <c r="J98" s="5">
        <f>VLOOKUP($B98,score!$C$7:$AB$146,10,FALSE)</f>
        <v>0</v>
      </c>
      <c r="K98" s="5">
        <f>VLOOKUP($B98,score!$C$7:$AB$146,11,FALSE)</f>
        <v>0</v>
      </c>
      <c r="L98" s="5">
        <f>VLOOKUP($B98,score!$C$7:$AB$146,12,FALSE)</f>
        <v>0</v>
      </c>
      <c r="M98" s="5">
        <f>VLOOKUP($B98,score!$C$7:$AB$146,13,FALSE)</f>
        <v>0</v>
      </c>
      <c r="N98" s="5">
        <f>VLOOKUP($B98,score!$C$7:$AB$146,14,FALSE)</f>
        <v>0</v>
      </c>
      <c r="O98" s="5">
        <f>VLOOKUP($B98,score!$C$7:$AB$146,15,FALSE)</f>
        <v>0</v>
      </c>
      <c r="P98" s="65">
        <f>VLOOKUP($B98,score!$C$7:$AB$146,16,FALSE)</f>
        <v>0</v>
      </c>
      <c r="Q98" s="65">
        <f>VLOOKUP($B98,score!$C$7:$AB$146,17,FALSE)</f>
        <v>0</v>
      </c>
      <c r="R98" s="5">
        <f>VLOOKUP($B98,score!$C$7:$AB$146,18,FALSE)</f>
        <v>0</v>
      </c>
      <c r="S98" s="65">
        <f>VLOOKUP($B98,score!$C$7:$AB$146,19,FALSE)</f>
        <v>0</v>
      </c>
      <c r="T98" s="5">
        <f>VLOOKUP($B98,score!$C$7:$AB$146,20,FALSE)</f>
        <v>0</v>
      </c>
      <c r="U98" s="5">
        <f>VLOOKUP($B98,score!$C$7:$AB$146,21,FALSE)</f>
        <v>0</v>
      </c>
      <c r="V98" s="5">
        <f>VLOOKUP($B98,score!$C$7:$AB$146,22,FALSE)</f>
        <v>0</v>
      </c>
      <c r="W98" s="5">
        <f>VLOOKUP($B98,score!$C$7:$AB$146,23,FALSE)</f>
        <v>0</v>
      </c>
      <c r="X98" s="39">
        <f>VLOOKUP($B98,score!$C$7:$AD$146,25,FALSE)</f>
        <v>200.00000979999999</v>
      </c>
      <c r="Y98" s="64">
        <f>VLOOKUP($B98,score!$C$7:$AD$146,26,FALSE)</f>
        <v>0</v>
      </c>
      <c r="Z98" s="61">
        <f>VLOOKUP($B98,score!$C$7:$AD$146,28,FALSE)</f>
        <v>200.00000979999999</v>
      </c>
    </row>
    <row r="99" spans="2:26" ht="17.25" x14ac:dyDescent="0.3">
      <c r="B99" s="13">
        <v>93</v>
      </c>
      <c r="C99" s="35">
        <f>VLOOKUP($B99,score!$C$7:$AD$146,3,FALSE)</f>
        <v>87</v>
      </c>
      <c r="D99" s="42" t="str">
        <f>VLOOKUP($B99,score!$C$7:$AD$146,4,FALSE)</f>
        <v/>
      </c>
      <c r="E99" s="42">
        <f>VLOOKUP($B99,score!$C$7:$AD$146,5,FALSE)</f>
        <v>0</v>
      </c>
      <c r="F99" s="5">
        <f>VLOOKUP($B99,score!$C$7:$AB$146,6,FALSE)</f>
        <v>0</v>
      </c>
      <c r="G99" s="5">
        <f>VLOOKUP($B99,score!$C$7:$AB$146,7,FALSE)</f>
        <v>0</v>
      </c>
      <c r="H99" s="5">
        <f>VLOOKUP($B99,score!$C$7:$AB$146,8,FALSE)</f>
        <v>0</v>
      </c>
      <c r="I99" s="5">
        <f>VLOOKUP($B99,score!$C$7:$AB$146,9,FALSE)</f>
        <v>0</v>
      </c>
      <c r="J99" s="5">
        <f>VLOOKUP($B99,score!$C$7:$AB$146,10,FALSE)</f>
        <v>0</v>
      </c>
      <c r="K99" s="5">
        <f>VLOOKUP($B99,score!$C$7:$AB$146,11,FALSE)</f>
        <v>0</v>
      </c>
      <c r="L99" s="5">
        <f>VLOOKUP($B99,score!$C$7:$AB$146,12,FALSE)</f>
        <v>0</v>
      </c>
      <c r="M99" s="5">
        <f>VLOOKUP($B99,score!$C$7:$AB$146,13,FALSE)</f>
        <v>0</v>
      </c>
      <c r="N99" s="5">
        <f>VLOOKUP($B99,score!$C$7:$AB$146,14,FALSE)</f>
        <v>0</v>
      </c>
      <c r="O99" s="5">
        <f>VLOOKUP($B99,score!$C$7:$AB$146,15,FALSE)</f>
        <v>0</v>
      </c>
      <c r="P99" s="65">
        <f>VLOOKUP($B99,score!$C$7:$AB$146,16,FALSE)</f>
        <v>0</v>
      </c>
      <c r="Q99" s="65">
        <f>VLOOKUP($B99,score!$C$7:$AB$146,17,FALSE)</f>
        <v>0</v>
      </c>
      <c r="R99" s="5">
        <f>VLOOKUP($B99,score!$C$7:$AB$146,18,FALSE)</f>
        <v>0</v>
      </c>
      <c r="S99" s="65">
        <f>VLOOKUP($B99,score!$C$7:$AB$146,19,FALSE)</f>
        <v>0</v>
      </c>
      <c r="T99" s="5">
        <f>VLOOKUP($B99,score!$C$7:$AB$146,20,FALSE)</f>
        <v>0</v>
      </c>
      <c r="U99" s="5">
        <f>VLOOKUP($B99,score!$C$7:$AB$146,21,FALSE)</f>
        <v>0</v>
      </c>
      <c r="V99" s="5">
        <f>VLOOKUP($B99,score!$C$7:$AB$146,22,FALSE)</f>
        <v>0</v>
      </c>
      <c r="W99" s="5">
        <f>VLOOKUP($B99,score!$C$7:$AB$146,23,FALSE)</f>
        <v>0</v>
      </c>
      <c r="X99" s="39">
        <f>VLOOKUP($B99,score!$C$7:$AD$146,25,FALSE)</f>
        <v>200.00000990000001</v>
      </c>
      <c r="Y99" s="64">
        <f>VLOOKUP($B99,score!$C$7:$AD$146,26,FALSE)</f>
        <v>0</v>
      </c>
      <c r="Z99" s="61">
        <f>VLOOKUP($B99,score!$C$7:$AD$146,28,FALSE)</f>
        <v>200.00000990000001</v>
      </c>
    </row>
    <row r="100" spans="2:26" ht="17.25" x14ac:dyDescent="0.3">
      <c r="B100" s="13">
        <v>94</v>
      </c>
      <c r="C100" s="35">
        <f>VLOOKUP($B100,score!$C$7:$AD$146,3,FALSE)</f>
        <v>87</v>
      </c>
      <c r="D100" s="42" t="str">
        <f>VLOOKUP($B100,score!$C$7:$AD$146,4,FALSE)</f>
        <v/>
      </c>
      <c r="E100" s="42">
        <f>VLOOKUP($B100,score!$C$7:$AD$146,5,FALSE)</f>
        <v>0</v>
      </c>
      <c r="F100" s="5">
        <f>VLOOKUP($B100,score!$C$7:$AB$146,6,FALSE)</f>
        <v>0</v>
      </c>
      <c r="G100" s="5">
        <f>VLOOKUP($B100,score!$C$7:$AB$146,7,FALSE)</f>
        <v>0</v>
      </c>
      <c r="H100" s="5">
        <f>VLOOKUP($B100,score!$C$7:$AB$146,8,FALSE)</f>
        <v>0</v>
      </c>
      <c r="I100" s="5">
        <f>VLOOKUP($B100,score!$C$7:$AB$146,9,FALSE)</f>
        <v>0</v>
      </c>
      <c r="J100" s="5">
        <f>VLOOKUP($B100,score!$C$7:$AB$146,10,FALSE)</f>
        <v>0</v>
      </c>
      <c r="K100" s="5">
        <f>VLOOKUP($B100,score!$C$7:$AB$146,11,FALSE)</f>
        <v>0</v>
      </c>
      <c r="L100" s="5">
        <f>VLOOKUP($B100,score!$C$7:$AB$146,12,FALSE)</f>
        <v>0</v>
      </c>
      <c r="M100" s="5">
        <f>VLOOKUP($B100,score!$C$7:$AB$146,13,FALSE)</f>
        <v>0</v>
      </c>
      <c r="N100" s="5">
        <f>VLOOKUP($B100,score!$C$7:$AB$146,14,FALSE)</f>
        <v>0</v>
      </c>
      <c r="O100" s="5">
        <f>VLOOKUP($B100,score!$C$7:$AB$146,15,FALSE)</f>
        <v>0</v>
      </c>
      <c r="P100" s="65">
        <f>VLOOKUP($B100,score!$C$7:$AB$146,16,FALSE)</f>
        <v>0</v>
      </c>
      <c r="Q100" s="65">
        <f>VLOOKUP($B100,score!$C$7:$AB$146,17,FALSE)</f>
        <v>0</v>
      </c>
      <c r="R100" s="5">
        <f>VLOOKUP($B100,score!$C$7:$AB$146,18,FALSE)</f>
        <v>0</v>
      </c>
      <c r="S100" s="65">
        <f>VLOOKUP($B100,score!$C$7:$AB$146,19,FALSE)</f>
        <v>0</v>
      </c>
      <c r="T100" s="5">
        <f>VLOOKUP($B100,score!$C$7:$AB$146,20,FALSE)</f>
        <v>0</v>
      </c>
      <c r="U100" s="5">
        <f>VLOOKUP($B100,score!$C$7:$AB$146,21,FALSE)</f>
        <v>0</v>
      </c>
      <c r="V100" s="5">
        <f>VLOOKUP($B100,score!$C$7:$AB$146,22,FALSE)</f>
        <v>0</v>
      </c>
      <c r="W100" s="5">
        <f>VLOOKUP($B100,score!$C$7:$AB$146,23,FALSE)</f>
        <v>0</v>
      </c>
      <c r="X100" s="39">
        <f>VLOOKUP($B100,score!$C$7:$AD$146,25,FALSE)</f>
        <v>200.00001</v>
      </c>
      <c r="Y100" s="64">
        <f>VLOOKUP($B100,score!$C$7:$AD$146,26,FALSE)</f>
        <v>0</v>
      </c>
      <c r="Z100" s="61">
        <f>VLOOKUP($B100,score!$C$7:$AD$146,28,FALSE)</f>
        <v>200.00001</v>
      </c>
    </row>
    <row r="101" spans="2:26" ht="17.25" x14ac:dyDescent="0.3">
      <c r="B101" s="13">
        <v>95</v>
      </c>
      <c r="C101" s="35">
        <f>VLOOKUP($B101,score!$C$7:$AD$146,3,FALSE)</f>
        <v>87</v>
      </c>
      <c r="D101" s="42" t="str">
        <f>VLOOKUP($B101,score!$C$7:$AD$146,4,FALSE)</f>
        <v/>
      </c>
      <c r="E101" s="42">
        <f>VLOOKUP($B101,score!$C$7:$AD$146,5,FALSE)</f>
        <v>0</v>
      </c>
      <c r="F101" s="5">
        <f>VLOOKUP($B101,score!$C$7:$AB$146,6,FALSE)</f>
        <v>0</v>
      </c>
      <c r="G101" s="5">
        <f>VLOOKUP($B101,score!$C$7:$AB$146,7,FALSE)</f>
        <v>0</v>
      </c>
      <c r="H101" s="5">
        <f>VLOOKUP($B101,score!$C$7:$AB$146,8,FALSE)</f>
        <v>0</v>
      </c>
      <c r="I101" s="5">
        <f>VLOOKUP($B101,score!$C$7:$AB$146,9,FALSE)</f>
        <v>0</v>
      </c>
      <c r="J101" s="5">
        <f>VLOOKUP($B101,score!$C$7:$AB$146,10,FALSE)</f>
        <v>0</v>
      </c>
      <c r="K101" s="5">
        <f>VLOOKUP($B101,score!$C$7:$AB$146,11,FALSE)</f>
        <v>0</v>
      </c>
      <c r="L101" s="5">
        <f>VLOOKUP($B101,score!$C$7:$AB$146,12,FALSE)</f>
        <v>0</v>
      </c>
      <c r="M101" s="5">
        <f>VLOOKUP($B101,score!$C$7:$AB$146,13,FALSE)</f>
        <v>0</v>
      </c>
      <c r="N101" s="5">
        <f>VLOOKUP($B101,score!$C$7:$AB$146,14,FALSE)</f>
        <v>0</v>
      </c>
      <c r="O101" s="5">
        <f>VLOOKUP($B101,score!$C$7:$AB$146,15,FALSE)</f>
        <v>0</v>
      </c>
      <c r="P101" s="65">
        <f>VLOOKUP($B101,score!$C$7:$AB$146,16,FALSE)</f>
        <v>0</v>
      </c>
      <c r="Q101" s="65">
        <f>VLOOKUP($B101,score!$C$7:$AB$146,17,FALSE)</f>
        <v>0</v>
      </c>
      <c r="R101" s="5">
        <f>VLOOKUP($B101,score!$C$7:$AB$146,18,FALSE)</f>
        <v>0</v>
      </c>
      <c r="S101" s="65">
        <f>VLOOKUP($B101,score!$C$7:$AB$146,19,FALSE)</f>
        <v>0</v>
      </c>
      <c r="T101" s="5">
        <f>VLOOKUP($B101,score!$C$7:$AB$146,20,FALSE)</f>
        <v>0</v>
      </c>
      <c r="U101" s="5">
        <f>VLOOKUP($B101,score!$C$7:$AB$146,21,FALSE)</f>
        <v>0</v>
      </c>
      <c r="V101" s="5">
        <f>VLOOKUP($B101,score!$C$7:$AB$146,22,FALSE)</f>
        <v>0</v>
      </c>
      <c r="W101" s="5">
        <f>VLOOKUP($B101,score!$C$7:$AB$146,23,FALSE)</f>
        <v>0</v>
      </c>
      <c r="X101" s="39">
        <f>VLOOKUP($B101,score!$C$7:$AD$146,25,FALSE)</f>
        <v>200.0000101</v>
      </c>
      <c r="Y101" s="64">
        <f>VLOOKUP($B101,score!$C$7:$AD$146,26,FALSE)</f>
        <v>0</v>
      </c>
      <c r="Z101" s="61">
        <f>VLOOKUP($B101,score!$C$7:$AD$146,28,FALSE)</f>
        <v>200.0000101</v>
      </c>
    </row>
    <row r="102" spans="2:26" ht="17.25" x14ac:dyDescent="0.3">
      <c r="B102" s="13">
        <v>96</v>
      </c>
      <c r="C102" s="35">
        <f>VLOOKUP($B102,score!$C$7:$AD$146,3,FALSE)</f>
        <v>87</v>
      </c>
      <c r="D102" s="42" t="str">
        <f>VLOOKUP($B102,score!$C$7:$AD$146,4,FALSE)</f>
        <v/>
      </c>
      <c r="E102" s="42">
        <f>VLOOKUP($B102,score!$C$7:$AD$146,5,FALSE)</f>
        <v>0</v>
      </c>
      <c r="F102" s="5">
        <f>VLOOKUP($B102,score!$C$7:$AB$146,6,FALSE)</f>
        <v>0</v>
      </c>
      <c r="G102" s="5">
        <f>VLOOKUP($B102,score!$C$7:$AB$146,7,FALSE)</f>
        <v>0</v>
      </c>
      <c r="H102" s="5">
        <f>VLOOKUP($B102,score!$C$7:$AB$146,8,FALSE)</f>
        <v>0</v>
      </c>
      <c r="I102" s="5">
        <f>VLOOKUP($B102,score!$C$7:$AB$146,9,FALSE)</f>
        <v>0</v>
      </c>
      <c r="J102" s="5">
        <f>VLOOKUP($B102,score!$C$7:$AB$146,10,FALSE)</f>
        <v>0</v>
      </c>
      <c r="K102" s="5">
        <f>VLOOKUP($B102,score!$C$7:$AB$146,11,FALSE)</f>
        <v>0</v>
      </c>
      <c r="L102" s="5">
        <f>VLOOKUP($B102,score!$C$7:$AB$146,12,FALSE)</f>
        <v>0</v>
      </c>
      <c r="M102" s="5">
        <f>VLOOKUP($B102,score!$C$7:$AB$146,13,FALSE)</f>
        <v>0</v>
      </c>
      <c r="N102" s="5">
        <f>VLOOKUP($B102,score!$C$7:$AB$146,14,FALSE)</f>
        <v>0</v>
      </c>
      <c r="O102" s="5">
        <f>VLOOKUP($B102,score!$C$7:$AB$146,15,FALSE)</f>
        <v>0</v>
      </c>
      <c r="P102" s="65">
        <f>VLOOKUP($B102,score!$C$7:$AB$146,16,FALSE)</f>
        <v>0</v>
      </c>
      <c r="Q102" s="65">
        <f>VLOOKUP($B102,score!$C$7:$AB$146,17,FALSE)</f>
        <v>0</v>
      </c>
      <c r="R102" s="5">
        <f>VLOOKUP($B102,score!$C$7:$AB$146,18,FALSE)</f>
        <v>0</v>
      </c>
      <c r="S102" s="65">
        <f>VLOOKUP($B102,score!$C$7:$AB$146,19,FALSE)</f>
        <v>0</v>
      </c>
      <c r="T102" s="5">
        <f>VLOOKUP($B102,score!$C$7:$AB$146,20,FALSE)</f>
        <v>0</v>
      </c>
      <c r="U102" s="5">
        <f>VLOOKUP($B102,score!$C$7:$AB$146,21,FALSE)</f>
        <v>0</v>
      </c>
      <c r="V102" s="5">
        <f>VLOOKUP($B102,score!$C$7:$AB$146,22,FALSE)</f>
        <v>0</v>
      </c>
      <c r="W102" s="5">
        <f>VLOOKUP($B102,score!$C$7:$AB$146,23,FALSE)</f>
        <v>0</v>
      </c>
      <c r="X102" s="39">
        <f>VLOOKUP($B102,score!$C$7:$AD$146,25,FALSE)</f>
        <v>200.00001019999999</v>
      </c>
      <c r="Y102" s="64">
        <f>VLOOKUP($B102,score!$C$7:$AD$146,26,FALSE)</f>
        <v>0</v>
      </c>
      <c r="Z102" s="61">
        <f>VLOOKUP($B102,score!$C$7:$AD$146,28,FALSE)</f>
        <v>200.00001019999999</v>
      </c>
    </row>
    <row r="103" spans="2:26" ht="17.25" x14ac:dyDescent="0.3">
      <c r="B103" s="13">
        <v>97</v>
      </c>
      <c r="C103" s="35">
        <f>VLOOKUP($B103,score!$C$7:$AD$146,3,FALSE)</f>
        <v>87</v>
      </c>
      <c r="D103" s="42" t="str">
        <f>VLOOKUP($B103,score!$C$7:$AD$146,4,FALSE)</f>
        <v/>
      </c>
      <c r="E103" s="42">
        <f>VLOOKUP($B103,score!$C$7:$AD$146,5,FALSE)</f>
        <v>0</v>
      </c>
      <c r="F103" s="5">
        <f>VLOOKUP($B103,score!$C$7:$AB$146,6,FALSE)</f>
        <v>0</v>
      </c>
      <c r="G103" s="5">
        <f>VLOOKUP($B103,score!$C$7:$AB$146,7,FALSE)</f>
        <v>0</v>
      </c>
      <c r="H103" s="5">
        <f>VLOOKUP($B103,score!$C$7:$AB$146,8,FALSE)</f>
        <v>0</v>
      </c>
      <c r="I103" s="5">
        <f>VLOOKUP($B103,score!$C$7:$AB$146,9,FALSE)</f>
        <v>0</v>
      </c>
      <c r="J103" s="5">
        <f>VLOOKUP($B103,score!$C$7:$AB$146,10,FALSE)</f>
        <v>0</v>
      </c>
      <c r="K103" s="5">
        <f>VLOOKUP($B103,score!$C$7:$AB$146,11,FALSE)</f>
        <v>0</v>
      </c>
      <c r="L103" s="5">
        <f>VLOOKUP($B103,score!$C$7:$AB$146,12,FALSE)</f>
        <v>0</v>
      </c>
      <c r="M103" s="5">
        <f>VLOOKUP($B103,score!$C$7:$AB$146,13,FALSE)</f>
        <v>0</v>
      </c>
      <c r="N103" s="5">
        <f>VLOOKUP($B103,score!$C$7:$AB$146,14,FALSE)</f>
        <v>0</v>
      </c>
      <c r="O103" s="5">
        <f>VLOOKUP($B103,score!$C$7:$AB$146,15,FALSE)</f>
        <v>0</v>
      </c>
      <c r="P103" s="65">
        <f>VLOOKUP($B103,score!$C$7:$AB$146,16,FALSE)</f>
        <v>0</v>
      </c>
      <c r="Q103" s="65">
        <f>VLOOKUP($B103,score!$C$7:$AB$146,17,FALSE)</f>
        <v>0</v>
      </c>
      <c r="R103" s="5">
        <f>VLOOKUP($B103,score!$C$7:$AB$146,18,FALSE)</f>
        <v>0</v>
      </c>
      <c r="S103" s="65">
        <f>VLOOKUP($B103,score!$C$7:$AB$146,19,FALSE)</f>
        <v>0</v>
      </c>
      <c r="T103" s="5">
        <f>VLOOKUP($B103,score!$C$7:$AB$146,20,FALSE)</f>
        <v>0</v>
      </c>
      <c r="U103" s="5">
        <f>VLOOKUP($B103,score!$C$7:$AB$146,21,FALSE)</f>
        <v>0</v>
      </c>
      <c r="V103" s="5">
        <f>VLOOKUP($B103,score!$C$7:$AB$146,22,FALSE)</f>
        <v>0</v>
      </c>
      <c r="W103" s="5">
        <f>VLOOKUP($B103,score!$C$7:$AB$146,23,FALSE)</f>
        <v>0</v>
      </c>
      <c r="X103" s="39">
        <f>VLOOKUP($B103,score!$C$7:$AD$146,25,FALSE)</f>
        <v>200.00001030000001</v>
      </c>
      <c r="Y103" s="64">
        <f>VLOOKUP($B103,score!$C$7:$AD$146,26,FALSE)</f>
        <v>0</v>
      </c>
      <c r="Z103" s="61">
        <f>VLOOKUP($B103,score!$C$7:$AD$146,28,FALSE)</f>
        <v>200.00001030000001</v>
      </c>
    </row>
    <row r="104" spans="2:26" ht="17.25" x14ac:dyDescent="0.3">
      <c r="B104" s="13">
        <v>98</v>
      </c>
      <c r="C104" s="35">
        <f>VLOOKUP($B104,score!$C$7:$AD$146,3,FALSE)</f>
        <v>87</v>
      </c>
      <c r="D104" s="42" t="str">
        <f>VLOOKUP($B104,score!$C$7:$AD$146,4,FALSE)</f>
        <v/>
      </c>
      <c r="E104" s="42">
        <f>VLOOKUP($B104,score!$C$7:$AD$146,5,FALSE)</f>
        <v>0</v>
      </c>
      <c r="F104" s="5">
        <f>VLOOKUP($B104,score!$C$7:$AB$146,6,FALSE)</f>
        <v>0</v>
      </c>
      <c r="G104" s="5">
        <f>VLOOKUP($B104,score!$C$7:$AB$146,7,FALSE)</f>
        <v>0</v>
      </c>
      <c r="H104" s="5">
        <f>VLOOKUP($B104,score!$C$7:$AB$146,8,FALSE)</f>
        <v>0</v>
      </c>
      <c r="I104" s="5">
        <f>VLOOKUP($B104,score!$C$7:$AB$146,9,FALSE)</f>
        <v>0</v>
      </c>
      <c r="J104" s="5">
        <f>VLOOKUP($B104,score!$C$7:$AB$146,10,FALSE)</f>
        <v>0</v>
      </c>
      <c r="K104" s="5">
        <f>VLOOKUP($B104,score!$C$7:$AB$146,11,FALSE)</f>
        <v>0</v>
      </c>
      <c r="L104" s="5">
        <f>VLOOKUP($B104,score!$C$7:$AB$146,12,FALSE)</f>
        <v>0</v>
      </c>
      <c r="M104" s="5">
        <f>VLOOKUP($B104,score!$C$7:$AB$146,13,FALSE)</f>
        <v>0</v>
      </c>
      <c r="N104" s="5">
        <f>VLOOKUP($B104,score!$C$7:$AB$146,14,FALSE)</f>
        <v>0</v>
      </c>
      <c r="O104" s="5">
        <f>VLOOKUP($B104,score!$C$7:$AB$146,15,FALSE)</f>
        <v>0</v>
      </c>
      <c r="P104" s="65">
        <f>VLOOKUP($B104,score!$C$7:$AB$146,16,FALSE)</f>
        <v>0</v>
      </c>
      <c r="Q104" s="65">
        <f>VLOOKUP($B104,score!$C$7:$AB$146,17,FALSE)</f>
        <v>0</v>
      </c>
      <c r="R104" s="5">
        <f>VLOOKUP($B104,score!$C$7:$AB$146,18,FALSE)</f>
        <v>0</v>
      </c>
      <c r="S104" s="65">
        <f>VLOOKUP($B104,score!$C$7:$AB$146,19,FALSE)</f>
        <v>0</v>
      </c>
      <c r="T104" s="5">
        <f>VLOOKUP($B104,score!$C$7:$AB$146,20,FALSE)</f>
        <v>0</v>
      </c>
      <c r="U104" s="5">
        <f>VLOOKUP($B104,score!$C$7:$AB$146,21,FALSE)</f>
        <v>0</v>
      </c>
      <c r="V104" s="5">
        <f>VLOOKUP($B104,score!$C$7:$AB$146,22,FALSE)</f>
        <v>0</v>
      </c>
      <c r="W104" s="5">
        <f>VLOOKUP($B104,score!$C$7:$AB$146,23,FALSE)</f>
        <v>0</v>
      </c>
      <c r="X104" s="39">
        <f>VLOOKUP($B104,score!$C$7:$AD$146,25,FALSE)</f>
        <v>200.00001040000001</v>
      </c>
      <c r="Y104" s="64">
        <f>VLOOKUP($B104,score!$C$7:$AD$146,26,FALSE)</f>
        <v>0</v>
      </c>
      <c r="Z104" s="61">
        <f>VLOOKUP($B104,score!$C$7:$AD$146,28,FALSE)</f>
        <v>200.00001040000001</v>
      </c>
    </row>
    <row r="105" spans="2:26" ht="17.25" x14ac:dyDescent="0.3">
      <c r="B105" s="13">
        <v>99</v>
      </c>
      <c r="C105" s="35">
        <f>VLOOKUP($B105,score!$C$7:$AD$146,3,FALSE)</f>
        <v>87</v>
      </c>
      <c r="D105" s="42" t="str">
        <f>VLOOKUP($B105,score!$C$7:$AD$146,4,FALSE)</f>
        <v/>
      </c>
      <c r="E105" s="42">
        <f>VLOOKUP($B105,score!$C$7:$AD$146,5,FALSE)</f>
        <v>0</v>
      </c>
      <c r="F105" s="5">
        <f>VLOOKUP($B105,score!$C$7:$AB$146,6,FALSE)</f>
        <v>0</v>
      </c>
      <c r="G105" s="5">
        <f>VLOOKUP($B105,score!$C$7:$AB$146,7,FALSE)</f>
        <v>0</v>
      </c>
      <c r="H105" s="5">
        <f>VLOOKUP($B105,score!$C$7:$AB$146,8,FALSE)</f>
        <v>0</v>
      </c>
      <c r="I105" s="5">
        <f>VLOOKUP($B105,score!$C$7:$AB$146,9,FALSE)</f>
        <v>0</v>
      </c>
      <c r="J105" s="5">
        <f>VLOOKUP($B105,score!$C$7:$AB$146,10,FALSE)</f>
        <v>0</v>
      </c>
      <c r="K105" s="5">
        <f>VLOOKUP($B105,score!$C$7:$AB$146,11,FALSE)</f>
        <v>0</v>
      </c>
      <c r="L105" s="5">
        <f>VLOOKUP($B105,score!$C$7:$AB$146,12,FALSE)</f>
        <v>0</v>
      </c>
      <c r="M105" s="5">
        <f>VLOOKUP($B105,score!$C$7:$AB$146,13,FALSE)</f>
        <v>0</v>
      </c>
      <c r="N105" s="5">
        <f>VLOOKUP($B105,score!$C$7:$AB$146,14,FALSE)</f>
        <v>0</v>
      </c>
      <c r="O105" s="5">
        <f>VLOOKUP($B105,score!$C$7:$AB$146,15,FALSE)</f>
        <v>0</v>
      </c>
      <c r="P105" s="65">
        <f>VLOOKUP($B105,score!$C$7:$AB$146,16,FALSE)</f>
        <v>0</v>
      </c>
      <c r="Q105" s="65">
        <f>VLOOKUP($B105,score!$C$7:$AB$146,17,FALSE)</f>
        <v>0</v>
      </c>
      <c r="R105" s="5">
        <f>VLOOKUP($B105,score!$C$7:$AB$146,18,FALSE)</f>
        <v>0</v>
      </c>
      <c r="S105" s="65">
        <f>VLOOKUP($B105,score!$C$7:$AB$146,19,FALSE)</f>
        <v>0</v>
      </c>
      <c r="T105" s="5">
        <f>VLOOKUP($B105,score!$C$7:$AB$146,20,FALSE)</f>
        <v>0</v>
      </c>
      <c r="U105" s="5">
        <f>VLOOKUP($B105,score!$C$7:$AB$146,21,FALSE)</f>
        <v>0</v>
      </c>
      <c r="V105" s="5">
        <f>VLOOKUP($B105,score!$C$7:$AB$146,22,FALSE)</f>
        <v>0</v>
      </c>
      <c r="W105" s="5">
        <f>VLOOKUP($B105,score!$C$7:$AB$146,23,FALSE)</f>
        <v>0</v>
      </c>
      <c r="X105" s="39">
        <f>VLOOKUP($B105,score!$C$7:$AD$146,25,FALSE)</f>
        <v>200.0000105</v>
      </c>
      <c r="Y105" s="64">
        <f>VLOOKUP($B105,score!$C$7:$AD$146,26,FALSE)</f>
        <v>0</v>
      </c>
      <c r="Z105" s="61">
        <f>VLOOKUP($B105,score!$C$7:$AD$146,28,FALSE)</f>
        <v>200.0000105</v>
      </c>
    </row>
    <row r="106" spans="2:26" ht="17.25" x14ac:dyDescent="0.3">
      <c r="B106" s="13">
        <v>100</v>
      </c>
      <c r="C106" s="35">
        <f>VLOOKUP($B106,score!$C$7:$AD$146,3,FALSE)</f>
        <v>87</v>
      </c>
      <c r="D106" s="42" t="str">
        <f>VLOOKUP($B106,score!$C$7:$AD$146,4,FALSE)</f>
        <v/>
      </c>
      <c r="E106" s="42">
        <f>VLOOKUP($B106,score!$C$7:$AD$146,5,FALSE)</f>
        <v>0</v>
      </c>
      <c r="F106" s="5">
        <f>VLOOKUP($B106,score!$C$7:$AB$146,6,FALSE)</f>
        <v>0</v>
      </c>
      <c r="G106" s="5">
        <f>VLOOKUP($B106,score!$C$7:$AB$146,7,FALSE)</f>
        <v>0</v>
      </c>
      <c r="H106" s="5">
        <f>VLOOKUP($B106,score!$C$7:$AB$146,8,FALSE)</f>
        <v>0</v>
      </c>
      <c r="I106" s="5">
        <f>VLOOKUP($B106,score!$C$7:$AB$146,9,FALSE)</f>
        <v>0</v>
      </c>
      <c r="J106" s="5">
        <f>VLOOKUP($B106,score!$C$7:$AB$146,10,FALSE)</f>
        <v>0</v>
      </c>
      <c r="K106" s="5">
        <f>VLOOKUP($B106,score!$C$7:$AB$146,11,FALSE)</f>
        <v>0</v>
      </c>
      <c r="L106" s="5">
        <f>VLOOKUP($B106,score!$C$7:$AB$146,12,FALSE)</f>
        <v>0</v>
      </c>
      <c r="M106" s="5">
        <f>VLOOKUP($B106,score!$C$7:$AB$146,13,FALSE)</f>
        <v>0</v>
      </c>
      <c r="N106" s="5">
        <f>VLOOKUP($B106,score!$C$7:$AB$146,14,FALSE)</f>
        <v>0</v>
      </c>
      <c r="O106" s="5">
        <f>VLOOKUP($B106,score!$C$7:$AB$146,15,FALSE)</f>
        <v>0</v>
      </c>
      <c r="P106" s="65">
        <f>VLOOKUP($B106,score!$C$7:$AB$146,16,FALSE)</f>
        <v>0</v>
      </c>
      <c r="Q106" s="65">
        <f>VLOOKUP($B106,score!$C$7:$AB$146,17,FALSE)</f>
        <v>0</v>
      </c>
      <c r="R106" s="5">
        <f>VLOOKUP($B106,score!$C$7:$AB$146,18,FALSE)</f>
        <v>0</v>
      </c>
      <c r="S106" s="65">
        <f>VLOOKUP($B106,score!$C$7:$AB$146,19,FALSE)</f>
        <v>0</v>
      </c>
      <c r="T106" s="5">
        <f>VLOOKUP($B106,score!$C$7:$AB$146,20,FALSE)</f>
        <v>0</v>
      </c>
      <c r="U106" s="5">
        <f>VLOOKUP($B106,score!$C$7:$AB$146,21,FALSE)</f>
        <v>0</v>
      </c>
      <c r="V106" s="5">
        <f>VLOOKUP($B106,score!$C$7:$AB$146,22,FALSE)</f>
        <v>0</v>
      </c>
      <c r="W106" s="5">
        <f>VLOOKUP($B106,score!$C$7:$AB$146,23,FALSE)</f>
        <v>0</v>
      </c>
      <c r="X106" s="39">
        <f>VLOOKUP($B106,score!$C$7:$AD$146,25,FALSE)</f>
        <v>200.0000106</v>
      </c>
      <c r="Y106" s="64">
        <f>VLOOKUP($B106,score!$C$7:$AD$146,26,FALSE)</f>
        <v>0</v>
      </c>
      <c r="Z106" s="61">
        <f>VLOOKUP($B106,score!$C$7:$AD$146,28,FALSE)</f>
        <v>200.0000106</v>
      </c>
    </row>
    <row r="107" spans="2:26" ht="17.25" x14ac:dyDescent="0.3">
      <c r="B107" s="13">
        <v>101</v>
      </c>
      <c r="C107" s="35">
        <f>VLOOKUP($B107,score!$C$7:$AD$146,3,FALSE)</f>
        <v>87</v>
      </c>
      <c r="D107" s="42" t="str">
        <f>VLOOKUP($B107,score!$C$7:$AD$146,4,FALSE)</f>
        <v/>
      </c>
      <c r="E107" s="42">
        <f>VLOOKUP($B107,score!$C$7:$AD$146,5,FALSE)</f>
        <v>0</v>
      </c>
      <c r="F107" s="5">
        <f>VLOOKUP($B107,score!$C$7:$AB$146,6,FALSE)</f>
        <v>0</v>
      </c>
      <c r="G107" s="5">
        <f>VLOOKUP($B107,score!$C$7:$AB$146,7,FALSE)</f>
        <v>0</v>
      </c>
      <c r="H107" s="5">
        <f>VLOOKUP($B107,score!$C$7:$AB$146,8,FALSE)</f>
        <v>0</v>
      </c>
      <c r="I107" s="5">
        <f>VLOOKUP($B107,score!$C$7:$AB$146,9,FALSE)</f>
        <v>0</v>
      </c>
      <c r="J107" s="5">
        <f>VLOOKUP($B107,score!$C$7:$AB$146,10,FALSE)</f>
        <v>0</v>
      </c>
      <c r="K107" s="5">
        <f>VLOOKUP($B107,score!$C$7:$AB$146,11,FALSE)</f>
        <v>0</v>
      </c>
      <c r="L107" s="5">
        <f>VLOOKUP($B107,score!$C$7:$AB$146,12,FALSE)</f>
        <v>0</v>
      </c>
      <c r="M107" s="5">
        <f>VLOOKUP($B107,score!$C$7:$AB$146,13,FALSE)</f>
        <v>0</v>
      </c>
      <c r="N107" s="5">
        <f>VLOOKUP($B107,score!$C$7:$AB$146,14,FALSE)</f>
        <v>0</v>
      </c>
      <c r="O107" s="5">
        <f>VLOOKUP($B107,score!$C$7:$AB$146,15,FALSE)</f>
        <v>0</v>
      </c>
      <c r="P107" s="65">
        <f>VLOOKUP($B107,score!$C$7:$AB$146,16,FALSE)</f>
        <v>0</v>
      </c>
      <c r="Q107" s="65">
        <f>VLOOKUP($B107,score!$C$7:$AB$146,17,FALSE)</f>
        <v>0</v>
      </c>
      <c r="R107" s="5">
        <f>VLOOKUP($B107,score!$C$7:$AB$146,18,FALSE)</f>
        <v>0</v>
      </c>
      <c r="S107" s="65">
        <f>VLOOKUP($B107,score!$C$7:$AB$146,19,FALSE)</f>
        <v>0</v>
      </c>
      <c r="T107" s="5">
        <f>VLOOKUP($B107,score!$C$7:$AB$146,20,FALSE)</f>
        <v>0</v>
      </c>
      <c r="U107" s="5">
        <f>VLOOKUP($B107,score!$C$7:$AB$146,21,FALSE)</f>
        <v>0</v>
      </c>
      <c r="V107" s="5">
        <f>VLOOKUP($B107,score!$C$7:$AB$146,22,FALSE)</f>
        <v>0</v>
      </c>
      <c r="W107" s="5">
        <f>VLOOKUP($B107,score!$C$7:$AB$146,23,FALSE)</f>
        <v>0</v>
      </c>
      <c r="X107" s="39">
        <f>VLOOKUP($B107,score!$C$7:$AD$146,25,FALSE)</f>
        <v>200.00001069999999</v>
      </c>
      <c r="Y107" s="64">
        <f>VLOOKUP($B107,score!$C$7:$AD$146,26,FALSE)</f>
        <v>0</v>
      </c>
      <c r="Z107" s="61">
        <f>VLOOKUP($B107,score!$C$7:$AD$146,28,FALSE)</f>
        <v>200.00001069999999</v>
      </c>
    </row>
    <row r="108" spans="2:26" ht="17.25" x14ac:dyDescent="0.3">
      <c r="B108" s="13">
        <v>102</v>
      </c>
      <c r="C108" s="35">
        <f>VLOOKUP($B108,score!$C$7:$AD$146,3,FALSE)</f>
        <v>87</v>
      </c>
      <c r="D108" s="42" t="str">
        <f>VLOOKUP($B108,score!$C$7:$AD$146,4,FALSE)</f>
        <v/>
      </c>
      <c r="E108" s="42">
        <f>VLOOKUP($B108,score!$C$7:$AD$146,5,FALSE)</f>
        <v>0</v>
      </c>
      <c r="F108" s="5">
        <f>VLOOKUP($B108,score!$C$7:$AB$146,6,FALSE)</f>
        <v>0</v>
      </c>
      <c r="G108" s="5">
        <f>VLOOKUP($B108,score!$C$7:$AB$146,7,FALSE)</f>
        <v>0</v>
      </c>
      <c r="H108" s="5">
        <f>VLOOKUP($B108,score!$C$7:$AB$146,8,FALSE)</f>
        <v>0</v>
      </c>
      <c r="I108" s="5">
        <f>VLOOKUP($B108,score!$C$7:$AB$146,9,FALSE)</f>
        <v>0</v>
      </c>
      <c r="J108" s="5">
        <f>VLOOKUP($B108,score!$C$7:$AB$146,10,FALSE)</f>
        <v>0</v>
      </c>
      <c r="K108" s="5">
        <f>VLOOKUP($B108,score!$C$7:$AB$146,11,FALSE)</f>
        <v>0</v>
      </c>
      <c r="L108" s="5">
        <f>VLOOKUP($B108,score!$C$7:$AB$146,12,FALSE)</f>
        <v>0</v>
      </c>
      <c r="M108" s="5">
        <f>VLOOKUP($B108,score!$C$7:$AB$146,13,FALSE)</f>
        <v>0</v>
      </c>
      <c r="N108" s="5">
        <f>VLOOKUP($B108,score!$C$7:$AB$146,14,FALSE)</f>
        <v>0</v>
      </c>
      <c r="O108" s="5">
        <f>VLOOKUP($B108,score!$C$7:$AB$146,15,FALSE)</f>
        <v>0</v>
      </c>
      <c r="P108" s="65">
        <f>VLOOKUP($B108,score!$C$7:$AB$146,16,FALSE)</f>
        <v>0</v>
      </c>
      <c r="Q108" s="65">
        <f>VLOOKUP($B108,score!$C$7:$AB$146,17,FALSE)</f>
        <v>0</v>
      </c>
      <c r="R108" s="5">
        <f>VLOOKUP($B108,score!$C$7:$AB$146,18,FALSE)</f>
        <v>0</v>
      </c>
      <c r="S108" s="65">
        <f>VLOOKUP($B108,score!$C$7:$AB$146,19,FALSE)</f>
        <v>0</v>
      </c>
      <c r="T108" s="5">
        <f>VLOOKUP($B108,score!$C$7:$AB$146,20,FALSE)</f>
        <v>0</v>
      </c>
      <c r="U108" s="5">
        <f>VLOOKUP($B108,score!$C$7:$AB$146,21,FALSE)</f>
        <v>0</v>
      </c>
      <c r="V108" s="5">
        <f>VLOOKUP($B108,score!$C$7:$AB$146,22,FALSE)</f>
        <v>0</v>
      </c>
      <c r="W108" s="5">
        <f>VLOOKUP($B108,score!$C$7:$AB$146,23,FALSE)</f>
        <v>0</v>
      </c>
      <c r="X108" s="39">
        <f>VLOOKUP($B108,score!$C$7:$AD$146,25,FALSE)</f>
        <v>200.00001080000001</v>
      </c>
      <c r="Y108" s="64">
        <f>VLOOKUP($B108,score!$C$7:$AD$146,26,FALSE)</f>
        <v>0</v>
      </c>
      <c r="Z108" s="61">
        <f>VLOOKUP($B108,score!$C$7:$AD$146,28,FALSE)</f>
        <v>200.00001080000001</v>
      </c>
    </row>
    <row r="109" spans="2:26" ht="17.25" x14ac:dyDescent="0.3">
      <c r="B109" s="13">
        <v>103</v>
      </c>
      <c r="C109" s="35">
        <f>VLOOKUP($B109,score!$C$7:$AD$146,3,FALSE)</f>
        <v>87</v>
      </c>
      <c r="D109" s="42" t="str">
        <f>VLOOKUP($B109,score!$C$7:$AD$146,4,FALSE)</f>
        <v/>
      </c>
      <c r="E109" s="42">
        <f>VLOOKUP($B109,score!$C$7:$AD$146,5,FALSE)</f>
        <v>0</v>
      </c>
      <c r="F109" s="5">
        <f>VLOOKUP($B109,score!$C$7:$AB$146,6,FALSE)</f>
        <v>0</v>
      </c>
      <c r="G109" s="5">
        <f>VLOOKUP($B109,score!$C$7:$AB$146,7,FALSE)</f>
        <v>0</v>
      </c>
      <c r="H109" s="5">
        <f>VLOOKUP($B109,score!$C$7:$AB$146,8,FALSE)</f>
        <v>0</v>
      </c>
      <c r="I109" s="5">
        <f>VLOOKUP($B109,score!$C$7:$AB$146,9,FALSE)</f>
        <v>0</v>
      </c>
      <c r="J109" s="5">
        <f>VLOOKUP($B109,score!$C$7:$AB$146,10,FALSE)</f>
        <v>0</v>
      </c>
      <c r="K109" s="5">
        <f>VLOOKUP($B109,score!$C$7:$AB$146,11,FALSE)</f>
        <v>0</v>
      </c>
      <c r="L109" s="5">
        <f>VLOOKUP($B109,score!$C$7:$AB$146,12,FALSE)</f>
        <v>0</v>
      </c>
      <c r="M109" s="5">
        <f>VLOOKUP($B109,score!$C$7:$AB$146,13,FALSE)</f>
        <v>0</v>
      </c>
      <c r="N109" s="5">
        <f>VLOOKUP($B109,score!$C$7:$AB$146,14,FALSE)</f>
        <v>0</v>
      </c>
      <c r="O109" s="5">
        <f>VLOOKUP($B109,score!$C$7:$AB$146,15,FALSE)</f>
        <v>0</v>
      </c>
      <c r="P109" s="65">
        <f>VLOOKUP($B109,score!$C$7:$AB$146,16,FALSE)</f>
        <v>0</v>
      </c>
      <c r="Q109" s="65">
        <f>VLOOKUP($B109,score!$C$7:$AB$146,17,FALSE)</f>
        <v>0</v>
      </c>
      <c r="R109" s="5">
        <f>VLOOKUP($B109,score!$C$7:$AB$146,18,FALSE)</f>
        <v>0</v>
      </c>
      <c r="S109" s="65">
        <f>VLOOKUP($B109,score!$C$7:$AB$146,19,FALSE)</f>
        <v>0</v>
      </c>
      <c r="T109" s="5">
        <f>VLOOKUP($B109,score!$C$7:$AB$146,20,FALSE)</f>
        <v>0</v>
      </c>
      <c r="U109" s="5">
        <f>VLOOKUP($B109,score!$C$7:$AB$146,21,FALSE)</f>
        <v>0</v>
      </c>
      <c r="V109" s="5">
        <f>VLOOKUP($B109,score!$C$7:$AB$146,22,FALSE)</f>
        <v>0</v>
      </c>
      <c r="W109" s="5">
        <f>VLOOKUP($B109,score!$C$7:$AB$146,23,FALSE)</f>
        <v>0</v>
      </c>
      <c r="X109" s="39">
        <f>VLOOKUP($B109,score!$C$7:$AD$146,25,FALSE)</f>
        <v>200.00001090000001</v>
      </c>
      <c r="Y109" s="64">
        <f>VLOOKUP($B109,score!$C$7:$AD$146,26,FALSE)</f>
        <v>0</v>
      </c>
      <c r="Z109" s="61">
        <f>VLOOKUP($B109,score!$C$7:$AD$146,28,FALSE)</f>
        <v>200.00001090000001</v>
      </c>
    </row>
    <row r="110" spans="2:26" ht="17.25" x14ac:dyDescent="0.3">
      <c r="B110" s="13">
        <v>104</v>
      </c>
      <c r="C110" s="35">
        <f>VLOOKUP($B110,score!$C$7:$AD$146,3,FALSE)</f>
        <v>87</v>
      </c>
      <c r="D110" s="42" t="str">
        <f>VLOOKUP($B110,score!$C$7:$AD$146,4,FALSE)</f>
        <v/>
      </c>
      <c r="E110" s="42">
        <f>VLOOKUP($B110,score!$C$7:$AD$146,5,FALSE)</f>
        <v>0</v>
      </c>
      <c r="F110" s="5">
        <f>VLOOKUP($B110,score!$C$7:$AB$146,6,FALSE)</f>
        <v>0</v>
      </c>
      <c r="G110" s="5">
        <f>VLOOKUP($B110,score!$C$7:$AB$146,7,FALSE)</f>
        <v>0</v>
      </c>
      <c r="H110" s="5">
        <f>VLOOKUP($B110,score!$C$7:$AB$146,8,FALSE)</f>
        <v>0</v>
      </c>
      <c r="I110" s="5">
        <f>VLOOKUP($B110,score!$C$7:$AB$146,9,FALSE)</f>
        <v>0</v>
      </c>
      <c r="J110" s="5">
        <f>VLOOKUP($B110,score!$C$7:$AB$146,10,FALSE)</f>
        <v>0</v>
      </c>
      <c r="K110" s="5">
        <f>VLOOKUP($B110,score!$C$7:$AB$146,11,FALSE)</f>
        <v>0</v>
      </c>
      <c r="L110" s="5">
        <f>VLOOKUP($B110,score!$C$7:$AB$146,12,FALSE)</f>
        <v>0</v>
      </c>
      <c r="M110" s="5">
        <f>VLOOKUP($B110,score!$C$7:$AB$146,13,FALSE)</f>
        <v>0</v>
      </c>
      <c r="N110" s="5">
        <f>VLOOKUP($B110,score!$C$7:$AB$146,14,FALSE)</f>
        <v>0</v>
      </c>
      <c r="O110" s="5">
        <f>VLOOKUP($B110,score!$C$7:$AB$146,15,FALSE)</f>
        <v>0</v>
      </c>
      <c r="P110" s="65">
        <f>VLOOKUP($B110,score!$C$7:$AB$146,16,FALSE)</f>
        <v>0</v>
      </c>
      <c r="Q110" s="65">
        <f>VLOOKUP($B110,score!$C$7:$AB$146,17,FALSE)</f>
        <v>0</v>
      </c>
      <c r="R110" s="5">
        <f>VLOOKUP($B110,score!$C$7:$AB$146,18,FALSE)</f>
        <v>0</v>
      </c>
      <c r="S110" s="65">
        <f>VLOOKUP($B110,score!$C$7:$AB$146,19,FALSE)</f>
        <v>0</v>
      </c>
      <c r="T110" s="5">
        <f>VLOOKUP($B110,score!$C$7:$AB$146,20,FALSE)</f>
        <v>0</v>
      </c>
      <c r="U110" s="5">
        <f>VLOOKUP($B110,score!$C$7:$AB$146,21,FALSE)</f>
        <v>0</v>
      </c>
      <c r="V110" s="5">
        <f>VLOOKUP($B110,score!$C$7:$AB$146,22,FALSE)</f>
        <v>0</v>
      </c>
      <c r="W110" s="5">
        <f>VLOOKUP($B110,score!$C$7:$AB$146,23,FALSE)</f>
        <v>0</v>
      </c>
      <c r="X110" s="39">
        <f>VLOOKUP($B110,score!$C$7:$AD$146,25,FALSE)</f>
        <v>200.000011</v>
      </c>
      <c r="Y110" s="64">
        <f>VLOOKUP($B110,score!$C$7:$AD$146,26,FALSE)</f>
        <v>0</v>
      </c>
      <c r="Z110" s="61">
        <f>VLOOKUP($B110,score!$C$7:$AD$146,28,FALSE)</f>
        <v>200.000011</v>
      </c>
    </row>
    <row r="111" spans="2:26" ht="17.25" x14ac:dyDescent="0.3">
      <c r="B111" s="13">
        <v>105</v>
      </c>
      <c r="C111" s="35">
        <f>VLOOKUP($B111,score!$C$7:$AD$146,3,FALSE)</f>
        <v>87</v>
      </c>
      <c r="D111" s="42" t="str">
        <f>VLOOKUP($B111,score!$C$7:$AD$146,4,FALSE)</f>
        <v/>
      </c>
      <c r="E111" s="42">
        <f>VLOOKUP($B111,score!$C$7:$AD$146,5,FALSE)</f>
        <v>0</v>
      </c>
      <c r="F111" s="5">
        <f>VLOOKUP($B111,score!$C$7:$AB$146,6,FALSE)</f>
        <v>0</v>
      </c>
      <c r="G111" s="5">
        <f>VLOOKUP($B111,score!$C$7:$AB$146,7,FALSE)</f>
        <v>0</v>
      </c>
      <c r="H111" s="5">
        <f>VLOOKUP($B111,score!$C$7:$AB$146,8,FALSE)</f>
        <v>0</v>
      </c>
      <c r="I111" s="5">
        <f>VLOOKUP($B111,score!$C$7:$AB$146,9,FALSE)</f>
        <v>0</v>
      </c>
      <c r="J111" s="5">
        <f>VLOOKUP($B111,score!$C$7:$AB$146,10,FALSE)</f>
        <v>0</v>
      </c>
      <c r="K111" s="5">
        <f>VLOOKUP($B111,score!$C$7:$AB$146,11,FALSE)</f>
        <v>0</v>
      </c>
      <c r="L111" s="5">
        <f>VLOOKUP($B111,score!$C$7:$AB$146,12,FALSE)</f>
        <v>0</v>
      </c>
      <c r="M111" s="5">
        <f>VLOOKUP($B111,score!$C$7:$AB$146,13,FALSE)</f>
        <v>0</v>
      </c>
      <c r="N111" s="5">
        <f>VLOOKUP($B111,score!$C$7:$AB$146,14,FALSE)</f>
        <v>0</v>
      </c>
      <c r="O111" s="5">
        <f>VLOOKUP($B111,score!$C$7:$AB$146,15,FALSE)</f>
        <v>0</v>
      </c>
      <c r="P111" s="65">
        <f>VLOOKUP($B111,score!$C$7:$AB$146,16,FALSE)</f>
        <v>0</v>
      </c>
      <c r="Q111" s="65">
        <f>VLOOKUP($B111,score!$C$7:$AB$146,17,FALSE)</f>
        <v>0</v>
      </c>
      <c r="R111" s="5">
        <f>VLOOKUP($B111,score!$C$7:$AB$146,18,FALSE)</f>
        <v>0</v>
      </c>
      <c r="S111" s="65">
        <f>VLOOKUP($B111,score!$C$7:$AB$146,19,FALSE)</f>
        <v>0</v>
      </c>
      <c r="T111" s="5">
        <f>VLOOKUP($B111,score!$C$7:$AB$146,20,FALSE)</f>
        <v>0</v>
      </c>
      <c r="U111" s="5">
        <f>VLOOKUP($B111,score!$C$7:$AB$146,21,FALSE)</f>
        <v>0</v>
      </c>
      <c r="V111" s="5">
        <f>VLOOKUP($B111,score!$C$7:$AB$146,22,FALSE)</f>
        <v>0</v>
      </c>
      <c r="W111" s="5">
        <f>VLOOKUP($B111,score!$C$7:$AB$146,23,FALSE)</f>
        <v>0</v>
      </c>
      <c r="X111" s="39">
        <f>VLOOKUP($B111,score!$C$7:$AD$146,25,FALSE)</f>
        <v>200.00001109999999</v>
      </c>
      <c r="Y111" s="64">
        <f>VLOOKUP($B111,score!$C$7:$AD$146,26,FALSE)</f>
        <v>0</v>
      </c>
      <c r="Z111" s="61">
        <f>VLOOKUP($B111,score!$C$7:$AD$146,28,FALSE)</f>
        <v>200.00001109999999</v>
      </c>
    </row>
    <row r="112" spans="2:26" ht="17.25" x14ac:dyDescent="0.3">
      <c r="B112" s="13">
        <v>106</v>
      </c>
      <c r="C112" s="35">
        <f>VLOOKUP($B112,score!$C$7:$AD$146,3,FALSE)</f>
        <v>87</v>
      </c>
      <c r="D112" s="42" t="str">
        <f>VLOOKUP($B112,score!$C$7:$AD$146,4,FALSE)</f>
        <v/>
      </c>
      <c r="E112" s="42">
        <f>VLOOKUP($B112,score!$C$7:$AD$146,5,FALSE)</f>
        <v>0</v>
      </c>
      <c r="F112" s="5">
        <f>VLOOKUP($B112,score!$C$7:$AB$146,6,FALSE)</f>
        <v>0</v>
      </c>
      <c r="G112" s="5">
        <f>VLOOKUP($B112,score!$C$7:$AB$146,7,FALSE)</f>
        <v>0</v>
      </c>
      <c r="H112" s="5">
        <f>VLOOKUP($B112,score!$C$7:$AB$146,8,FALSE)</f>
        <v>0</v>
      </c>
      <c r="I112" s="5">
        <f>VLOOKUP($B112,score!$C$7:$AB$146,9,FALSE)</f>
        <v>0</v>
      </c>
      <c r="J112" s="5">
        <f>VLOOKUP($B112,score!$C$7:$AB$146,10,FALSE)</f>
        <v>0</v>
      </c>
      <c r="K112" s="5">
        <f>VLOOKUP($B112,score!$C$7:$AB$146,11,FALSE)</f>
        <v>0</v>
      </c>
      <c r="L112" s="5">
        <f>VLOOKUP($B112,score!$C$7:$AB$146,12,FALSE)</f>
        <v>0</v>
      </c>
      <c r="M112" s="5">
        <f>VLOOKUP($B112,score!$C$7:$AB$146,13,FALSE)</f>
        <v>0</v>
      </c>
      <c r="N112" s="5">
        <f>VLOOKUP($B112,score!$C$7:$AB$146,14,FALSE)</f>
        <v>0</v>
      </c>
      <c r="O112" s="5">
        <f>VLOOKUP($B112,score!$C$7:$AB$146,15,FALSE)</f>
        <v>0</v>
      </c>
      <c r="P112" s="65">
        <f>VLOOKUP($B112,score!$C$7:$AB$146,16,FALSE)</f>
        <v>0</v>
      </c>
      <c r="Q112" s="65">
        <f>VLOOKUP($B112,score!$C$7:$AB$146,17,FALSE)</f>
        <v>0</v>
      </c>
      <c r="R112" s="5">
        <f>VLOOKUP($B112,score!$C$7:$AB$146,18,FALSE)</f>
        <v>0</v>
      </c>
      <c r="S112" s="65">
        <f>VLOOKUP($B112,score!$C$7:$AB$146,19,FALSE)</f>
        <v>0</v>
      </c>
      <c r="T112" s="5">
        <f>VLOOKUP($B112,score!$C$7:$AB$146,20,FALSE)</f>
        <v>0</v>
      </c>
      <c r="U112" s="5">
        <f>VLOOKUP($B112,score!$C$7:$AB$146,21,FALSE)</f>
        <v>0</v>
      </c>
      <c r="V112" s="5">
        <f>VLOOKUP($B112,score!$C$7:$AB$146,22,FALSE)</f>
        <v>0</v>
      </c>
      <c r="W112" s="5">
        <f>VLOOKUP($B112,score!$C$7:$AB$146,23,FALSE)</f>
        <v>0</v>
      </c>
      <c r="X112" s="39">
        <f>VLOOKUP($B112,score!$C$7:$AD$146,25,FALSE)</f>
        <v>200.00001119999999</v>
      </c>
      <c r="Y112" s="64">
        <f>VLOOKUP($B112,score!$C$7:$AD$146,26,FALSE)</f>
        <v>0</v>
      </c>
      <c r="Z112" s="61">
        <f>VLOOKUP($B112,score!$C$7:$AD$146,28,FALSE)</f>
        <v>200.00001119999999</v>
      </c>
    </row>
    <row r="113" spans="2:26" ht="17.25" x14ac:dyDescent="0.3">
      <c r="B113" s="13">
        <v>107</v>
      </c>
      <c r="C113" s="35">
        <f>VLOOKUP($B113,score!$C$7:$AD$146,3,FALSE)</f>
        <v>87</v>
      </c>
      <c r="D113" s="42" t="str">
        <f>VLOOKUP($B113,score!$C$7:$AD$146,4,FALSE)</f>
        <v/>
      </c>
      <c r="E113" s="42">
        <f>VLOOKUP($B113,score!$C$7:$AD$146,5,FALSE)</f>
        <v>0</v>
      </c>
      <c r="F113" s="5">
        <f>VLOOKUP($B113,score!$C$7:$AB$146,6,FALSE)</f>
        <v>0</v>
      </c>
      <c r="G113" s="5">
        <f>VLOOKUP($B113,score!$C$7:$AB$146,7,FALSE)</f>
        <v>0</v>
      </c>
      <c r="H113" s="5">
        <f>VLOOKUP($B113,score!$C$7:$AB$146,8,FALSE)</f>
        <v>0</v>
      </c>
      <c r="I113" s="5">
        <f>VLOOKUP($B113,score!$C$7:$AB$146,9,FALSE)</f>
        <v>0</v>
      </c>
      <c r="J113" s="5">
        <f>VLOOKUP($B113,score!$C$7:$AB$146,10,FALSE)</f>
        <v>0</v>
      </c>
      <c r="K113" s="5">
        <f>VLOOKUP($B113,score!$C$7:$AB$146,11,FALSE)</f>
        <v>0</v>
      </c>
      <c r="L113" s="5">
        <f>VLOOKUP($B113,score!$C$7:$AB$146,12,FALSE)</f>
        <v>0</v>
      </c>
      <c r="M113" s="5">
        <f>VLOOKUP($B113,score!$C$7:$AB$146,13,FALSE)</f>
        <v>0</v>
      </c>
      <c r="N113" s="5">
        <f>VLOOKUP($B113,score!$C$7:$AB$146,14,FALSE)</f>
        <v>0</v>
      </c>
      <c r="O113" s="5">
        <f>VLOOKUP($B113,score!$C$7:$AB$146,15,FALSE)</f>
        <v>0</v>
      </c>
      <c r="P113" s="65">
        <f>VLOOKUP($B113,score!$C$7:$AB$146,16,FALSE)</f>
        <v>0</v>
      </c>
      <c r="Q113" s="65">
        <f>VLOOKUP($B113,score!$C$7:$AB$146,17,FALSE)</f>
        <v>0</v>
      </c>
      <c r="R113" s="5">
        <f>VLOOKUP($B113,score!$C$7:$AB$146,18,FALSE)</f>
        <v>0</v>
      </c>
      <c r="S113" s="65">
        <f>VLOOKUP($B113,score!$C$7:$AB$146,19,FALSE)</f>
        <v>0</v>
      </c>
      <c r="T113" s="5">
        <f>VLOOKUP($B113,score!$C$7:$AB$146,20,FALSE)</f>
        <v>0</v>
      </c>
      <c r="U113" s="5">
        <f>VLOOKUP($B113,score!$C$7:$AB$146,21,FALSE)</f>
        <v>0</v>
      </c>
      <c r="V113" s="5">
        <f>VLOOKUP($B113,score!$C$7:$AB$146,22,FALSE)</f>
        <v>0</v>
      </c>
      <c r="W113" s="5">
        <f>VLOOKUP($B113,score!$C$7:$AB$146,23,FALSE)</f>
        <v>0</v>
      </c>
      <c r="X113" s="39">
        <f>VLOOKUP($B113,score!$C$7:$AD$146,25,FALSE)</f>
        <v>200.00001130000001</v>
      </c>
      <c r="Y113" s="64">
        <f>VLOOKUP($B113,score!$C$7:$AD$146,26,FALSE)</f>
        <v>0</v>
      </c>
      <c r="Z113" s="61">
        <f>VLOOKUP($B113,score!$C$7:$AD$146,28,FALSE)</f>
        <v>200.00001130000001</v>
      </c>
    </row>
    <row r="114" spans="2:26" ht="17.25" x14ac:dyDescent="0.3">
      <c r="B114" s="13">
        <v>108</v>
      </c>
      <c r="C114" s="35">
        <f>VLOOKUP($B114,score!$C$7:$AD$146,3,FALSE)</f>
        <v>87</v>
      </c>
      <c r="D114" s="42" t="str">
        <f>VLOOKUP($B114,score!$C$7:$AD$146,4,FALSE)</f>
        <v/>
      </c>
      <c r="E114" s="42">
        <f>VLOOKUP($B114,score!$C$7:$AD$146,5,FALSE)</f>
        <v>0</v>
      </c>
      <c r="F114" s="5">
        <f>VLOOKUP($B114,score!$C$7:$AB$146,6,FALSE)</f>
        <v>0</v>
      </c>
      <c r="G114" s="5">
        <f>VLOOKUP($B114,score!$C$7:$AB$146,7,FALSE)</f>
        <v>0</v>
      </c>
      <c r="H114" s="5">
        <f>VLOOKUP($B114,score!$C$7:$AB$146,8,FALSE)</f>
        <v>0</v>
      </c>
      <c r="I114" s="5">
        <f>VLOOKUP($B114,score!$C$7:$AB$146,9,FALSE)</f>
        <v>0</v>
      </c>
      <c r="J114" s="5">
        <f>VLOOKUP($B114,score!$C$7:$AB$146,10,FALSE)</f>
        <v>0</v>
      </c>
      <c r="K114" s="5">
        <f>VLOOKUP($B114,score!$C$7:$AB$146,11,FALSE)</f>
        <v>0</v>
      </c>
      <c r="L114" s="5">
        <f>VLOOKUP($B114,score!$C$7:$AB$146,12,FALSE)</f>
        <v>0</v>
      </c>
      <c r="M114" s="5">
        <f>VLOOKUP($B114,score!$C$7:$AB$146,13,FALSE)</f>
        <v>0</v>
      </c>
      <c r="N114" s="5">
        <f>VLOOKUP($B114,score!$C$7:$AB$146,14,FALSE)</f>
        <v>0</v>
      </c>
      <c r="O114" s="5">
        <f>VLOOKUP($B114,score!$C$7:$AB$146,15,FALSE)</f>
        <v>0</v>
      </c>
      <c r="P114" s="65">
        <f>VLOOKUP($B114,score!$C$7:$AB$146,16,FALSE)</f>
        <v>0</v>
      </c>
      <c r="Q114" s="65">
        <f>VLOOKUP($B114,score!$C$7:$AB$146,17,FALSE)</f>
        <v>0</v>
      </c>
      <c r="R114" s="5">
        <f>VLOOKUP($B114,score!$C$7:$AB$146,18,FALSE)</f>
        <v>0</v>
      </c>
      <c r="S114" s="65">
        <f>VLOOKUP($B114,score!$C$7:$AB$146,19,FALSE)</f>
        <v>0</v>
      </c>
      <c r="T114" s="5">
        <f>VLOOKUP($B114,score!$C$7:$AB$146,20,FALSE)</f>
        <v>0</v>
      </c>
      <c r="U114" s="5">
        <f>VLOOKUP($B114,score!$C$7:$AB$146,21,FALSE)</f>
        <v>0</v>
      </c>
      <c r="V114" s="5">
        <f>VLOOKUP($B114,score!$C$7:$AB$146,22,FALSE)</f>
        <v>0</v>
      </c>
      <c r="W114" s="5">
        <f>VLOOKUP($B114,score!$C$7:$AB$146,23,FALSE)</f>
        <v>0</v>
      </c>
      <c r="X114" s="39">
        <f>VLOOKUP($B114,score!$C$7:$AD$146,25,FALSE)</f>
        <v>200.00001140000001</v>
      </c>
      <c r="Y114" s="64">
        <f>VLOOKUP($B114,score!$C$7:$AD$146,26,FALSE)</f>
        <v>0</v>
      </c>
      <c r="Z114" s="61">
        <f>VLOOKUP($B114,score!$C$7:$AD$146,28,FALSE)</f>
        <v>200.00001140000001</v>
      </c>
    </row>
    <row r="115" spans="2:26" ht="17.25" x14ac:dyDescent="0.3">
      <c r="B115" s="13">
        <v>109</v>
      </c>
      <c r="C115" s="35">
        <f>VLOOKUP($B115,score!$C$7:$AD$146,3,FALSE)</f>
        <v>87</v>
      </c>
      <c r="D115" s="42" t="str">
        <f>VLOOKUP($B115,score!$C$7:$AD$146,4,FALSE)</f>
        <v/>
      </c>
      <c r="E115" s="42">
        <f>VLOOKUP($B115,score!$C$7:$AD$146,5,FALSE)</f>
        <v>0</v>
      </c>
      <c r="F115" s="5">
        <f>VLOOKUP($B115,score!$C$7:$AB$146,6,FALSE)</f>
        <v>0</v>
      </c>
      <c r="G115" s="5">
        <f>VLOOKUP($B115,score!$C$7:$AB$146,7,FALSE)</f>
        <v>0</v>
      </c>
      <c r="H115" s="5">
        <f>VLOOKUP($B115,score!$C$7:$AB$146,8,FALSE)</f>
        <v>0</v>
      </c>
      <c r="I115" s="5">
        <f>VLOOKUP($B115,score!$C$7:$AB$146,9,FALSE)</f>
        <v>0</v>
      </c>
      <c r="J115" s="5">
        <f>VLOOKUP($B115,score!$C$7:$AB$146,10,FALSE)</f>
        <v>0</v>
      </c>
      <c r="K115" s="5">
        <f>VLOOKUP($B115,score!$C$7:$AB$146,11,FALSE)</f>
        <v>0</v>
      </c>
      <c r="L115" s="5">
        <f>VLOOKUP($B115,score!$C$7:$AB$146,12,FALSE)</f>
        <v>0</v>
      </c>
      <c r="M115" s="5">
        <f>VLOOKUP($B115,score!$C$7:$AB$146,13,FALSE)</f>
        <v>0</v>
      </c>
      <c r="N115" s="5">
        <f>VLOOKUP($B115,score!$C$7:$AB$146,14,FALSE)</f>
        <v>0</v>
      </c>
      <c r="O115" s="5">
        <f>VLOOKUP($B115,score!$C$7:$AB$146,15,FALSE)</f>
        <v>0</v>
      </c>
      <c r="P115" s="65">
        <f>VLOOKUP($B115,score!$C$7:$AB$146,16,FALSE)</f>
        <v>0</v>
      </c>
      <c r="Q115" s="65">
        <f>VLOOKUP($B115,score!$C$7:$AB$146,17,FALSE)</f>
        <v>0</v>
      </c>
      <c r="R115" s="5">
        <f>VLOOKUP($B115,score!$C$7:$AB$146,18,FALSE)</f>
        <v>0</v>
      </c>
      <c r="S115" s="65">
        <f>VLOOKUP($B115,score!$C$7:$AB$146,19,FALSE)</f>
        <v>0</v>
      </c>
      <c r="T115" s="5">
        <f>VLOOKUP($B115,score!$C$7:$AB$146,20,FALSE)</f>
        <v>0</v>
      </c>
      <c r="U115" s="5">
        <f>VLOOKUP($B115,score!$C$7:$AB$146,21,FALSE)</f>
        <v>0</v>
      </c>
      <c r="V115" s="5">
        <f>VLOOKUP($B115,score!$C$7:$AB$146,22,FALSE)</f>
        <v>0</v>
      </c>
      <c r="W115" s="5">
        <f>VLOOKUP($B115,score!$C$7:$AB$146,23,FALSE)</f>
        <v>0</v>
      </c>
      <c r="X115" s="39">
        <f>VLOOKUP($B115,score!$C$7:$AD$146,25,FALSE)</f>
        <v>200.0000115</v>
      </c>
      <c r="Y115" s="64">
        <f>VLOOKUP($B115,score!$C$7:$AD$146,26,FALSE)</f>
        <v>0</v>
      </c>
      <c r="Z115" s="61">
        <f>VLOOKUP($B115,score!$C$7:$AD$146,28,FALSE)</f>
        <v>200.0000115</v>
      </c>
    </row>
    <row r="116" spans="2:26" ht="17.25" x14ac:dyDescent="0.3">
      <c r="B116" s="13">
        <v>110</v>
      </c>
      <c r="C116" s="35">
        <f>VLOOKUP($B116,score!$C$7:$AD$146,3,FALSE)</f>
        <v>87</v>
      </c>
      <c r="D116" s="42" t="str">
        <f>VLOOKUP($B116,score!$C$7:$AD$146,4,FALSE)</f>
        <v/>
      </c>
      <c r="E116" s="42">
        <f>VLOOKUP($B116,score!$C$7:$AD$146,5,FALSE)</f>
        <v>0</v>
      </c>
      <c r="F116" s="5">
        <f>VLOOKUP($B116,score!$C$7:$AB$146,6,FALSE)</f>
        <v>0</v>
      </c>
      <c r="G116" s="5">
        <f>VLOOKUP($B116,score!$C$7:$AB$146,7,FALSE)</f>
        <v>0</v>
      </c>
      <c r="H116" s="5">
        <f>VLOOKUP($B116,score!$C$7:$AB$146,8,FALSE)</f>
        <v>0</v>
      </c>
      <c r="I116" s="5">
        <f>VLOOKUP($B116,score!$C$7:$AB$146,9,FALSE)</f>
        <v>0</v>
      </c>
      <c r="J116" s="5">
        <f>VLOOKUP($B116,score!$C$7:$AB$146,10,FALSE)</f>
        <v>0</v>
      </c>
      <c r="K116" s="5">
        <f>VLOOKUP($B116,score!$C$7:$AB$146,11,FALSE)</f>
        <v>0</v>
      </c>
      <c r="L116" s="5">
        <f>VLOOKUP($B116,score!$C$7:$AB$146,12,FALSE)</f>
        <v>0</v>
      </c>
      <c r="M116" s="5">
        <f>VLOOKUP($B116,score!$C$7:$AB$146,13,FALSE)</f>
        <v>0</v>
      </c>
      <c r="N116" s="5">
        <f>VLOOKUP($B116,score!$C$7:$AB$146,14,FALSE)</f>
        <v>0</v>
      </c>
      <c r="O116" s="5">
        <f>VLOOKUP($B116,score!$C$7:$AB$146,15,FALSE)</f>
        <v>0</v>
      </c>
      <c r="P116" s="65">
        <f>VLOOKUP($B116,score!$C$7:$AB$146,16,FALSE)</f>
        <v>0</v>
      </c>
      <c r="Q116" s="65">
        <f>VLOOKUP($B116,score!$C$7:$AB$146,17,FALSE)</f>
        <v>0</v>
      </c>
      <c r="R116" s="5">
        <f>VLOOKUP($B116,score!$C$7:$AB$146,18,FALSE)</f>
        <v>0</v>
      </c>
      <c r="S116" s="65">
        <f>VLOOKUP($B116,score!$C$7:$AB$146,19,FALSE)</f>
        <v>0</v>
      </c>
      <c r="T116" s="5">
        <f>VLOOKUP($B116,score!$C$7:$AB$146,20,FALSE)</f>
        <v>0</v>
      </c>
      <c r="U116" s="5">
        <f>VLOOKUP($B116,score!$C$7:$AB$146,21,FALSE)</f>
        <v>0</v>
      </c>
      <c r="V116" s="5">
        <f>VLOOKUP($B116,score!$C$7:$AB$146,22,FALSE)</f>
        <v>0</v>
      </c>
      <c r="W116" s="5">
        <f>VLOOKUP($B116,score!$C$7:$AB$146,23,FALSE)</f>
        <v>0</v>
      </c>
      <c r="X116" s="39">
        <f>VLOOKUP($B116,score!$C$7:$AD$146,25,FALSE)</f>
        <v>200.00001159999999</v>
      </c>
      <c r="Y116" s="64">
        <f>VLOOKUP($B116,score!$C$7:$AD$146,26,FALSE)</f>
        <v>0</v>
      </c>
      <c r="Z116" s="61">
        <f>VLOOKUP($B116,score!$C$7:$AD$146,28,FALSE)</f>
        <v>200.00001159999999</v>
      </c>
    </row>
    <row r="117" spans="2:26" ht="17.25" x14ac:dyDescent="0.3">
      <c r="B117" s="13">
        <v>111</v>
      </c>
      <c r="C117" s="35">
        <f>VLOOKUP($B117,score!$C$7:$AD$146,3,FALSE)</f>
        <v>87</v>
      </c>
      <c r="D117" s="42" t="str">
        <f>VLOOKUP($B117,score!$C$7:$AD$146,4,FALSE)</f>
        <v/>
      </c>
      <c r="E117" s="42">
        <f>VLOOKUP($B117,score!$C$7:$AD$146,5,FALSE)</f>
        <v>0</v>
      </c>
      <c r="F117" s="5">
        <f>VLOOKUP($B117,score!$C$7:$AB$146,6,FALSE)</f>
        <v>0</v>
      </c>
      <c r="G117" s="5">
        <f>VLOOKUP($B117,score!$C$7:$AB$146,7,FALSE)</f>
        <v>0</v>
      </c>
      <c r="H117" s="5">
        <f>VLOOKUP($B117,score!$C$7:$AB$146,8,FALSE)</f>
        <v>0</v>
      </c>
      <c r="I117" s="5">
        <f>VLOOKUP($B117,score!$C$7:$AB$146,9,FALSE)</f>
        <v>0</v>
      </c>
      <c r="J117" s="5">
        <f>VLOOKUP($B117,score!$C$7:$AB$146,10,FALSE)</f>
        <v>0</v>
      </c>
      <c r="K117" s="5">
        <f>VLOOKUP($B117,score!$C$7:$AB$146,11,FALSE)</f>
        <v>0</v>
      </c>
      <c r="L117" s="5">
        <f>VLOOKUP($B117,score!$C$7:$AB$146,12,FALSE)</f>
        <v>0</v>
      </c>
      <c r="M117" s="5">
        <f>VLOOKUP($B117,score!$C$7:$AB$146,13,FALSE)</f>
        <v>0</v>
      </c>
      <c r="N117" s="5">
        <f>VLOOKUP($B117,score!$C$7:$AB$146,14,FALSE)</f>
        <v>0</v>
      </c>
      <c r="O117" s="5">
        <f>VLOOKUP($B117,score!$C$7:$AB$146,15,FALSE)</f>
        <v>0</v>
      </c>
      <c r="P117" s="65">
        <f>VLOOKUP($B117,score!$C$7:$AB$146,16,FALSE)</f>
        <v>0</v>
      </c>
      <c r="Q117" s="65">
        <f>VLOOKUP($B117,score!$C$7:$AB$146,17,FALSE)</f>
        <v>0</v>
      </c>
      <c r="R117" s="5">
        <f>VLOOKUP($B117,score!$C$7:$AB$146,18,FALSE)</f>
        <v>0</v>
      </c>
      <c r="S117" s="65">
        <f>VLOOKUP($B117,score!$C$7:$AB$146,19,FALSE)</f>
        <v>0</v>
      </c>
      <c r="T117" s="5">
        <f>VLOOKUP($B117,score!$C$7:$AB$146,20,FALSE)</f>
        <v>0</v>
      </c>
      <c r="U117" s="5">
        <f>VLOOKUP($B117,score!$C$7:$AB$146,21,FALSE)</f>
        <v>0</v>
      </c>
      <c r="V117" s="5">
        <f>VLOOKUP($B117,score!$C$7:$AB$146,22,FALSE)</f>
        <v>0</v>
      </c>
      <c r="W117" s="5">
        <f>VLOOKUP($B117,score!$C$7:$AB$146,23,FALSE)</f>
        <v>0</v>
      </c>
      <c r="X117" s="39">
        <f>VLOOKUP($B117,score!$C$7:$AD$146,25,FALSE)</f>
        <v>200.00001169999999</v>
      </c>
      <c r="Y117" s="64">
        <f>VLOOKUP($B117,score!$C$7:$AD$146,26,FALSE)</f>
        <v>0</v>
      </c>
      <c r="Z117" s="61">
        <f>VLOOKUP($B117,score!$C$7:$AD$146,28,FALSE)</f>
        <v>200.00001169999999</v>
      </c>
    </row>
    <row r="118" spans="2:26" ht="17.25" x14ac:dyDescent="0.3">
      <c r="B118" s="13">
        <v>112</v>
      </c>
      <c r="C118" s="35">
        <f>VLOOKUP($B118,score!$C$7:$AD$146,3,FALSE)</f>
        <v>87</v>
      </c>
      <c r="D118" s="42" t="str">
        <f>VLOOKUP($B118,score!$C$7:$AD$146,4,FALSE)</f>
        <v/>
      </c>
      <c r="E118" s="42">
        <f>VLOOKUP($B118,score!$C$7:$AD$146,5,FALSE)</f>
        <v>0</v>
      </c>
      <c r="F118" s="5">
        <f>VLOOKUP($B118,score!$C$7:$AB$146,6,FALSE)</f>
        <v>0</v>
      </c>
      <c r="G118" s="5">
        <f>VLOOKUP($B118,score!$C$7:$AB$146,7,FALSE)</f>
        <v>0</v>
      </c>
      <c r="H118" s="5">
        <f>VLOOKUP($B118,score!$C$7:$AB$146,8,FALSE)</f>
        <v>0</v>
      </c>
      <c r="I118" s="5">
        <f>VLOOKUP($B118,score!$C$7:$AB$146,9,FALSE)</f>
        <v>0</v>
      </c>
      <c r="J118" s="5">
        <f>VLOOKUP($B118,score!$C$7:$AB$146,10,FALSE)</f>
        <v>0</v>
      </c>
      <c r="K118" s="5">
        <f>VLOOKUP($B118,score!$C$7:$AB$146,11,FALSE)</f>
        <v>0</v>
      </c>
      <c r="L118" s="5">
        <f>VLOOKUP($B118,score!$C$7:$AB$146,12,FALSE)</f>
        <v>0</v>
      </c>
      <c r="M118" s="5">
        <f>VLOOKUP($B118,score!$C$7:$AB$146,13,FALSE)</f>
        <v>0</v>
      </c>
      <c r="N118" s="5">
        <f>VLOOKUP($B118,score!$C$7:$AB$146,14,FALSE)</f>
        <v>0</v>
      </c>
      <c r="O118" s="5">
        <f>VLOOKUP($B118,score!$C$7:$AB$146,15,FALSE)</f>
        <v>0</v>
      </c>
      <c r="P118" s="65">
        <f>VLOOKUP($B118,score!$C$7:$AB$146,16,FALSE)</f>
        <v>0</v>
      </c>
      <c r="Q118" s="65">
        <f>VLOOKUP($B118,score!$C$7:$AB$146,17,FALSE)</f>
        <v>0</v>
      </c>
      <c r="R118" s="5">
        <f>VLOOKUP($B118,score!$C$7:$AB$146,18,FALSE)</f>
        <v>0</v>
      </c>
      <c r="S118" s="65">
        <f>VLOOKUP($B118,score!$C$7:$AB$146,19,FALSE)</f>
        <v>0</v>
      </c>
      <c r="T118" s="5">
        <f>VLOOKUP($B118,score!$C$7:$AB$146,20,FALSE)</f>
        <v>0</v>
      </c>
      <c r="U118" s="5">
        <f>VLOOKUP($B118,score!$C$7:$AB$146,21,FALSE)</f>
        <v>0</v>
      </c>
      <c r="V118" s="5">
        <f>VLOOKUP($B118,score!$C$7:$AB$146,22,FALSE)</f>
        <v>0</v>
      </c>
      <c r="W118" s="5">
        <f>VLOOKUP($B118,score!$C$7:$AB$146,23,FALSE)</f>
        <v>0</v>
      </c>
      <c r="X118" s="39">
        <f>VLOOKUP($B118,score!$C$7:$AD$146,25,FALSE)</f>
        <v>200.00001180000001</v>
      </c>
      <c r="Y118" s="64">
        <f>VLOOKUP($B118,score!$C$7:$AD$146,26,FALSE)</f>
        <v>0</v>
      </c>
      <c r="Z118" s="61">
        <f>VLOOKUP($B118,score!$C$7:$AD$146,28,FALSE)</f>
        <v>200.00001180000001</v>
      </c>
    </row>
    <row r="119" spans="2:26" ht="17.25" x14ac:dyDescent="0.3">
      <c r="B119" s="13">
        <v>113</v>
      </c>
      <c r="C119" s="35">
        <f>VLOOKUP($B119,score!$C$7:$AD$146,3,FALSE)</f>
        <v>87</v>
      </c>
      <c r="D119" s="42" t="str">
        <f>VLOOKUP($B119,score!$C$7:$AD$146,4,FALSE)</f>
        <v/>
      </c>
      <c r="E119" s="42">
        <f>VLOOKUP($B119,score!$C$7:$AD$146,5,FALSE)</f>
        <v>0</v>
      </c>
      <c r="F119" s="5">
        <f>VLOOKUP($B119,score!$C$7:$AB$146,6,FALSE)</f>
        <v>0</v>
      </c>
      <c r="G119" s="5">
        <f>VLOOKUP($B119,score!$C$7:$AB$146,7,FALSE)</f>
        <v>0</v>
      </c>
      <c r="H119" s="5">
        <f>VLOOKUP($B119,score!$C$7:$AB$146,8,FALSE)</f>
        <v>0</v>
      </c>
      <c r="I119" s="5">
        <f>VLOOKUP($B119,score!$C$7:$AB$146,9,FALSE)</f>
        <v>0</v>
      </c>
      <c r="J119" s="5">
        <f>VLOOKUP($B119,score!$C$7:$AB$146,10,FALSE)</f>
        <v>0</v>
      </c>
      <c r="K119" s="5">
        <f>VLOOKUP($B119,score!$C$7:$AB$146,11,FALSE)</f>
        <v>0</v>
      </c>
      <c r="L119" s="5">
        <f>VLOOKUP($B119,score!$C$7:$AB$146,12,FALSE)</f>
        <v>0</v>
      </c>
      <c r="M119" s="5">
        <f>VLOOKUP($B119,score!$C$7:$AB$146,13,FALSE)</f>
        <v>0</v>
      </c>
      <c r="N119" s="5">
        <f>VLOOKUP($B119,score!$C$7:$AB$146,14,FALSE)</f>
        <v>0</v>
      </c>
      <c r="O119" s="5">
        <f>VLOOKUP($B119,score!$C$7:$AB$146,15,FALSE)</f>
        <v>0</v>
      </c>
      <c r="P119" s="65">
        <f>VLOOKUP($B119,score!$C$7:$AB$146,16,FALSE)</f>
        <v>0</v>
      </c>
      <c r="Q119" s="65">
        <f>VLOOKUP($B119,score!$C$7:$AB$146,17,FALSE)</f>
        <v>0</v>
      </c>
      <c r="R119" s="5">
        <f>VLOOKUP($B119,score!$C$7:$AB$146,18,FALSE)</f>
        <v>0</v>
      </c>
      <c r="S119" s="65">
        <f>VLOOKUP($B119,score!$C$7:$AB$146,19,FALSE)</f>
        <v>0</v>
      </c>
      <c r="T119" s="5">
        <f>VLOOKUP($B119,score!$C$7:$AB$146,20,FALSE)</f>
        <v>0</v>
      </c>
      <c r="U119" s="5">
        <f>VLOOKUP($B119,score!$C$7:$AB$146,21,FALSE)</f>
        <v>0</v>
      </c>
      <c r="V119" s="5">
        <f>VLOOKUP($B119,score!$C$7:$AB$146,22,FALSE)</f>
        <v>0</v>
      </c>
      <c r="W119" s="5">
        <f>VLOOKUP($B119,score!$C$7:$AB$146,23,FALSE)</f>
        <v>0</v>
      </c>
      <c r="X119" s="39">
        <f>VLOOKUP($B119,score!$C$7:$AD$146,25,FALSE)</f>
        <v>200.0000119</v>
      </c>
      <c r="Y119" s="64">
        <f>VLOOKUP($B119,score!$C$7:$AD$146,26,FALSE)</f>
        <v>0</v>
      </c>
      <c r="Z119" s="61">
        <f>VLOOKUP($B119,score!$C$7:$AD$146,28,FALSE)</f>
        <v>200.0000119</v>
      </c>
    </row>
    <row r="120" spans="2:26" ht="17.25" x14ac:dyDescent="0.3">
      <c r="B120" s="13">
        <v>114</v>
      </c>
      <c r="C120" s="35">
        <f>VLOOKUP($B120,score!$C$7:$AD$146,3,FALSE)</f>
        <v>87</v>
      </c>
      <c r="D120" s="42" t="str">
        <f>VLOOKUP($B120,score!$C$7:$AD$146,4,FALSE)</f>
        <v/>
      </c>
      <c r="E120" s="42">
        <f>VLOOKUP($B120,score!$C$7:$AD$146,5,FALSE)</f>
        <v>0</v>
      </c>
      <c r="F120" s="5">
        <f>VLOOKUP($B120,score!$C$7:$AB$146,6,FALSE)</f>
        <v>0</v>
      </c>
      <c r="G120" s="5">
        <f>VLOOKUP($B120,score!$C$7:$AB$146,7,FALSE)</f>
        <v>0</v>
      </c>
      <c r="H120" s="5">
        <f>VLOOKUP($B120,score!$C$7:$AB$146,8,FALSE)</f>
        <v>0</v>
      </c>
      <c r="I120" s="5">
        <f>VLOOKUP($B120,score!$C$7:$AB$146,9,FALSE)</f>
        <v>0</v>
      </c>
      <c r="J120" s="5">
        <f>VLOOKUP($B120,score!$C$7:$AB$146,10,FALSE)</f>
        <v>0</v>
      </c>
      <c r="K120" s="5">
        <f>VLOOKUP($B120,score!$C$7:$AB$146,11,FALSE)</f>
        <v>0</v>
      </c>
      <c r="L120" s="5">
        <f>VLOOKUP($B120,score!$C$7:$AB$146,12,FALSE)</f>
        <v>0</v>
      </c>
      <c r="M120" s="5">
        <f>VLOOKUP($B120,score!$C$7:$AB$146,13,FALSE)</f>
        <v>0</v>
      </c>
      <c r="N120" s="5">
        <f>VLOOKUP($B120,score!$C$7:$AB$146,14,FALSE)</f>
        <v>0</v>
      </c>
      <c r="O120" s="5">
        <f>VLOOKUP($B120,score!$C$7:$AB$146,15,FALSE)</f>
        <v>0</v>
      </c>
      <c r="P120" s="65">
        <f>VLOOKUP($B120,score!$C$7:$AB$146,16,FALSE)</f>
        <v>0</v>
      </c>
      <c r="Q120" s="65">
        <f>VLOOKUP($B120,score!$C$7:$AB$146,17,FALSE)</f>
        <v>0</v>
      </c>
      <c r="R120" s="5">
        <f>VLOOKUP($B120,score!$C$7:$AB$146,18,FALSE)</f>
        <v>0</v>
      </c>
      <c r="S120" s="65">
        <f>VLOOKUP($B120,score!$C$7:$AB$146,19,FALSE)</f>
        <v>0</v>
      </c>
      <c r="T120" s="5">
        <f>VLOOKUP($B120,score!$C$7:$AB$146,20,FALSE)</f>
        <v>0</v>
      </c>
      <c r="U120" s="5">
        <f>VLOOKUP($B120,score!$C$7:$AB$146,21,FALSE)</f>
        <v>0</v>
      </c>
      <c r="V120" s="5">
        <f>VLOOKUP($B120,score!$C$7:$AB$146,22,FALSE)</f>
        <v>0</v>
      </c>
      <c r="W120" s="5">
        <f>VLOOKUP($B120,score!$C$7:$AB$146,23,FALSE)</f>
        <v>0</v>
      </c>
      <c r="X120" s="39">
        <f>VLOOKUP($B120,score!$C$7:$AD$146,25,FALSE)</f>
        <v>200.000012</v>
      </c>
      <c r="Y120" s="64">
        <f>VLOOKUP($B120,score!$C$7:$AD$146,26,FALSE)</f>
        <v>0</v>
      </c>
      <c r="Z120" s="61">
        <f>VLOOKUP($B120,score!$C$7:$AD$146,28,FALSE)</f>
        <v>200.000012</v>
      </c>
    </row>
    <row r="121" spans="2:26" ht="17.25" x14ac:dyDescent="0.3">
      <c r="B121" s="13">
        <v>115</v>
      </c>
      <c r="C121" s="35">
        <f>VLOOKUP($B121,score!$C$7:$AD$146,3,FALSE)</f>
        <v>87</v>
      </c>
      <c r="D121" s="42" t="str">
        <f>VLOOKUP($B121,score!$C$7:$AD$146,4,FALSE)</f>
        <v/>
      </c>
      <c r="E121" s="42">
        <f>VLOOKUP($B121,score!$C$7:$AD$146,5,FALSE)</f>
        <v>0</v>
      </c>
      <c r="F121" s="5">
        <f>VLOOKUP($B121,score!$C$7:$AB$146,6,FALSE)</f>
        <v>0</v>
      </c>
      <c r="G121" s="5">
        <f>VLOOKUP($B121,score!$C$7:$AB$146,7,FALSE)</f>
        <v>0</v>
      </c>
      <c r="H121" s="5">
        <f>VLOOKUP($B121,score!$C$7:$AB$146,8,FALSE)</f>
        <v>0</v>
      </c>
      <c r="I121" s="5">
        <f>VLOOKUP($B121,score!$C$7:$AB$146,9,FALSE)</f>
        <v>0</v>
      </c>
      <c r="J121" s="5">
        <f>VLOOKUP($B121,score!$C$7:$AB$146,10,FALSE)</f>
        <v>0</v>
      </c>
      <c r="K121" s="5">
        <f>VLOOKUP($B121,score!$C$7:$AB$146,11,FALSE)</f>
        <v>0</v>
      </c>
      <c r="L121" s="5">
        <f>VLOOKUP($B121,score!$C$7:$AB$146,12,FALSE)</f>
        <v>0</v>
      </c>
      <c r="M121" s="5">
        <f>VLOOKUP($B121,score!$C$7:$AB$146,13,FALSE)</f>
        <v>0</v>
      </c>
      <c r="N121" s="5">
        <f>VLOOKUP($B121,score!$C$7:$AB$146,14,FALSE)</f>
        <v>0</v>
      </c>
      <c r="O121" s="5">
        <f>VLOOKUP($B121,score!$C$7:$AB$146,15,FALSE)</f>
        <v>0</v>
      </c>
      <c r="P121" s="65">
        <f>VLOOKUP($B121,score!$C$7:$AB$146,16,FALSE)</f>
        <v>0</v>
      </c>
      <c r="Q121" s="65">
        <f>VLOOKUP($B121,score!$C$7:$AB$146,17,FALSE)</f>
        <v>0</v>
      </c>
      <c r="R121" s="5">
        <f>VLOOKUP($B121,score!$C$7:$AB$146,18,FALSE)</f>
        <v>0</v>
      </c>
      <c r="S121" s="65">
        <f>VLOOKUP($B121,score!$C$7:$AB$146,19,FALSE)</f>
        <v>0</v>
      </c>
      <c r="T121" s="5">
        <f>VLOOKUP($B121,score!$C$7:$AB$146,20,FALSE)</f>
        <v>0</v>
      </c>
      <c r="U121" s="5">
        <f>VLOOKUP($B121,score!$C$7:$AB$146,21,FALSE)</f>
        <v>0</v>
      </c>
      <c r="V121" s="5">
        <f>VLOOKUP($B121,score!$C$7:$AB$146,22,FALSE)</f>
        <v>0</v>
      </c>
      <c r="W121" s="5">
        <f>VLOOKUP($B121,score!$C$7:$AB$146,23,FALSE)</f>
        <v>0</v>
      </c>
      <c r="X121" s="39">
        <f>VLOOKUP($B121,score!$C$7:$AD$146,25,FALSE)</f>
        <v>200.00001209999999</v>
      </c>
      <c r="Y121" s="64">
        <f>VLOOKUP($B121,score!$C$7:$AD$146,26,FALSE)</f>
        <v>0</v>
      </c>
      <c r="Z121" s="61">
        <f>VLOOKUP($B121,score!$C$7:$AD$146,28,FALSE)</f>
        <v>200.00001209999999</v>
      </c>
    </row>
    <row r="122" spans="2:26" ht="17.25" x14ac:dyDescent="0.3">
      <c r="B122" s="13">
        <v>116</v>
      </c>
      <c r="C122" s="35">
        <f>VLOOKUP($B122,score!$C$7:$AD$146,3,FALSE)</f>
        <v>87</v>
      </c>
      <c r="D122" s="42" t="str">
        <f>VLOOKUP($B122,score!$C$7:$AD$146,4,FALSE)</f>
        <v/>
      </c>
      <c r="E122" s="42">
        <f>VLOOKUP($B122,score!$C$7:$AD$146,5,FALSE)</f>
        <v>0</v>
      </c>
      <c r="F122" s="5">
        <f>VLOOKUP($B122,score!$C$7:$AB$146,6,FALSE)</f>
        <v>0</v>
      </c>
      <c r="G122" s="5">
        <f>VLOOKUP($B122,score!$C$7:$AB$146,7,FALSE)</f>
        <v>0</v>
      </c>
      <c r="H122" s="5">
        <f>VLOOKUP($B122,score!$C$7:$AB$146,8,FALSE)</f>
        <v>0</v>
      </c>
      <c r="I122" s="5">
        <f>VLOOKUP($B122,score!$C$7:$AB$146,9,FALSE)</f>
        <v>0</v>
      </c>
      <c r="J122" s="5">
        <f>VLOOKUP($B122,score!$C$7:$AB$146,10,FALSE)</f>
        <v>0</v>
      </c>
      <c r="K122" s="5">
        <f>VLOOKUP($B122,score!$C$7:$AB$146,11,FALSE)</f>
        <v>0</v>
      </c>
      <c r="L122" s="5">
        <f>VLOOKUP($B122,score!$C$7:$AB$146,12,FALSE)</f>
        <v>0</v>
      </c>
      <c r="M122" s="5">
        <f>VLOOKUP($B122,score!$C$7:$AB$146,13,FALSE)</f>
        <v>0</v>
      </c>
      <c r="N122" s="5">
        <f>VLOOKUP($B122,score!$C$7:$AB$146,14,FALSE)</f>
        <v>0</v>
      </c>
      <c r="O122" s="5">
        <f>VLOOKUP($B122,score!$C$7:$AB$146,15,FALSE)</f>
        <v>0</v>
      </c>
      <c r="P122" s="65">
        <f>VLOOKUP($B122,score!$C$7:$AB$146,16,FALSE)</f>
        <v>0</v>
      </c>
      <c r="Q122" s="65">
        <f>VLOOKUP($B122,score!$C$7:$AB$146,17,FALSE)</f>
        <v>0</v>
      </c>
      <c r="R122" s="5">
        <f>VLOOKUP($B122,score!$C$7:$AB$146,18,FALSE)</f>
        <v>0</v>
      </c>
      <c r="S122" s="65">
        <f>VLOOKUP($B122,score!$C$7:$AB$146,19,FALSE)</f>
        <v>0</v>
      </c>
      <c r="T122" s="5">
        <f>VLOOKUP($B122,score!$C$7:$AB$146,20,FALSE)</f>
        <v>0</v>
      </c>
      <c r="U122" s="5">
        <f>VLOOKUP($B122,score!$C$7:$AB$146,21,FALSE)</f>
        <v>0</v>
      </c>
      <c r="V122" s="5">
        <f>VLOOKUP($B122,score!$C$7:$AB$146,22,FALSE)</f>
        <v>0</v>
      </c>
      <c r="W122" s="5">
        <f>VLOOKUP($B122,score!$C$7:$AB$146,23,FALSE)</f>
        <v>0</v>
      </c>
      <c r="X122" s="39">
        <f>VLOOKUP($B122,score!$C$7:$AD$146,25,FALSE)</f>
        <v>200.00001219999999</v>
      </c>
      <c r="Y122" s="64">
        <f>VLOOKUP($B122,score!$C$7:$AD$146,26,FALSE)</f>
        <v>0</v>
      </c>
      <c r="Z122" s="61">
        <f>VLOOKUP($B122,score!$C$7:$AD$146,28,FALSE)</f>
        <v>200.00001219999999</v>
      </c>
    </row>
    <row r="123" spans="2:26" ht="17.25" x14ac:dyDescent="0.3">
      <c r="B123" s="13">
        <v>117</v>
      </c>
      <c r="C123" s="35">
        <f>VLOOKUP($B123,score!$C$7:$AD$146,3,FALSE)</f>
        <v>87</v>
      </c>
      <c r="D123" s="42" t="str">
        <f>VLOOKUP($B123,score!$C$7:$AD$146,4,FALSE)</f>
        <v/>
      </c>
      <c r="E123" s="42">
        <f>VLOOKUP($B123,score!$C$7:$AD$146,5,FALSE)</f>
        <v>0</v>
      </c>
      <c r="F123" s="5">
        <f>VLOOKUP($B123,score!$C$7:$AB$146,6,FALSE)</f>
        <v>0</v>
      </c>
      <c r="G123" s="5">
        <f>VLOOKUP($B123,score!$C$7:$AB$146,7,FALSE)</f>
        <v>0</v>
      </c>
      <c r="H123" s="5">
        <f>VLOOKUP($B123,score!$C$7:$AB$146,8,FALSE)</f>
        <v>0</v>
      </c>
      <c r="I123" s="5">
        <f>VLOOKUP($B123,score!$C$7:$AB$146,9,FALSE)</f>
        <v>0</v>
      </c>
      <c r="J123" s="5">
        <f>VLOOKUP($B123,score!$C$7:$AB$146,10,FALSE)</f>
        <v>0</v>
      </c>
      <c r="K123" s="5">
        <f>VLOOKUP($B123,score!$C$7:$AB$146,11,FALSE)</f>
        <v>0</v>
      </c>
      <c r="L123" s="5">
        <f>VLOOKUP($B123,score!$C$7:$AB$146,12,FALSE)</f>
        <v>0</v>
      </c>
      <c r="M123" s="5">
        <f>VLOOKUP($B123,score!$C$7:$AB$146,13,FALSE)</f>
        <v>0</v>
      </c>
      <c r="N123" s="5">
        <f>VLOOKUP($B123,score!$C$7:$AB$146,14,FALSE)</f>
        <v>0</v>
      </c>
      <c r="O123" s="5">
        <f>VLOOKUP($B123,score!$C$7:$AB$146,15,FALSE)</f>
        <v>0</v>
      </c>
      <c r="P123" s="65">
        <f>VLOOKUP($B123,score!$C$7:$AB$146,16,FALSE)</f>
        <v>0</v>
      </c>
      <c r="Q123" s="65">
        <f>VLOOKUP($B123,score!$C$7:$AB$146,17,FALSE)</f>
        <v>0</v>
      </c>
      <c r="R123" s="5">
        <f>VLOOKUP($B123,score!$C$7:$AB$146,18,FALSE)</f>
        <v>0</v>
      </c>
      <c r="S123" s="65">
        <f>VLOOKUP($B123,score!$C$7:$AB$146,19,FALSE)</f>
        <v>0</v>
      </c>
      <c r="T123" s="5">
        <f>VLOOKUP($B123,score!$C$7:$AB$146,20,FALSE)</f>
        <v>0</v>
      </c>
      <c r="U123" s="5">
        <f>VLOOKUP($B123,score!$C$7:$AB$146,21,FALSE)</f>
        <v>0</v>
      </c>
      <c r="V123" s="5">
        <f>VLOOKUP($B123,score!$C$7:$AB$146,22,FALSE)</f>
        <v>0</v>
      </c>
      <c r="W123" s="5">
        <f>VLOOKUP($B123,score!$C$7:$AB$146,23,FALSE)</f>
        <v>0</v>
      </c>
      <c r="X123" s="39">
        <f>VLOOKUP($B123,score!$C$7:$AD$146,25,FALSE)</f>
        <v>200.00001230000001</v>
      </c>
      <c r="Y123" s="64">
        <f>VLOOKUP($B123,score!$C$7:$AD$146,26,FALSE)</f>
        <v>0</v>
      </c>
      <c r="Z123" s="61">
        <f>VLOOKUP($B123,score!$C$7:$AD$146,28,FALSE)</f>
        <v>200.00001230000001</v>
      </c>
    </row>
    <row r="124" spans="2:26" ht="17.25" x14ac:dyDescent="0.3">
      <c r="B124" s="13">
        <v>118</v>
      </c>
      <c r="C124" s="35">
        <f>VLOOKUP($B124,score!$C$7:$AD$146,3,FALSE)</f>
        <v>87</v>
      </c>
      <c r="D124" s="42" t="str">
        <f>VLOOKUP($B124,score!$C$7:$AD$146,4,FALSE)</f>
        <v/>
      </c>
      <c r="E124" s="42">
        <f>VLOOKUP($B124,score!$C$7:$AD$146,5,FALSE)</f>
        <v>0</v>
      </c>
      <c r="F124" s="5">
        <f>VLOOKUP($B124,score!$C$7:$AB$146,6,FALSE)</f>
        <v>0</v>
      </c>
      <c r="G124" s="5">
        <f>VLOOKUP($B124,score!$C$7:$AB$146,7,FALSE)</f>
        <v>0</v>
      </c>
      <c r="H124" s="5">
        <f>VLOOKUP($B124,score!$C$7:$AB$146,8,FALSE)</f>
        <v>0</v>
      </c>
      <c r="I124" s="5">
        <f>VLOOKUP($B124,score!$C$7:$AB$146,9,FALSE)</f>
        <v>0</v>
      </c>
      <c r="J124" s="5">
        <f>VLOOKUP($B124,score!$C$7:$AB$146,10,FALSE)</f>
        <v>0</v>
      </c>
      <c r="K124" s="5">
        <f>VLOOKUP($B124,score!$C$7:$AB$146,11,FALSE)</f>
        <v>0</v>
      </c>
      <c r="L124" s="5">
        <f>VLOOKUP($B124,score!$C$7:$AB$146,12,FALSE)</f>
        <v>0</v>
      </c>
      <c r="M124" s="5">
        <f>VLOOKUP($B124,score!$C$7:$AB$146,13,FALSE)</f>
        <v>0</v>
      </c>
      <c r="N124" s="5">
        <f>VLOOKUP($B124,score!$C$7:$AB$146,14,FALSE)</f>
        <v>0</v>
      </c>
      <c r="O124" s="5">
        <f>VLOOKUP($B124,score!$C$7:$AB$146,15,FALSE)</f>
        <v>0</v>
      </c>
      <c r="P124" s="65">
        <f>VLOOKUP($B124,score!$C$7:$AB$146,16,FALSE)</f>
        <v>0</v>
      </c>
      <c r="Q124" s="65">
        <f>VLOOKUP($B124,score!$C$7:$AB$146,17,FALSE)</f>
        <v>0</v>
      </c>
      <c r="R124" s="5">
        <f>VLOOKUP($B124,score!$C$7:$AB$146,18,FALSE)</f>
        <v>0</v>
      </c>
      <c r="S124" s="65">
        <f>VLOOKUP($B124,score!$C$7:$AB$146,19,FALSE)</f>
        <v>0</v>
      </c>
      <c r="T124" s="5">
        <f>VLOOKUP($B124,score!$C$7:$AB$146,20,FALSE)</f>
        <v>0</v>
      </c>
      <c r="U124" s="5">
        <f>VLOOKUP($B124,score!$C$7:$AB$146,21,FALSE)</f>
        <v>0</v>
      </c>
      <c r="V124" s="5">
        <f>VLOOKUP($B124,score!$C$7:$AB$146,22,FALSE)</f>
        <v>0</v>
      </c>
      <c r="W124" s="5">
        <f>VLOOKUP($B124,score!$C$7:$AB$146,23,FALSE)</f>
        <v>0</v>
      </c>
      <c r="X124" s="39">
        <f>VLOOKUP($B124,score!$C$7:$AD$146,25,FALSE)</f>
        <v>200.0000124</v>
      </c>
      <c r="Y124" s="64">
        <f>VLOOKUP($B124,score!$C$7:$AD$146,26,FALSE)</f>
        <v>0</v>
      </c>
      <c r="Z124" s="61">
        <f>VLOOKUP($B124,score!$C$7:$AD$146,28,FALSE)</f>
        <v>200.0000124</v>
      </c>
    </row>
    <row r="125" spans="2:26" ht="17.25" x14ac:dyDescent="0.3">
      <c r="B125" s="13">
        <v>119</v>
      </c>
      <c r="C125" s="35">
        <f>VLOOKUP($B125,score!$C$7:$AD$146,3,FALSE)</f>
        <v>87</v>
      </c>
      <c r="D125" s="42" t="str">
        <f>VLOOKUP($B125,score!$C$7:$AD$146,4,FALSE)</f>
        <v/>
      </c>
      <c r="E125" s="42">
        <f>VLOOKUP($B125,score!$C$7:$AD$146,5,FALSE)</f>
        <v>0</v>
      </c>
      <c r="F125" s="5">
        <f>VLOOKUP($B125,score!$C$7:$AB$146,6,FALSE)</f>
        <v>0</v>
      </c>
      <c r="G125" s="5">
        <f>VLOOKUP($B125,score!$C$7:$AB$146,7,FALSE)</f>
        <v>0</v>
      </c>
      <c r="H125" s="5">
        <f>VLOOKUP($B125,score!$C$7:$AB$146,8,FALSE)</f>
        <v>0</v>
      </c>
      <c r="I125" s="5">
        <f>VLOOKUP($B125,score!$C$7:$AB$146,9,FALSE)</f>
        <v>0</v>
      </c>
      <c r="J125" s="5">
        <f>VLOOKUP($B125,score!$C$7:$AB$146,10,FALSE)</f>
        <v>0</v>
      </c>
      <c r="K125" s="5">
        <f>VLOOKUP($B125,score!$C$7:$AB$146,11,FALSE)</f>
        <v>0</v>
      </c>
      <c r="L125" s="5">
        <f>VLOOKUP($B125,score!$C$7:$AB$146,12,FALSE)</f>
        <v>0</v>
      </c>
      <c r="M125" s="5">
        <f>VLOOKUP($B125,score!$C$7:$AB$146,13,FALSE)</f>
        <v>0</v>
      </c>
      <c r="N125" s="5">
        <f>VLOOKUP($B125,score!$C$7:$AB$146,14,FALSE)</f>
        <v>0</v>
      </c>
      <c r="O125" s="5">
        <f>VLOOKUP($B125,score!$C$7:$AB$146,15,FALSE)</f>
        <v>0</v>
      </c>
      <c r="P125" s="65">
        <f>VLOOKUP($B125,score!$C$7:$AB$146,16,FALSE)</f>
        <v>0</v>
      </c>
      <c r="Q125" s="65">
        <f>VLOOKUP($B125,score!$C$7:$AB$146,17,FALSE)</f>
        <v>0</v>
      </c>
      <c r="R125" s="5">
        <f>VLOOKUP($B125,score!$C$7:$AB$146,18,FALSE)</f>
        <v>0</v>
      </c>
      <c r="S125" s="65">
        <f>VLOOKUP($B125,score!$C$7:$AB$146,19,FALSE)</f>
        <v>0</v>
      </c>
      <c r="T125" s="5">
        <f>VLOOKUP($B125,score!$C$7:$AB$146,20,FALSE)</f>
        <v>0</v>
      </c>
      <c r="U125" s="5">
        <f>VLOOKUP($B125,score!$C$7:$AB$146,21,FALSE)</f>
        <v>0</v>
      </c>
      <c r="V125" s="5">
        <f>VLOOKUP($B125,score!$C$7:$AB$146,22,FALSE)</f>
        <v>0</v>
      </c>
      <c r="W125" s="5">
        <f>VLOOKUP($B125,score!$C$7:$AB$146,23,FALSE)</f>
        <v>0</v>
      </c>
      <c r="X125" s="39">
        <f>VLOOKUP($B125,score!$C$7:$AD$146,25,FALSE)</f>
        <v>200.0000125</v>
      </c>
      <c r="Y125" s="64">
        <f>VLOOKUP($B125,score!$C$7:$AD$146,26,FALSE)</f>
        <v>0</v>
      </c>
      <c r="Z125" s="61">
        <f>VLOOKUP($B125,score!$C$7:$AD$146,28,FALSE)</f>
        <v>200.0000125</v>
      </c>
    </row>
    <row r="126" spans="2:26" ht="17.25" x14ac:dyDescent="0.3">
      <c r="B126" s="13">
        <v>120</v>
      </c>
      <c r="C126" s="35">
        <f>VLOOKUP($B126,score!$C$7:$AD$146,3,FALSE)</f>
        <v>87</v>
      </c>
      <c r="D126" s="42" t="str">
        <f>VLOOKUP($B126,score!$C$7:$AD$146,4,FALSE)</f>
        <v/>
      </c>
      <c r="E126" s="42">
        <f>VLOOKUP($B126,score!$C$7:$AD$146,5,FALSE)</f>
        <v>0</v>
      </c>
      <c r="F126" s="5">
        <f>VLOOKUP($B126,score!$C$7:$AB$146,6,FALSE)</f>
        <v>0</v>
      </c>
      <c r="G126" s="5">
        <f>VLOOKUP($B126,score!$C$7:$AB$146,7,FALSE)</f>
        <v>0</v>
      </c>
      <c r="H126" s="5">
        <f>VLOOKUP($B126,score!$C$7:$AB$146,8,FALSE)</f>
        <v>0</v>
      </c>
      <c r="I126" s="5">
        <f>VLOOKUP($B126,score!$C$7:$AB$146,9,FALSE)</f>
        <v>0</v>
      </c>
      <c r="J126" s="5">
        <f>VLOOKUP($B126,score!$C$7:$AB$146,10,FALSE)</f>
        <v>0</v>
      </c>
      <c r="K126" s="5">
        <f>VLOOKUP($B126,score!$C$7:$AB$146,11,FALSE)</f>
        <v>0</v>
      </c>
      <c r="L126" s="5">
        <f>VLOOKUP($B126,score!$C$7:$AB$146,12,FALSE)</f>
        <v>0</v>
      </c>
      <c r="M126" s="5">
        <f>VLOOKUP($B126,score!$C$7:$AB$146,13,FALSE)</f>
        <v>0</v>
      </c>
      <c r="N126" s="5">
        <f>VLOOKUP($B126,score!$C$7:$AB$146,14,FALSE)</f>
        <v>0</v>
      </c>
      <c r="O126" s="5">
        <f>VLOOKUP($B126,score!$C$7:$AB$146,15,FALSE)</f>
        <v>0</v>
      </c>
      <c r="P126" s="65">
        <f>VLOOKUP($B126,score!$C$7:$AB$146,16,FALSE)</f>
        <v>0</v>
      </c>
      <c r="Q126" s="65">
        <f>VLOOKUP($B126,score!$C$7:$AB$146,17,FALSE)</f>
        <v>0</v>
      </c>
      <c r="R126" s="5">
        <f>VLOOKUP($B126,score!$C$7:$AB$146,18,FALSE)</f>
        <v>0</v>
      </c>
      <c r="S126" s="65">
        <f>VLOOKUP($B126,score!$C$7:$AB$146,19,FALSE)</f>
        <v>0</v>
      </c>
      <c r="T126" s="5">
        <f>VLOOKUP($B126,score!$C$7:$AB$146,20,FALSE)</f>
        <v>0</v>
      </c>
      <c r="U126" s="5">
        <f>VLOOKUP($B126,score!$C$7:$AB$146,21,FALSE)</f>
        <v>0</v>
      </c>
      <c r="V126" s="5">
        <f>VLOOKUP($B126,score!$C$7:$AB$146,22,FALSE)</f>
        <v>0</v>
      </c>
      <c r="W126" s="5">
        <f>VLOOKUP($B126,score!$C$7:$AB$146,23,FALSE)</f>
        <v>0</v>
      </c>
      <c r="X126" s="39">
        <f>VLOOKUP($B126,score!$C$7:$AD$146,25,FALSE)</f>
        <v>200.00001259999999</v>
      </c>
      <c r="Y126" s="64">
        <f>VLOOKUP($B126,score!$C$7:$AD$146,26,FALSE)</f>
        <v>0</v>
      </c>
      <c r="Z126" s="61">
        <f>VLOOKUP($B126,score!$C$7:$AD$146,28,FALSE)</f>
        <v>200.00001259999999</v>
      </c>
    </row>
    <row r="127" spans="2:26" ht="17.25" x14ac:dyDescent="0.3">
      <c r="B127" s="13">
        <v>121</v>
      </c>
      <c r="C127" s="35">
        <f>VLOOKUP($B127,score!$C$7:$AD$146,3,FALSE)</f>
        <v>87</v>
      </c>
      <c r="D127" s="42" t="str">
        <f>VLOOKUP($B127,score!$C$7:$AD$146,4,FALSE)</f>
        <v/>
      </c>
      <c r="E127" s="42">
        <f>VLOOKUP($B127,score!$C$7:$AD$146,5,FALSE)</f>
        <v>0</v>
      </c>
      <c r="F127" s="65">
        <f>VLOOKUP($B127,score!$C$7:$AB$146,6,FALSE)</f>
        <v>0</v>
      </c>
      <c r="G127" s="65">
        <f>VLOOKUP($B127,score!$C$7:$AB$146,7,FALSE)</f>
        <v>0</v>
      </c>
      <c r="H127" s="65">
        <f>VLOOKUP($B127,score!$C$7:$AB$146,8,FALSE)</f>
        <v>0</v>
      </c>
      <c r="I127" s="65">
        <f>VLOOKUP($B127,score!$C$7:$AB$146,9,FALSE)</f>
        <v>0</v>
      </c>
      <c r="J127" s="65">
        <f>VLOOKUP($B127,score!$C$7:$AB$146,10,FALSE)</f>
        <v>0</v>
      </c>
      <c r="K127" s="65">
        <f>VLOOKUP($B127,score!$C$7:$AB$146,11,FALSE)</f>
        <v>0</v>
      </c>
      <c r="L127" s="65">
        <f>VLOOKUP($B127,score!$C$7:$AB$146,12,FALSE)</f>
        <v>0</v>
      </c>
      <c r="M127" s="65">
        <f>VLOOKUP($B127,score!$C$7:$AB$146,13,FALSE)</f>
        <v>0</v>
      </c>
      <c r="N127" s="65">
        <f>VLOOKUP($B127,score!$C$7:$AB$146,14,FALSE)</f>
        <v>0</v>
      </c>
      <c r="O127" s="65">
        <f>VLOOKUP($B127,score!$C$7:$AB$146,15,FALSE)</f>
        <v>0</v>
      </c>
      <c r="P127" s="65">
        <f>VLOOKUP($B127,score!$C$7:$AB$146,16,FALSE)</f>
        <v>0</v>
      </c>
      <c r="Q127" s="65">
        <f>VLOOKUP($B127,score!$C$7:$AB$146,17,FALSE)</f>
        <v>0</v>
      </c>
      <c r="R127" s="65">
        <f>VLOOKUP($B127,score!$C$7:$AB$146,18,FALSE)</f>
        <v>0</v>
      </c>
      <c r="S127" s="65">
        <f>VLOOKUP($B127,score!$C$7:$AB$146,19,FALSE)</f>
        <v>0</v>
      </c>
      <c r="T127" s="65">
        <f>VLOOKUP($B127,score!$C$7:$AB$146,20,FALSE)</f>
        <v>0</v>
      </c>
      <c r="U127" s="65">
        <f>VLOOKUP($B127,score!$C$7:$AB$146,21,FALSE)</f>
        <v>0</v>
      </c>
      <c r="V127" s="65">
        <f>VLOOKUP($B127,score!$C$7:$AB$146,22,FALSE)</f>
        <v>0</v>
      </c>
      <c r="W127" s="65">
        <f>VLOOKUP($B127,score!$C$7:$AB$146,23,FALSE)</f>
        <v>0</v>
      </c>
      <c r="X127" s="39">
        <f>VLOOKUP($B127,score!$C$7:$AD$146,25,FALSE)</f>
        <v>200.00001270000001</v>
      </c>
      <c r="Y127" s="64">
        <f>VLOOKUP($B127,score!$C$7:$AD$146,26,FALSE)</f>
        <v>0</v>
      </c>
      <c r="Z127" s="61">
        <f>VLOOKUP($B127,score!$C$7:$AD$146,28,FALSE)</f>
        <v>200.00001270000001</v>
      </c>
    </row>
    <row r="128" spans="2:26" ht="17.25" x14ac:dyDescent="0.3">
      <c r="B128" s="13">
        <v>122</v>
      </c>
      <c r="C128" s="35">
        <f>VLOOKUP($B128,score!$C$7:$AD$146,3,FALSE)</f>
        <v>87</v>
      </c>
      <c r="D128" s="42" t="str">
        <f>VLOOKUP($B128,score!$C$7:$AD$146,4,FALSE)</f>
        <v/>
      </c>
      <c r="E128" s="42">
        <f>VLOOKUP($B128,score!$C$7:$AD$146,5,FALSE)</f>
        <v>0</v>
      </c>
      <c r="F128" s="65">
        <f>VLOOKUP($B128,score!$C$7:$AB$146,6,FALSE)</f>
        <v>0</v>
      </c>
      <c r="G128" s="65">
        <f>VLOOKUP($B128,score!$C$7:$AB$146,7,FALSE)</f>
        <v>0</v>
      </c>
      <c r="H128" s="65">
        <f>VLOOKUP($B128,score!$C$7:$AB$146,8,FALSE)</f>
        <v>0</v>
      </c>
      <c r="I128" s="65">
        <f>VLOOKUP($B128,score!$C$7:$AB$146,9,FALSE)</f>
        <v>0</v>
      </c>
      <c r="J128" s="65">
        <f>VLOOKUP($B128,score!$C$7:$AB$146,10,FALSE)</f>
        <v>0</v>
      </c>
      <c r="K128" s="65">
        <f>VLOOKUP($B128,score!$C$7:$AB$146,11,FALSE)</f>
        <v>0</v>
      </c>
      <c r="L128" s="65">
        <f>VLOOKUP($B128,score!$C$7:$AB$146,12,FALSE)</f>
        <v>0</v>
      </c>
      <c r="M128" s="65">
        <f>VLOOKUP($B128,score!$C$7:$AB$146,13,FALSE)</f>
        <v>0</v>
      </c>
      <c r="N128" s="65">
        <f>VLOOKUP($B128,score!$C$7:$AB$146,14,FALSE)</f>
        <v>0</v>
      </c>
      <c r="O128" s="65">
        <f>VLOOKUP($B128,score!$C$7:$AB$146,15,FALSE)</f>
        <v>0</v>
      </c>
      <c r="P128" s="65">
        <f>VLOOKUP($B128,score!$C$7:$AB$146,16,FALSE)</f>
        <v>0</v>
      </c>
      <c r="Q128" s="65">
        <f>VLOOKUP($B128,score!$C$7:$AB$146,17,FALSE)</f>
        <v>0</v>
      </c>
      <c r="R128" s="65">
        <f>VLOOKUP($B128,score!$C$7:$AB$146,18,FALSE)</f>
        <v>0</v>
      </c>
      <c r="S128" s="65">
        <f>VLOOKUP($B128,score!$C$7:$AB$146,19,FALSE)</f>
        <v>0</v>
      </c>
      <c r="T128" s="65">
        <f>VLOOKUP($B128,score!$C$7:$AB$146,20,FALSE)</f>
        <v>0</v>
      </c>
      <c r="U128" s="65">
        <f>VLOOKUP($B128,score!$C$7:$AB$146,21,FALSE)</f>
        <v>0</v>
      </c>
      <c r="V128" s="65">
        <f>VLOOKUP($B128,score!$C$7:$AB$146,22,FALSE)</f>
        <v>0</v>
      </c>
      <c r="W128" s="65">
        <f>VLOOKUP($B128,score!$C$7:$AB$146,23,FALSE)</f>
        <v>0</v>
      </c>
      <c r="X128" s="39">
        <f>VLOOKUP($B128,score!$C$7:$AD$146,25,FALSE)</f>
        <v>200.00001280000001</v>
      </c>
      <c r="Y128" s="64">
        <f>VLOOKUP($B128,score!$C$7:$AD$146,26,FALSE)</f>
        <v>0</v>
      </c>
      <c r="Z128" s="61">
        <f>VLOOKUP($B128,score!$C$7:$AD$146,28,FALSE)</f>
        <v>200.00001280000001</v>
      </c>
    </row>
    <row r="129" spans="2:26" ht="17.25" x14ac:dyDescent="0.3">
      <c r="B129" s="13">
        <v>123</v>
      </c>
      <c r="C129" s="35">
        <f>VLOOKUP($B129,score!$C$7:$AD$146,3,FALSE)</f>
        <v>87</v>
      </c>
      <c r="D129" s="42" t="str">
        <f>VLOOKUP($B129,score!$C$7:$AD$146,4,FALSE)</f>
        <v/>
      </c>
      <c r="E129" s="42">
        <f>VLOOKUP($B129,score!$C$7:$AD$146,5,FALSE)</f>
        <v>0</v>
      </c>
      <c r="F129" s="65">
        <f>VLOOKUP($B129,score!$C$7:$AB$146,6,FALSE)</f>
        <v>0</v>
      </c>
      <c r="G129" s="65">
        <f>VLOOKUP($B129,score!$C$7:$AB$146,7,FALSE)</f>
        <v>0</v>
      </c>
      <c r="H129" s="65">
        <f>VLOOKUP($B129,score!$C$7:$AB$146,8,FALSE)</f>
        <v>0</v>
      </c>
      <c r="I129" s="65">
        <f>VLOOKUP($B129,score!$C$7:$AB$146,9,FALSE)</f>
        <v>0</v>
      </c>
      <c r="J129" s="65">
        <f>VLOOKUP($B129,score!$C$7:$AB$146,10,FALSE)</f>
        <v>0</v>
      </c>
      <c r="K129" s="65">
        <f>VLOOKUP($B129,score!$C$7:$AB$146,11,FALSE)</f>
        <v>0</v>
      </c>
      <c r="L129" s="65">
        <f>VLOOKUP($B129,score!$C$7:$AB$146,12,FALSE)</f>
        <v>0</v>
      </c>
      <c r="M129" s="65">
        <f>VLOOKUP($B129,score!$C$7:$AB$146,13,FALSE)</f>
        <v>0</v>
      </c>
      <c r="N129" s="65">
        <f>VLOOKUP($B129,score!$C$7:$AB$146,14,FALSE)</f>
        <v>0</v>
      </c>
      <c r="O129" s="65">
        <f>VLOOKUP($B129,score!$C$7:$AB$146,15,FALSE)</f>
        <v>0</v>
      </c>
      <c r="P129" s="65">
        <f>VLOOKUP($B129,score!$C$7:$AB$146,16,FALSE)</f>
        <v>0</v>
      </c>
      <c r="Q129" s="65">
        <f>VLOOKUP($B129,score!$C$7:$AB$146,17,FALSE)</f>
        <v>0</v>
      </c>
      <c r="R129" s="65">
        <f>VLOOKUP($B129,score!$C$7:$AB$146,18,FALSE)</f>
        <v>0</v>
      </c>
      <c r="S129" s="65">
        <f>VLOOKUP($B129,score!$C$7:$AB$146,19,FALSE)</f>
        <v>0</v>
      </c>
      <c r="T129" s="65">
        <f>VLOOKUP($B129,score!$C$7:$AB$146,20,FALSE)</f>
        <v>0</v>
      </c>
      <c r="U129" s="65">
        <f>VLOOKUP($B129,score!$C$7:$AB$146,21,FALSE)</f>
        <v>0</v>
      </c>
      <c r="V129" s="65">
        <f>VLOOKUP($B129,score!$C$7:$AB$146,22,FALSE)</f>
        <v>0</v>
      </c>
      <c r="W129" s="65">
        <f>VLOOKUP($B129,score!$C$7:$AB$146,23,FALSE)</f>
        <v>0</v>
      </c>
      <c r="X129" s="39">
        <f>VLOOKUP($B129,score!$C$7:$AD$146,25,FALSE)</f>
        <v>200.0000129</v>
      </c>
      <c r="Y129" s="64">
        <f>VLOOKUP($B129,score!$C$7:$AD$146,26,FALSE)</f>
        <v>0</v>
      </c>
      <c r="Z129" s="61">
        <f>VLOOKUP($B129,score!$C$7:$AD$146,28,FALSE)</f>
        <v>200.0000129</v>
      </c>
    </row>
    <row r="130" spans="2:26" ht="17.25" x14ac:dyDescent="0.3">
      <c r="B130" s="13">
        <v>124</v>
      </c>
      <c r="C130" s="35">
        <f>VLOOKUP($B130,score!$C$7:$AD$146,3,FALSE)</f>
        <v>87</v>
      </c>
      <c r="D130" s="42" t="str">
        <f>VLOOKUP($B130,score!$C$7:$AD$146,4,FALSE)</f>
        <v/>
      </c>
      <c r="E130" s="42">
        <f>VLOOKUP($B130,score!$C$7:$AD$146,5,FALSE)</f>
        <v>0</v>
      </c>
      <c r="F130" s="65">
        <f>VLOOKUP($B130,score!$C$7:$AB$146,6,FALSE)</f>
        <v>0</v>
      </c>
      <c r="G130" s="65">
        <f>VLOOKUP($B130,score!$C$7:$AB$146,7,FALSE)</f>
        <v>0</v>
      </c>
      <c r="H130" s="65">
        <f>VLOOKUP($B130,score!$C$7:$AB$146,8,FALSE)</f>
        <v>0</v>
      </c>
      <c r="I130" s="65">
        <f>VLOOKUP($B130,score!$C$7:$AB$146,9,FALSE)</f>
        <v>0</v>
      </c>
      <c r="J130" s="65">
        <f>VLOOKUP($B130,score!$C$7:$AB$146,10,FALSE)</f>
        <v>0</v>
      </c>
      <c r="K130" s="65">
        <f>VLOOKUP($B130,score!$C$7:$AB$146,11,FALSE)</f>
        <v>0</v>
      </c>
      <c r="L130" s="65">
        <f>VLOOKUP($B130,score!$C$7:$AB$146,12,FALSE)</f>
        <v>0</v>
      </c>
      <c r="M130" s="65">
        <f>VLOOKUP($B130,score!$C$7:$AB$146,13,FALSE)</f>
        <v>0</v>
      </c>
      <c r="N130" s="65">
        <f>VLOOKUP($B130,score!$C$7:$AB$146,14,FALSE)</f>
        <v>0</v>
      </c>
      <c r="O130" s="65">
        <f>VLOOKUP($B130,score!$C$7:$AB$146,15,FALSE)</f>
        <v>0</v>
      </c>
      <c r="P130" s="65">
        <f>VLOOKUP($B130,score!$C$7:$AB$146,16,FALSE)</f>
        <v>0</v>
      </c>
      <c r="Q130" s="65">
        <f>VLOOKUP($B130,score!$C$7:$AB$146,17,FALSE)</f>
        <v>0</v>
      </c>
      <c r="R130" s="65">
        <f>VLOOKUP($B130,score!$C$7:$AB$146,18,FALSE)</f>
        <v>0</v>
      </c>
      <c r="S130" s="65">
        <f>VLOOKUP($B130,score!$C$7:$AB$146,19,FALSE)</f>
        <v>0</v>
      </c>
      <c r="T130" s="65">
        <f>VLOOKUP($B130,score!$C$7:$AB$146,20,FALSE)</f>
        <v>0</v>
      </c>
      <c r="U130" s="65">
        <f>VLOOKUP($B130,score!$C$7:$AB$146,21,FALSE)</f>
        <v>0</v>
      </c>
      <c r="V130" s="65">
        <f>VLOOKUP($B130,score!$C$7:$AB$146,22,FALSE)</f>
        <v>0</v>
      </c>
      <c r="W130" s="65">
        <f>VLOOKUP($B130,score!$C$7:$AB$146,23,FALSE)</f>
        <v>0</v>
      </c>
      <c r="X130" s="39">
        <f>VLOOKUP($B130,score!$C$7:$AD$146,25,FALSE)</f>
        <v>200.000013</v>
      </c>
      <c r="Y130" s="64">
        <f>VLOOKUP($B130,score!$C$7:$AD$146,26,FALSE)</f>
        <v>0</v>
      </c>
      <c r="Z130" s="61">
        <f>VLOOKUP($B130,score!$C$7:$AD$146,28,FALSE)</f>
        <v>200.000013</v>
      </c>
    </row>
    <row r="131" spans="2:26" ht="17.25" x14ac:dyDescent="0.3">
      <c r="B131" s="13">
        <v>125</v>
      </c>
      <c r="C131" s="35">
        <f>VLOOKUP($B131,score!$C$7:$AD$146,3,FALSE)</f>
        <v>87</v>
      </c>
      <c r="D131" s="42" t="str">
        <f>VLOOKUP($B131,score!$C$7:$AD$146,4,FALSE)</f>
        <v/>
      </c>
      <c r="E131" s="42">
        <f>VLOOKUP($B131,score!$C$7:$AD$146,5,FALSE)</f>
        <v>0</v>
      </c>
      <c r="F131" s="65">
        <f>VLOOKUP($B131,score!$C$7:$AB$146,6,FALSE)</f>
        <v>0</v>
      </c>
      <c r="G131" s="65">
        <f>VLOOKUP($B131,score!$C$7:$AB$146,7,FALSE)</f>
        <v>0</v>
      </c>
      <c r="H131" s="65">
        <f>VLOOKUP($B131,score!$C$7:$AB$146,8,FALSE)</f>
        <v>0</v>
      </c>
      <c r="I131" s="65">
        <f>VLOOKUP($B131,score!$C$7:$AB$146,9,FALSE)</f>
        <v>0</v>
      </c>
      <c r="J131" s="65">
        <f>VLOOKUP($B131,score!$C$7:$AB$146,10,FALSE)</f>
        <v>0</v>
      </c>
      <c r="K131" s="65">
        <f>VLOOKUP($B131,score!$C$7:$AB$146,11,FALSE)</f>
        <v>0</v>
      </c>
      <c r="L131" s="65">
        <f>VLOOKUP($B131,score!$C$7:$AB$146,12,FALSE)</f>
        <v>0</v>
      </c>
      <c r="M131" s="65">
        <f>VLOOKUP($B131,score!$C$7:$AB$146,13,FALSE)</f>
        <v>0</v>
      </c>
      <c r="N131" s="65">
        <f>VLOOKUP($B131,score!$C$7:$AB$146,14,FALSE)</f>
        <v>0</v>
      </c>
      <c r="O131" s="65">
        <f>VLOOKUP($B131,score!$C$7:$AB$146,15,FALSE)</f>
        <v>0</v>
      </c>
      <c r="P131" s="65">
        <f>VLOOKUP($B131,score!$C$7:$AB$146,16,FALSE)</f>
        <v>0</v>
      </c>
      <c r="Q131" s="65">
        <f>VLOOKUP($B131,score!$C$7:$AB$146,17,FALSE)</f>
        <v>0</v>
      </c>
      <c r="R131" s="65">
        <f>VLOOKUP($B131,score!$C$7:$AB$146,18,FALSE)</f>
        <v>0</v>
      </c>
      <c r="S131" s="65">
        <f>VLOOKUP($B131,score!$C$7:$AB$146,19,FALSE)</f>
        <v>0</v>
      </c>
      <c r="T131" s="65">
        <f>VLOOKUP($B131,score!$C$7:$AB$146,20,FALSE)</f>
        <v>0</v>
      </c>
      <c r="U131" s="65">
        <f>VLOOKUP($B131,score!$C$7:$AB$146,21,FALSE)</f>
        <v>0</v>
      </c>
      <c r="V131" s="65">
        <f>VLOOKUP($B131,score!$C$7:$AB$146,22,FALSE)</f>
        <v>0</v>
      </c>
      <c r="W131" s="65">
        <f>VLOOKUP($B131,score!$C$7:$AB$146,23,FALSE)</f>
        <v>0</v>
      </c>
      <c r="X131" s="39">
        <f>VLOOKUP($B131,score!$C$7:$AD$146,25,FALSE)</f>
        <v>200.00001309999999</v>
      </c>
      <c r="Y131" s="64">
        <f>VLOOKUP($B131,score!$C$7:$AD$146,26,FALSE)</f>
        <v>0</v>
      </c>
      <c r="Z131" s="61">
        <f>VLOOKUP($B131,score!$C$7:$AD$146,28,FALSE)</f>
        <v>200.00001309999999</v>
      </c>
    </row>
    <row r="132" spans="2:26" ht="17.25" x14ac:dyDescent="0.3">
      <c r="B132" s="13">
        <v>126</v>
      </c>
      <c r="C132" s="35">
        <f>VLOOKUP($B132,score!$C$7:$AD$146,3,FALSE)</f>
        <v>87</v>
      </c>
      <c r="D132" s="42" t="str">
        <f>VLOOKUP($B132,score!$C$7:$AD$146,4,FALSE)</f>
        <v/>
      </c>
      <c r="E132" s="42">
        <f>VLOOKUP($B132,score!$C$7:$AD$146,5,FALSE)</f>
        <v>0</v>
      </c>
      <c r="F132" s="65">
        <f>VLOOKUP($B132,score!$C$7:$AB$146,6,FALSE)</f>
        <v>0</v>
      </c>
      <c r="G132" s="65">
        <f>VLOOKUP($B132,score!$C$7:$AB$146,7,FALSE)</f>
        <v>0</v>
      </c>
      <c r="H132" s="65">
        <f>VLOOKUP($B132,score!$C$7:$AB$146,8,FALSE)</f>
        <v>0</v>
      </c>
      <c r="I132" s="65">
        <f>VLOOKUP($B132,score!$C$7:$AB$146,9,FALSE)</f>
        <v>0</v>
      </c>
      <c r="J132" s="65">
        <f>VLOOKUP($B132,score!$C$7:$AB$146,10,FALSE)</f>
        <v>0</v>
      </c>
      <c r="K132" s="65">
        <f>VLOOKUP($B132,score!$C$7:$AB$146,11,FALSE)</f>
        <v>0</v>
      </c>
      <c r="L132" s="65">
        <f>VLOOKUP($B132,score!$C$7:$AB$146,12,FALSE)</f>
        <v>0</v>
      </c>
      <c r="M132" s="65">
        <f>VLOOKUP($B132,score!$C$7:$AB$146,13,FALSE)</f>
        <v>0</v>
      </c>
      <c r="N132" s="65">
        <f>VLOOKUP($B132,score!$C$7:$AB$146,14,FALSE)</f>
        <v>0</v>
      </c>
      <c r="O132" s="65">
        <f>VLOOKUP($B132,score!$C$7:$AB$146,15,FALSE)</f>
        <v>0</v>
      </c>
      <c r="P132" s="65">
        <f>VLOOKUP($B132,score!$C$7:$AB$146,16,FALSE)</f>
        <v>0</v>
      </c>
      <c r="Q132" s="65">
        <f>VLOOKUP($B132,score!$C$7:$AB$146,17,FALSE)</f>
        <v>0</v>
      </c>
      <c r="R132" s="65">
        <f>VLOOKUP($B132,score!$C$7:$AB$146,18,FALSE)</f>
        <v>0</v>
      </c>
      <c r="S132" s="65">
        <f>VLOOKUP($B132,score!$C$7:$AB$146,19,FALSE)</f>
        <v>0</v>
      </c>
      <c r="T132" s="65">
        <f>VLOOKUP($B132,score!$C$7:$AB$146,20,FALSE)</f>
        <v>0</v>
      </c>
      <c r="U132" s="65">
        <f>VLOOKUP($B132,score!$C$7:$AB$146,21,FALSE)</f>
        <v>0</v>
      </c>
      <c r="V132" s="65">
        <f>VLOOKUP($B132,score!$C$7:$AB$146,22,FALSE)</f>
        <v>0</v>
      </c>
      <c r="W132" s="65">
        <f>VLOOKUP($B132,score!$C$7:$AB$146,23,FALSE)</f>
        <v>0</v>
      </c>
      <c r="X132" s="39">
        <f>VLOOKUP($B132,score!$C$7:$AD$146,25,FALSE)</f>
        <v>200.00001320000001</v>
      </c>
      <c r="Y132" s="64">
        <f>VLOOKUP($B132,score!$C$7:$AD$146,26,FALSE)</f>
        <v>0</v>
      </c>
      <c r="Z132" s="61">
        <f>VLOOKUP($B132,score!$C$7:$AD$146,28,FALSE)</f>
        <v>200.00001320000001</v>
      </c>
    </row>
    <row r="133" spans="2:26" ht="17.25" x14ac:dyDescent="0.3">
      <c r="B133" s="13">
        <v>127</v>
      </c>
      <c r="C133" s="35">
        <f>VLOOKUP($B133,score!$C$7:$AD$146,3,FALSE)</f>
        <v>87</v>
      </c>
      <c r="D133" s="42" t="str">
        <f>VLOOKUP($B133,score!$C$7:$AD$146,4,FALSE)</f>
        <v/>
      </c>
      <c r="E133" s="42">
        <f>VLOOKUP($B133,score!$C$7:$AD$146,5,FALSE)</f>
        <v>0</v>
      </c>
      <c r="F133" s="65">
        <f>VLOOKUP($B133,score!$C$7:$AB$146,6,FALSE)</f>
        <v>0</v>
      </c>
      <c r="G133" s="65">
        <f>VLOOKUP($B133,score!$C$7:$AB$146,7,FALSE)</f>
        <v>0</v>
      </c>
      <c r="H133" s="65">
        <f>VLOOKUP($B133,score!$C$7:$AB$146,8,FALSE)</f>
        <v>0</v>
      </c>
      <c r="I133" s="65">
        <f>VLOOKUP($B133,score!$C$7:$AB$146,9,FALSE)</f>
        <v>0</v>
      </c>
      <c r="J133" s="65">
        <f>VLOOKUP($B133,score!$C$7:$AB$146,10,FALSE)</f>
        <v>0</v>
      </c>
      <c r="K133" s="65">
        <f>VLOOKUP($B133,score!$C$7:$AB$146,11,FALSE)</f>
        <v>0</v>
      </c>
      <c r="L133" s="65">
        <f>VLOOKUP($B133,score!$C$7:$AB$146,12,FALSE)</f>
        <v>0</v>
      </c>
      <c r="M133" s="65">
        <f>VLOOKUP($B133,score!$C$7:$AB$146,13,FALSE)</f>
        <v>0</v>
      </c>
      <c r="N133" s="65">
        <f>VLOOKUP($B133,score!$C$7:$AB$146,14,FALSE)</f>
        <v>0</v>
      </c>
      <c r="O133" s="65">
        <f>VLOOKUP($B133,score!$C$7:$AB$146,15,FALSE)</f>
        <v>0</v>
      </c>
      <c r="P133" s="65">
        <f>VLOOKUP($B133,score!$C$7:$AB$146,16,FALSE)</f>
        <v>0</v>
      </c>
      <c r="Q133" s="65">
        <f>VLOOKUP($B133,score!$C$7:$AB$146,17,FALSE)</f>
        <v>0</v>
      </c>
      <c r="R133" s="65">
        <f>VLOOKUP($B133,score!$C$7:$AB$146,18,FALSE)</f>
        <v>0</v>
      </c>
      <c r="S133" s="65">
        <f>VLOOKUP($B133,score!$C$7:$AB$146,19,FALSE)</f>
        <v>0</v>
      </c>
      <c r="T133" s="65">
        <f>VLOOKUP($B133,score!$C$7:$AB$146,20,FALSE)</f>
        <v>0</v>
      </c>
      <c r="U133" s="65">
        <f>VLOOKUP($B133,score!$C$7:$AB$146,21,FALSE)</f>
        <v>0</v>
      </c>
      <c r="V133" s="65">
        <f>VLOOKUP($B133,score!$C$7:$AB$146,22,FALSE)</f>
        <v>0</v>
      </c>
      <c r="W133" s="65">
        <f>VLOOKUP($B133,score!$C$7:$AB$146,23,FALSE)</f>
        <v>0</v>
      </c>
      <c r="X133" s="39">
        <f>VLOOKUP($B133,score!$C$7:$AD$146,25,FALSE)</f>
        <v>200.00001330000001</v>
      </c>
      <c r="Y133" s="64">
        <f>VLOOKUP($B133,score!$C$7:$AD$146,26,FALSE)</f>
        <v>0</v>
      </c>
      <c r="Z133" s="61">
        <f>VLOOKUP($B133,score!$C$7:$AD$146,28,FALSE)</f>
        <v>200.00001330000001</v>
      </c>
    </row>
    <row r="134" spans="2:26" ht="17.25" x14ac:dyDescent="0.3">
      <c r="B134" s="13">
        <v>128</v>
      </c>
      <c r="C134" s="35">
        <f>VLOOKUP($B134,score!$C$7:$AD$146,3,FALSE)</f>
        <v>87</v>
      </c>
      <c r="D134" s="42" t="str">
        <f>VLOOKUP($B134,score!$C$7:$AD$146,4,FALSE)</f>
        <v/>
      </c>
      <c r="E134" s="42">
        <f>VLOOKUP($B134,score!$C$7:$AD$146,5,FALSE)</f>
        <v>0</v>
      </c>
      <c r="F134" s="65">
        <f>VLOOKUP($B134,score!$C$7:$AB$146,6,FALSE)</f>
        <v>0</v>
      </c>
      <c r="G134" s="65">
        <f>VLOOKUP($B134,score!$C$7:$AB$146,7,FALSE)</f>
        <v>0</v>
      </c>
      <c r="H134" s="65">
        <f>VLOOKUP($B134,score!$C$7:$AB$146,8,FALSE)</f>
        <v>0</v>
      </c>
      <c r="I134" s="65">
        <f>VLOOKUP($B134,score!$C$7:$AB$146,9,FALSE)</f>
        <v>0</v>
      </c>
      <c r="J134" s="65">
        <f>VLOOKUP($B134,score!$C$7:$AB$146,10,FALSE)</f>
        <v>0</v>
      </c>
      <c r="K134" s="65">
        <f>VLOOKUP($B134,score!$C$7:$AB$146,11,FALSE)</f>
        <v>0</v>
      </c>
      <c r="L134" s="65">
        <f>VLOOKUP($B134,score!$C$7:$AB$146,12,FALSE)</f>
        <v>0</v>
      </c>
      <c r="M134" s="65">
        <f>VLOOKUP($B134,score!$C$7:$AB$146,13,FALSE)</f>
        <v>0</v>
      </c>
      <c r="N134" s="65">
        <f>VLOOKUP($B134,score!$C$7:$AB$146,14,FALSE)</f>
        <v>0</v>
      </c>
      <c r="O134" s="65">
        <f>VLOOKUP($B134,score!$C$7:$AB$146,15,FALSE)</f>
        <v>0</v>
      </c>
      <c r="P134" s="65">
        <f>VLOOKUP($B134,score!$C$7:$AB$146,16,FALSE)</f>
        <v>0</v>
      </c>
      <c r="Q134" s="65">
        <f>VLOOKUP($B134,score!$C$7:$AB$146,17,FALSE)</f>
        <v>0</v>
      </c>
      <c r="R134" s="65">
        <f>VLOOKUP($B134,score!$C$7:$AB$146,18,FALSE)</f>
        <v>0</v>
      </c>
      <c r="S134" s="65">
        <f>VLOOKUP($B134,score!$C$7:$AB$146,19,FALSE)</f>
        <v>0</v>
      </c>
      <c r="T134" s="65">
        <f>VLOOKUP($B134,score!$C$7:$AB$146,20,FALSE)</f>
        <v>0</v>
      </c>
      <c r="U134" s="65">
        <f>VLOOKUP($B134,score!$C$7:$AB$146,21,FALSE)</f>
        <v>0</v>
      </c>
      <c r="V134" s="65">
        <f>VLOOKUP($B134,score!$C$7:$AB$146,22,FALSE)</f>
        <v>0</v>
      </c>
      <c r="W134" s="65">
        <f>VLOOKUP($B134,score!$C$7:$AB$146,23,FALSE)</f>
        <v>0</v>
      </c>
      <c r="X134" s="39">
        <f>VLOOKUP($B134,score!$C$7:$AD$146,25,FALSE)</f>
        <v>200.0000134</v>
      </c>
      <c r="Y134" s="64">
        <f>VLOOKUP($B134,score!$C$7:$AD$146,26,FALSE)</f>
        <v>0</v>
      </c>
      <c r="Z134" s="61">
        <f>VLOOKUP($B134,score!$C$7:$AD$146,28,FALSE)</f>
        <v>200.0000134</v>
      </c>
    </row>
    <row r="135" spans="2:26" ht="17.25" x14ac:dyDescent="0.3">
      <c r="B135" s="13">
        <v>129</v>
      </c>
      <c r="C135" s="35">
        <f>VLOOKUP($B135,score!$C$7:$AD$146,3,FALSE)</f>
        <v>87</v>
      </c>
      <c r="D135" s="42" t="str">
        <f>VLOOKUP($B135,score!$C$7:$AD$146,4,FALSE)</f>
        <v/>
      </c>
      <c r="E135" s="42">
        <f>VLOOKUP($B135,score!$C$7:$AD$146,5,FALSE)</f>
        <v>0</v>
      </c>
      <c r="F135" s="65">
        <f>VLOOKUP($B135,score!$C$7:$AB$146,6,FALSE)</f>
        <v>0</v>
      </c>
      <c r="G135" s="65">
        <f>VLOOKUP($B135,score!$C$7:$AB$146,7,FALSE)</f>
        <v>0</v>
      </c>
      <c r="H135" s="65">
        <f>VLOOKUP($B135,score!$C$7:$AB$146,8,FALSE)</f>
        <v>0</v>
      </c>
      <c r="I135" s="65">
        <f>VLOOKUP($B135,score!$C$7:$AB$146,9,FALSE)</f>
        <v>0</v>
      </c>
      <c r="J135" s="65">
        <f>VLOOKUP($B135,score!$C$7:$AB$146,10,FALSE)</f>
        <v>0</v>
      </c>
      <c r="K135" s="65">
        <f>VLOOKUP($B135,score!$C$7:$AB$146,11,FALSE)</f>
        <v>0</v>
      </c>
      <c r="L135" s="65">
        <f>VLOOKUP($B135,score!$C$7:$AB$146,12,FALSE)</f>
        <v>0</v>
      </c>
      <c r="M135" s="65">
        <f>VLOOKUP($B135,score!$C$7:$AB$146,13,FALSE)</f>
        <v>0</v>
      </c>
      <c r="N135" s="65">
        <f>VLOOKUP($B135,score!$C$7:$AB$146,14,FALSE)</f>
        <v>0</v>
      </c>
      <c r="O135" s="65">
        <f>VLOOKUP($B135,score!$C$7:$AB$146,15,FALSE)</f>
        <v>0</v>
      </c>
      <c r="P135" s="65">
        <f>VLOOKUP($B135,score!$C$7:$AB$146,16,FALSE)</f>
        <v>0</v>
      </c>
      <c r="Q135" s="65">
        <f>VLOOKUP($B135,score!$C$7:$AB$146,17,FALSE)</f>
        <v>0</v>
      </c>
      <c r="R135" s="65">
        <f>VLOOKUP($B135,score!$C$7:$AB$146,18,FALSE)</f>
        <v>0</v>
      </c>
      <c r="S135" s="65">
        <f>VLOOKUP($B135,score!$C$7:$AB$146,19,FALSE)</f>
        <v>0</v>
      </c>
      <c r="T135" s="65">
        <f>VLOOKUP($B135,score!$C$7:$AB$146,20,FALSE)</f>
        <v>0</v>
      </c>
      <c r="U135" s="65">
        <f>VLOOKUP($B135,score!$C$7:$AB$146,21,FALSE)</f>
        <v>0</v>
      </c>
      <c r="V135" s="65">
        <f>VLOOKUP($B135,score!$C$7:$AB$146,22,FALSE)</f>
        <v>0</v>
      </c>
      <c r="W135" s="65">
        <f>VLOOKUP($B135,score!$C$7:$AB$146,23,FALSE)</f>
        <v>0</v>
      </c>
      <c r="X135" s="39">
        <f>VLOOKUP($B135,score!$C$7:$AD$146,25,FALSE)</f>
        <v>200.00001349999999</v>
      </c>
      <c r="Y135" s="64">
        <f>VLOOKUP($B135,score!$C$7:$AD$146,26,FALSE)</f>
        <v>0</v>
      </c>
      <c r="Z135" s="61">
        <f>VLOOKUP($B135,score!$C$7:$AD$146,28,FALSE)</f>
        <v>200.00001349999999</v>
      </c>
    </row>
    <row r="136" spans="2:26" ht="17.25" x14ac:dyDescent="0.3">
      <c r="B136" s="13">
        <v>130</v>
      </c>
      <c r="C136" s="35">
        <f>VLOOKUP($B136,score!$C$7:$AD$146,3,FALSE)</f>
        <v>87</v>
      </c>
      <c r="D136" s="42" t="str">
        <f>VLOOKUP($B136,score!$C$7:$AD$146,4,FALSE)</f>
        <v/>
      </c>
      <c r="E136" s="42">
        <f>VLOOKUP($B136,score!$C$7:$AD$146,5,FALSE)</f>
        <v>0</v>
      </c>
      <c r="F136" s="65">
        <f>VLOOKUP($B136,score!$C$7:$AB$146,6,FALSE)</f>
        <v>0</v>
      </c>
      <c r="G136" s="65">
        <f>VLOOKUP($B136,score!$C$7:$AB$146,7,FALSE)</f>
        <v>0</v>
      </c>
      <c r="H136" s="65">
        <f>VLOOKUP($B136,score!$C$7:$AB$146,8,FALSE)</f>
        <v>0</v>
      </c>
      <c r="I136" s="65">
        <f>VLOOKUP($B136,score!$C$7:$AB$146,9,FALSE)</f>
        <v>0</v>
      </c>
      <c r="J136" s="65">
        <f>VLOOKUP($B136,score!$C$7:$AB$146,10,FALSE)</f>
        <v>0</v>
      </c>
      <c r="K136" s="65">
        <f>VLOOKUP($B136,score!$C$7:$AB$146,11,FALSE)</f>
        <v>0</v>
      </c>
      <c r="L136" s="65">
        <f>VLOOKUP($B136,score!$C$7:$AB$146,12,FALSE)</f>
        <v>0</v>
      </c>
      <c r="M136" s="65">
        <f>VLOOKUP($B136,score!$C$7:$AB$146,13,FALSE)</f>
        <v>0</v>
      </c>
      <c r="N136" s="65">
        <f>VLOOKUP($B136,score!$C$7:$AB$146,14,FALSE)</f>
        <v>0</v>
      </c>
      <c r="O136" s="65">
        <f>VLOOKUP($B136,score!$C$7:$AB$146,15,FALSE)</f>
        <v>0</v>
      </c>
      <c r="P136" s="65">
        <f>VLOOKUP($B136,score!$C$7:$AB$146,16,FALSE)</f>
        <v>0</v>
      </c>
      <c r="Q136" s="65">
        <f>VLOOKUP($B136,score!$C$7:$AB$146,17,FALSE)</f>
        <v>0</v>
      </c>
      <c r="R136" s="65">
        <f>VLOOKUP($B136,score!$C$7:$AB$146,18,FALSE)</f>
        <v>0</v>
      </c>
      <c r="S136" s="65">
        <f>VLOOKUP($B136,score!$C$7:$AB$146,19,FALSE)</f>
        <v>0</v>
      </c>
      <c r="T136" s="65">
        <f>VLOOKUP($B136,score!$C$7:$AB$146,20,FALSE)</f>
        <v>0</v>
      </c>
      <c r="U136" s="65">
        <f>VLOOKUP($B136,score!$C$7:$AB$146,21,FALSE)</f>
        <v>0</v>
      </c>
      <c r="V136" s="65">
        <f>VLOOKUP($B136,score!$C$7:$AB$146,22,FALSE)</f>
        <v>0</v>
      </c>
      <c r="W136" s="65">
        <f>VLOOKUP($B136,score!$C$7:$AB$146,23,FALSE)</f>
        <v>0</v>
      </c>
      <c r="X136" s="39">
        <f>VLOOKUP($B136,score!$C$7:$AD$146,25,FALSE)</f>
        <v>200.00001359999999</v>
      </c>
      <c r="Y136" s="64">
        <f>VLOOKUP($B136,score!$C$7:$AD$146,26,FALSE)</f>
        <v>0</v>
      </c>
      <c r="Z136" s="61">
        <f>VLOOKUP($B136,score!$C$7:$AD$146,28,FALSE)</f>
        <v>200.00001359999999</v>
      </c>
    </row>
    <row r="137" spans="2:26" ht="17.25" x14ac:dyDescent="0.3">
      <c r="B137" s="13">
        <v>131</v>
      </c>
      <c r="C137" s="35">
        <f>VLOOKUP($B137,score!$C$7:$AD$146,3,FALSE)</f>
        <v>87</v>
      </c>
      <c r="D137" s="42" t="str">
        <f>VLOOKUP($B137,score!$C$7:$AD$146,4,FALSE)</f>
        <v/>
      </c>
      <c r="E137" s="42">
        <f>VLOOKUP($B137,score!$C$7:$AD$146,5,FALSE)</f>
        <v>0</v>
      </c>
      <c r="F137" s="65">
        <f>VLOOKUP($B137,score!$C$7:$AB$146,6,FALSE)</f>
        <v>0</v>
      </c>
      <c r="G137" s="65">
        <f>VLOOKUP($B137,score!$C$7:$AB$146,7,FALSE)</f>
        <v>0</v>
      </c>
      <c r="H137" s="65">
        <f>VLOOKUP($B137,score!$C$7:$AB$146,8,FALSE)</f>
        <v>0</v>
      </c>
      <c r="I137" s="65">
        <f>VLOOKUP($B137,score!$C$7:$AB$146,9,FALSE)</f>
        <v>0</v>
      </c>
      <c r="J137" s="65">
        <f>VLOOKUP($B137,score!$C$7:$AB$146,10,FALSE)</f>
        <v>0</v>
      </c>
      <c r="K137" s="65">
        <f>VLOOKUP($B137,score!$C$7:$AB$146,11,FALSE)</f>
        <v>0</v>
      </c>
      <c r="L137" s="65">
        <f>VLOOKUP($B137,score!$C$7:$AB$146,12,FALSE)</f>
        <v>0</v>
      </c>
      <c r="M137" s="65">
        <f>VLOOKUP($B137,score!$C$7:$AB$146,13,FALSE)</f>
        <v>0</v>
      </c>
      <c r="N137" s="65">
        <f>VLOOKUP($B137,score!$C$7:$AB$146,14,FALSE)</f>
        <v>0</v>
      </c>
      <c r="O137" s="65">
        <f>VLOOKUP($B137,score!$C$7:$AB$146,15,FALSE)</f>
        <v>0</v>
      </c>
      <c r="P137" s="65">
        <f>VLOOKUP($B137,score!$C$7:$AB$146,16,FALSE)</f>
        <v>0</v>
      </c>
      <c r="Q137" s="65">
        <f>VLOOKUP($B137,score!$C$7:$AB$146,17,FALSE)</f>
        <v>0</v>
      </c>
      <c r="R137" s="65">
        <f>VLOOKUP($B137,score!$C$7:$AB$146,18,FALSE)</f>
        <v>0</v>
      </c>
      <c r="S137" s="65">
        <f>VLOOKUP($B137,score!$C$7:$AB$146,19,FALSE)</f>
        <v>0</v>
      </c>
      <c r="T137" s="65">
        <f>VLOOKUP($B137,score!$C$7:$AB$146,20,FALSE)</f>
        <v>0</v>
      </c>
      <c r="U137" s="65">
        <f>VLOOKUP($B137,score!$C$7:$AB$146,21,FALSE)</f>
        <v>0</v>
      </c>
      <c r="V137" s="65">
        <f>VLOOKUP($B137,score!$C$7:$AB$146,22,FALSE)</f>
        <v>0</v>
      </c>
      <c r="W137" s="65">
        <f>VLOOKUP($B137,score!$C$7:$AB$146,23,FALSE)</f>
        <v>0</v>
      </c>
      <c r="X137" s="39">
        <f>VLOOKUP($B137,score!$C$7:$AD$146,25,FALSE)</f>
        <v>200.00001370000001</v>
      </c>
      <c r="Y137" s="64">
        <f>VLOOKUP($B137,score!$C$7:$AD$146,26,FALSE)</f>
        <v>0</v>
      </c>
      <c r="Z137" s="61">
        <f>VLOOKUP($B137,score!$C$7:$AD$146,28,FALSE)</f>
        <v>200.00001370000001</v>
      </c>
    </row>
    <row r="138" spans="2:26" ht="17.25" x14ac:dyDescent="0.3">
      <c r="B138" s="13">
        <v>132</v>
      </c>
      <c r="C138" s="35">
        <f>VLOOKUP($B138,score!$C$7:$AD$146,3,FALSE)</f>
        <v>87</v>
      </c>
      <c r="D138" s="42" t="str">
        <f>VLOOKUP($B138,score!$C$7:$AD$146,4,FALSE)</f>
        <v/>
      </c>
      <c r="E138" s="42">
        <f>VLOOKUP($B138,score!$C$7:$AD$146,5,FALSE)</f>
        <v>0</v>
      </c>
      <c r="F138" s="65">
        <f>VLOOKUP($B138,score!$C$7:$AB$146,6,FALSE)</f>
        <v>0</v>
      </c>
      <c r="G138" s="65">
        <f>VLOOKUP($B138,score!$C$7:$AB$146,7,FALSE)</f>
        <v>0</v>
      </c>
      <c r="H138" s="65">
        <f>VLOOKUP($B138,score!$C$7:$AB$146,8,FALSE)</f>
        <v>0</v>
      </c>
      <c r="I138" s="65">
        <f>VLOOKUP($B138,score!$C$7:$AB$146,9,FALSE)</f>
        <v>0</v>
      </c>
      <c r="J138" s="65">
        <f>VLOOKUP($B138,score!$C$7:$AB$146,10,FALSE)</f>
        <v>0</v>
      </c>
      <c r="K138" s="65">
        <f>VLOOKUP($B138,score!$C$7:$AB$146,11,FALSE)</f>
        <v>0</v>
      </c>
      <c r="L138" s="65">
        <f>VLOOKUP($B138,score!$C$7:$AB$146,12,FALSE)</f>
        <v>0</v>
      </c>
      <c r="M138" s="65">
        <f>VLOOKUP($B138,score!$C$7:$AB$146,13,FALSE)</f>
        <v>0</v>
      </c>
      <c r="N138" s="65">
        <f>VLOOKUP($B138,score!$C$7:$AB$146,14,FALSE)</f>
        <v>0</v>
      </c>
      <c r="O138" s="65">
        <f>VLOOKUP($B138,score!$C$7:$AB$146,15,FALSE)</f>
        <v>0</v>
      </c>
      <c r="P138" s="65">
        <f>VLOOKUP($B138,score!$C$7:$AB$146,16,FALSE)</f>
        <v>0</v>
      </c>
      <c r="Q138" s="65">
        <f>VLOOKUP($B138,score!$C$7:$AB$146,17,FALSE)</f>
        <v>0</v>
      </c>
      <c r="R138" s="65">
        <f>VLOOKUP($B138,score!$C$7:$AB$146,18,FALSE)</f>
        <v>0</v>
      </c>
      <c r="S138" s="65">
        <f>VLOOKUP($B138,score!$C$7:$AB$146,19,FALSE)</f>
        <v>0</v>
      </c>
      <c r="T138" s="65">
        <f>VLOOKUP($B138,score!$C$7:$AB$146,20,FALSE)</f>
        <v>0</v>
      </c>
      <c r="U138" s="65">
        <f>VLOOKUP($B138,score!$C$7:$AB$146,21,FALSE)</f>
        <v>0</v>
      </c>
      <c r="V138" s="65">
        <f>VLOOKUP($B138,score!$C$7:$AB$146,22,FALSE)</f>
        <v>0</v>
      </c>
      <c r="W138" s="65">
        <f>VLOOKUP($B138,score!$C$7:$AB$146,23,FALSE)</f>
        <v>0</v>
      </c>
      <c r="X138" s="39">
        <f>VLOOKUP($B138,score!$C$7:$AD$146,25,FALSE)</f>
        <v>200.0000138</v>
      </c>
      <c r="Y138" s="64">
        <f>VLOOKUP($B138,score!$C$7:$AD$146,26,FALSE)</f>
        <v>0</v>
      </c>
      <c r="Z138" s="61">
        <f>VLOOKUP($B138,score!$C$7:$AD$146,28,FALSE)</f>
        <v>200.0000138</v>
      </c>
    </row>
    <row r="139" spans="2:26" ht="17.25" x14ac:dyDescent="0.3">
      <c r="B139" s="13">
        <v>133</v>
      </c>
      <c r="C139" s="35">
        <f>VLOOKUP($B139,score!$C$7:$AD$146,3,FALSE)</f>
        <v>87</v>
      </c>
      <c r="D139" s="42" t="str">
        <f>VLOOKUP($B139,score!$C$7:$AD$146,4,FALSE)</f>
        <v/>
      </c>
      <c r="E139" s="42">
        <f>VLOOKUP($B139,score!$C$7:$AD$146,5,FALSE)</f>
        <v>0</v>
      </c>
      <c r="F139" s="65">
        <f>VLOOKUP($B139,score!$C$7:$AB$146,6,FALSE)</f>
        <v>0</v>
      </c>
      <c r="G139" s="65">
        <f>VLOOKUP($B139,score!$C$7:$AB$146,7,FALSE)</f>
        <v>0</v>
      </c>
      <c r="H139" s="65">
        <f>VLOOKUP($B139,score!$C$7:$AB$146,8,FALSE)</f>
        <v>0</v>
      </c>
      <c r="I139" s="65">
        <f>VLOOKUP($B139,score!$C$7:$AB$146,9,FALSE)</f>
        <v>0</v>
      </c>
      <c r="J139" s="65">
        <f>VLOOKUP($B139,score!$C$7:$AB$146,10,FALSE)</f>
        <v>0</v>
      </c>
      <c r="K139" s="65">
        <f>VLOOKUP($B139,score!$C$7:$AB$146,11,FALSE)</f>
        <v>0</v>
      </c>
      <c r="L139" s="65">
        <f>VLOOKUP($B139,score!$C$7:$AB$146,12,FALSE)</f>
        <v>0</v>
      </c>
      <c r="M139" s="65">
        <f>VLOOKUP($B139,score!$C$7:$AB$146,13,FALSE)</f>
        <v>0</v>
      </c>
      <c r="N139" s="65">
        <f>VLOOKUP($B139,score!$C$7:$AB$146,14,FALSE)</f>
        <v>0</v>
      </c>
      <c r="O139" s="65">
        <f>VLOOKUP($B139,score!$C$7:$AB$146,15,FALSE)</f>
        <v>0</v>
      </c>
      <c r="P139" s="65">
        <f>VLOOKUP($B139,score!$C$7:$AB$146,16,FALSE)</f>
        <v>0</v>
      </c>
      <c r="Q139" s="65">
        <f>VLOOKUP($B139,score!$C$7:$AB$146,17,FALSE)</f>
        <v>0</v>
      </c>
      <c r="R139" s="65">
        <f>VLOOKUP($B139,score!$C$7:$AB$146,18,FALSE)</f>
        <v>0</v>
      </c>
      <c r="S139" s="65">
        <f>VLOOKUP($B139,score!$C$7:$AB$146,19,FALSE)</f>
        <v>0</v>
      </c>
      <c r="T139" s="65">
        <f>VLOOKUP($B139,score!$C$7:$AB$146,20,FALSE)</f>
        <v>0</v>
      </c>
      <c r="U139" s="65">
        <f>VLOOKUP($B139,score!$C$7:$AB$146,21,FALSE)</f>
        <v>0</v>
      </c>
      <c r="V139" s="65">
        <f>VLOOKUP($B139,score!$C$7:$AB$146,22,FALSE)</f>
        <v>0</v>
      </c>
      <c r="W139" s="65">
        <f>VLOOKUP($B139,score!$C$7:$AB$146,23,FALSE)</f>
        <v>0</v>
      </c>
      <c r="X139" s="39">
        <f>VLOOKUP($B139,score!$C$7:$AD$146,25,FALSE)</f>
        <v>200.0000139</v>
      </c>
      <c r="Y139" s="64">
        <f>VLOOKUP($B139,score!$C$7:$AD$146,26,FALSE)</f>
        <v>0</v>
      </c>
      <c r="Z139" s="61">
        <f>VLOOKUP($B139,score!$C$7:$AD$146,28,FALSE)</f>
        <v>200.0000139</v>
      </c>
    </row>
    <row r="140" spans="2:26" ht="17.25" x14ac:dyDescent="0.3">
      <c r="B140" s="13">
        <v>134</v>
      </c>
      <c r="C140" s="35">
        <f>VLOOKUP($B140,score!$C$7:$AD$146,3,FALSE)</f>
        <v>87</v>
      </c>
      <c r="D140" s="42" t="str">
        <f>VLOOKUP($B140,score!$C$7:$AD$146,4,FALSE)</f>
        <v/>
      </c>
      <c r="E140" s="42">
        <f>VLOOKUP($B140,score!$C$7:$AD$146,5,FALSE)</f>
        <v>0</v>
      </c>
      <c r="F140" s="65">
        <f>VLOOKUP($B140,score!$C$7:$AB$146,6,FALSE)</f>
        <v>0</v>
      </c>
      <c r="G140" s="65">
        <f>VLOOKUP($B140,score!$C$7:$AB$146,7,FALSE)</f>
        <v>0</v>
      </c>
      <c r="H140" s="65">
        <f>VLOOKUP($B140,score!$C$7:$AB$146,8,FALSE)</f>
        <v>0</v>
      </c>
      <c r="I140" s="65">
        <f>VLOOKUP($B140,score!$C$7:$AB$146,9,FALSE)</f>
        <v>0</v>
      </c>
      <c r="J140" s="65">
        <f>VLOOKUP($B140,score!$C$7:$AB$146,10,FALSE)</f>
        <v>0</v>
      </c>
      <c r="K140" s="65">
        <f>VLOOKUP($B140,score!$C$7:$AB$146,11,FALSE)</f>
        <v>0</v>
      </c>
      <c r="L140" s="65">
        <f>VLOOKUP($B140,score!$C$7:$AB$146,12,FALSE)</f>
        <v>0</v>
      </c>
      <c r="M140" s="65">
        <f>VLOOKUP($B140,score!$C$7:$AB$146,13,FALSE)</f>
        <v>0</v>
      </c>
      <c r="N140" s="65">
        <f>VLOOKUP($B140,score!$C$7:$AB$146,14,FALSE)</f>
        <v>0</v>
      </c>
      <c r="O140" s="65">
        <f>VLOOKUP($B140,score!$C$7:$AB$146,15,FALSE)</f>
        <v>0</v>
      </c>
      <c r="P140" s="65">
        <f>VLOOKUP($B140,score!$C$7:$AB$146,16,FALSE)</f>
        <v>0</v>
      </c>
      <c r="Q140" s="65">
        <f>VLOOKUP($B140,score!$C$7:$AB$146,17,FALSE)</f>
        <v>0</v>
      </c>
      <c r="R140" s="65">
        <f>VLOOKUP($B140,score!$C$7:$AB$146,18,FALSE)</f>
        <v>0</v>
      </c>
      <c r="S140" s="65">
        <f>VLOOKUP($B140,score!$C$7:$AB$146,19,FALSE)</f>
        <v>0</v>
      </c>
      <c r="T140" s="65">
        <f>VLOOKUP($B140,score!$C$7:$AB$146,20,FALSE)</f>
        <v>0</v>
      </c>
      <c r="U140" s="65">
        <f>VLOOKUP($B140,score!$C$7:$AB$146,21,FALSE)</f>
        <v>0</v>
      </c>
      <c r="V140" s="65">
        <f>VLOOKUP($B140,score!$C$7:$AB$146,22,FALSE)</f>
        <v>0</v>
      </c>
      <c r="W140" s="65">
        <f>VLOOKUP($B140,score!$C$7:$AB$146,23,FALSE)</f>
        <v>0</v>
      </c>
      <c r="X140" s="39">
        <f>VLOOKUP($B140,score!$C$7:$AD$146,25,FALSE)</f>
        <v>200.00001399999999</v>
      </c>
      <c r="Y140" s="64">
        <f>VLOOKUP($B140,score!$C$7:$AD$146,26,FALSE)</f>
        <v>0</v>
      </c>
      <c r="Z140" s="61">
        <f>VLOOKUP($B140,score!$C$7:$AD$146,28,FALSE)</f>
        <v>200.00001399999999</v>
      </c>
    </row>
    <row r="141" spans="2:26" ht="17.25" x14ac:dyDescent="0.3">
      <c r="B141" s="13">
        <v>135</v>
      </c>
      <c r="C141" s="35">
        <f>VLOOKUP($B141,score!$C$7:$AD$146,3,FALSE)</f>
        <v>87</v>
      </c>
      <c r="D141" s="42" t="str">
        <f>VLOOKUP($B141,score!$C$7:$AD$146,4,FALSE)</f>
        <v/>
      </c>
      <c r="E141" s="42">
        <f>VLOOKUP($B141,score!$C$7:$AD$146,5,FALSE)</f>
        <v>0</v>
      </c>
      <c r="F141" s="65">
        <f>VLOOKUP($B141,score!$C$7:$AB$146,6,FALSE)</f>
        <v>0</v>
      </c>
      <c r="G141" s="65">
        <f>VLOOKUP($B141,score!$C$7:$AB$146,7,FALSE)</f>
        <v>0</v>
      </c>
      <c r="H141" s="65">
        <f>VLOOKUP($B141,score!$C$7:$AB$146,8,FALSE)</f>
        <v>0</v>
      </c>
      <c r="I141" s="65">
        <f>VLOOKUP($B141,score!$C$7:$AB$146,9,FALSE)</f>
        <v>0</v>
      </c>
      <c r="J141" s="65">
        <f>VLOOKUP($B141,score!$C$7:$AB$146,10,FALSE)</f>
        <v>0</v>
      </c>
      <c r="K141" s="65">
        <f>VLOOKUP($B141,score!$C$7:$AB$146,11,FALSE)</f>
        <v>0</v>
      </c>
      <c r="L141" s="65">
        <f>VLOOKUP($B141,score!$C$7:$AB$146,12,FALSE)</f>
        <v>0</v>
      </c>
      <c r="M141" s="65">
        <f>VLOOKUP($B141,score!$C$7:$AB$146,13,FALSE)</f>
        <v>0</v>
      </c>
      <c r="N141" s="65">
        <f>VLOOKUP($B141,score!$C$7:$AB$146,14,FALSE)</f>
        <v>0</v>
      </c>
      <c r="O141" s="65">
        <f>VLOOKUP($B141,score!$C$7:$AB$146,15,FALSE)</f>
        <v>0</v>
      </c>
      <c r="P141" s="65">
        <f>VLOOKUP($B141,score!$C$7:$AB$146,16,FALSE)</f>
        <v>0</v>
      </c>
      <c r="Q141" s="65">
        <f>VLOOKUP($B141,score!$C$7:$AB$146,17,FALSE)</f>
        <v>0</v>
      </c>
      <c r="R141" s="65">
        <f>VLOOKUP($B141,score!$C$7:$AB$146,18,FALSE)</f>
        <v>0</v>
      </c>
      <c r="S141" s="65">
        <f>VLOOKUP($B141,score!$C$7:$AB$146,19,FALSE)</f>
        <v>0</v>
      </c>
      <c r="T141" s="65">
        <f>VLOOKUP($B141,score!$C$7:$AB$146,20,FALSE)</f>
        <v>0</v>
      </c>
      <c r="U141" s="65">
        <f>VLOOKUP($B141,score!$C$7:$AB$146,21,FALSE)</f>
        <v>0</v>
      </c>
      <c r="V141" s="65">
        <f>VLOOKUP($B141,score!$C$7:$AB$146,22,FALSE)</f>
        <v>0</v>
      </c>
      <c r="W141" s="65">
        <f>VLOOKUP($B141,score!$C$7:$AB$146,23,FALSE)</f>
        <v>0</v>
      </c>
      <c r="X141" s="39">
        <f>VLOOKUP($B141,score!$C$7:$AD$146,25,FALSE)</f>
        <v>200.00001409999999</v>
      </c>
      <c r="Y141" s="64">
        <f>VLOOKUP($B141,score!$C$7:$AD$146,26,FALSE)</f>
        <v>0</v>
      </c>
      <c r="Z141" s="61">
        <f>VLOOKUP($B141,score!$C$7:$AD$146,28,FALSE)</f>
        <v>200.00001409999999</v>
      </c>
    </row>
    <row r="142" spans="2:26" ht="17.25" x14ac:dyDescent="0.3">
      <c r="B142" s="13">
        <v>136</v>
      </c>
      <c r="C142" s="35">
        <f>VLOOKUP($B142,score!$C$7:$AD$146,3,FALSE)</f>
        <v>87</v>
      </c>
      <c r="D142" s="42" t="str">
        <f>VLOOKUP($B142,score!$C$7:$AD$146,4,FALSE)</f>
        <v/>
      </c>
      <c r="E142" s="42">
        <f>VLOOKUP($B142,score!$C$7:$AD$146,5,FALSE)</f>
        <v>0</v>
      </c>
      <c r="F142" s="65">
        <f>VLOOKUP($B142,score!$C$7:$AB$146,6,FALSE)</f>
        <v>0</v>
      </c>
      <c r="G142" s="65">
        <f>VLOOKUP($B142,score!$C$7:$AB$146,7,FALSE)</f>
        <v>0</v>
      </c>
      <c r="H142" s="65">
        <f>VLOOKUP($B142,score!$C$7:$AB$146,8,FALSE)</f>
        <v>0</v>
      </c>
      <c r="I142" s="65">
        <f>VLOOKUP($B142,score!$C$7:$AB$146,9,FALSE)</f>
        <v>0</v>
      </c>
      <c r="J142" s="65">
        <f>VLOOKUP($B142,score!$C$7:$AB$146,10,FALSE)</f>
        <v>0</v>
      </c>
      <c r="K142" s="65">
        <f>VLOOKUP($B142,score!$C$7:$AB$146,11,FALSE)</f>
        <v>0</v>
      </c>
      <c r="L142" s="65">
        <f>VLOOKUP($B142,score!$C$7:$AB$146,12,FALSE)</f>
        <v>0</v>
      </c>
      <c r="M142" s="65">
        <f>VLOOKUP($B142,score!$C$7:$AB$146,13,FALSE)</f>
        <v>0</v>
      </c>
      <c r="N142" s="65">
        <f>VLOOKUP($B142,score!$C$7:$AB$146,14,FALSE)</f>
        <v>0</v>
      </c>
      <c r="O142" s="65">
        <f>VLOOKUP($B142,score!$C$7:$AB$146,15,FALSE)</f>
        <v>0</v>
      </c>
      <c r="P142" s="65">
        <f>VLOOKUP($B142,score!$C$7:$AB$146,16,FALSE)</f>
        <v>0</v>
      </c>
      <c r="Q142" s="65">
        <f>VLOOKUP($B142,score!$C$7:$AB$146,17,FALSE)</f>
        <v>0</v>
      </c>
      <c r="R142" s="65">
        <f>VLOOKUP($B142,score!$C$7:$AB$146,18,FALSE)</f>
        <v>0</v>
      </c>
      <c r="S142" s="65">
        <f>VLOOKUP($B142,score!$C$7:$AB$146,19,FALSE)</f>
        <v>0</v>
      </c>
      <c r="T142" s="65">
        <f>VLOOKUP($B142,score!$C$7:$AB$146,20,FALSE)</f>
        <v>0</v>
      </c>
      <c r="U142" s="65">
        <f>VLOOKUP($B142,score!$C$7:$AB$146,21,FALSE)</f>
        <v>0</v>
      </c>
      <c r="V142" s="65">
        <f>VLOOKUP($B142,score!$C$7:$AB$146,22,FALSE)</f>
        <v>0</v>
      </c>
      <c r="W142" s="65">
        <f>VLOOKUP($B142,score!$C$7:$AB$146,23,FALSE)</f>
        <v>0</v>
      </c>
      <c r="X142" s="39">
        <f>VLOOKUP($B142,score!$C$7:$AD$146,25,FALSE)</f>
        <v>200.00001420000001</v>
      </c>
      <c r="Y142" s="64">
        <f>VLOOKUP($B142,score!$C$7:$AD$146,26,FALSE)</f>
        <v>0</v>
      </c>
      <c r="Z142" s="61">
        <f>VLOOKUP($B142,score!$C$7:$AD$146,28,FALSE)</f>
        <v>200.00001420000001</v>
      </c>
    </row>
    <row r="143" spans="2:26" ht="17.25" x14ac:dyDescent="0.3">
      <c r="B143" s="13">
        <v>137</v>
      </c>
      <c r="C143" s="35">
        <f>VLOOKUP($B143,score!$C$7:$AD$146,3,FALSE)</f>
        <v>87</v>
      </c>
      <c r="D143" s="42" t="str">
        <f>VLOOKUP($B143,score!$C$7:$AD$146,4,FALSE)</f>
        <v/>
      </c>
      <c r="E143" s="42">
        <f>VLOOKUP($B143,score!$C$7:$AD$146,5,FALSE)</f>
        <v>0</v>
      </c>
      <c r="F143" s="65">
        <f>VLOOKUP($B143,score!$C$7:$AB$146,6,FALSE)</f>
        <v>0</v>
      </c>
      <c r="G143" s="65">
        <f>VLOOKUP($B143,score!$C$7:$AB$146,7,FALSE)</f>
        <v>0</v>
      </c>
      <c r="H143" s="65">
        <f>VLOOKUP($B143,score!$C$7:$AB$146,8,FALSE)</f>
        <v>0</v>
      </c>
      <c r="I143" s="65">
        <f>VLOOKUP($B143,score!$C$7:$AB$146,9,FALSE)</f>
        <v>0</v>
      </c>
      <c r="J143" s="65">
        <f>VLOOKUP($B143,score!$C$7:$AB$146,10,FALSE)</f>
        <v>0</v>
      </c>
      <c r="K143" s="65">
        <f>VLOOKUP($B143,score!$C$7:$AB$146,11,FALSE)</f>
        <v>0</v>
      </c>
      <c r="L143" s="65">
        <f>VLOOKUP($B143,score!$C$7:$AB$146,12,FALSE)</f>
        <v>0</v>
      </c>
      <c r="M143" s="65">
        <f>VLOOKUP($B143,score!$C$7:$AB$146,13,FALSE)</f>
        <v>0</v>
      </c>
      <c r="N143" s="65">
        <f>VLOOKUP($B143,score!$C$7:$AB$146,14,FALSE)</f>
        <v>0</v>
      </c>
      <c r="O143" s="65">
        <f>VLOOKUP($B143,score!$C$7:$AB$146,15,FALSE)</f>
        <v>0</v>
      </c>
      <c r="P143" s="65">
        <f>VLOOKUP($B143,score!$C$7:$AB$146,16,FALSE)</f>
        <v>0</v>
      </c>
      <c r="Q143" s="65">
        <f>VLOOKUP($B143,score!$C$7:$AB$146,17,FALSE)</f>
        <v>0</v>
      </c>
      <c r="R143" s="65">
        <f>VLOOKUP($B143,score!$C$7:$AB$146,18,FALSE)</f>
        <v>0</v>
      </c>
      <c r="S143" s="65">
        <f>VLOOKUP($B143,score!$C$7:$AB$146,19,FALSE)</f>
        <v>0</v>
      </c>
      <c r="T143" s="65">
        <f>VLOOKUP($B143,score!$C$7:$AB$146,20,FALSE)</f>
        <v>0</v>
      </c>
      <c r="U143" s="65">
        <f>VLOOKUP($B143,score!$C$7:$AB$146,21,FALSE)</f>
        <v>0</v>
      </c>
      <c r="V143" s="65">
        <f>VLOOKUP($B143,score!$C$7:$AB$146,22,FALSE)</f>
        <v>0</v>
      </c>
      <c r="W143" s="65">
        <f>VLOOKUP($B143,score!$C$7:$AB$146,23,FALSE)</f>
        <v>0</v>
      </c>
      <c r="X143" s="39">
        <f>VLOOKUP($B143,score!$C$7:$AD$146,25,FALSE)</f>
        <v>200.0000143</v>
      </c>
      <c r="Y143" s="64">
        <f>VLOOKUP($B143,score!$C$7:$AD$146,26,FALSE)</f>
        <v>0</v>
      </c>
      <c r="Z143" s="61">
        <f>VLOOKUP($B143,score!$C$7:$AD$146,28,FALSE)</f>
        <v>200.0000143</v>
      </c>
    </row>
    <row r="144" spans="2:26" ht="17.25" x14ac:dyDescent="0.3">
      <c r="B144" s="13">
        <v>138</v>
      </c>
      <c r="C144" s="35">
        <f>VLOOKUP($B144,score!$C$7:$AD$146,3,FALSE)</f>
        <v>87</v>
      </c>
      <c r="D144" s="42" t="str">
        <f>VLOOKUP($B144,score!$C$7:$AD$146,4,FALSE)</f>
        <v/>
      </c>
      <c r="E144" s="42">
        <f>VLOOKUP($B144,score!$C$7:$AD$146,5,FALSE)</f>
        <v>0</v>
      </c>
      <c r="F144" s="65">
        <f>VLOOKUP($B144,score!$C$7:$AB$146,6,FALSE)</f>
        <v>0</v>
      </c>
      <c r="G144" s="65">
        <f>VLOOKUP($B144,score!$C$7:$AB$146,7,FALSE)</f>
        <v>0</v>
      </c>
      <c r="H144" s="65">
        <f>VLOOKUP($B144,score!$C$7:$AB$146,8,FALSE)</f>
        <v>0</v>
      </c>
      <c r="I144" s="65">
        <f>VLOOKUP($B144,score!$C$7:$AB$146,9,FALSE)</f>
        <v>0</v>
      </c>
      <c r="J144" s="65">
        <f>VLOOKUP($B144,score!$C$7:$AB$146,10,FALSE)</f>
        <v>0</v>
      </c>
      <c r="K144" s="65">
        <f>VLOOKUP($B144,score!$C$7:$AB$146,11,FALSE)</f>
        <v>0</v>
      </c>
      <c r="L144" s="65">
        <f>VLOOKUP($B144,score!$C$7:$AB$146,12,FALSE)</f>
        <v>0</v>
      </c>
      <c r="M144" s="65">
        <f>VLOOKUP($B144,score!$C$7:$AB$146,13,FALSE)</f>
        <v>0</v>
      </c>
      <c r="N144" s="65">
        <f>VLOOKUP($B144,score!$C$7:$AB$146,14,FALSE)</f>
        <v>0</v>
      </c>
      <c r="O144" s="65">
        <f>VLOOKUP($B144,score!$C$7:$AB$146,15,FALSE)</f>
        <v>0</v>
      </c>
      <c r="P144" s="65">
        <f>VLOOKUP($B144,score!$C$7:$AB$146,16,FALSE)</f>
        <v>0</v>
      </c>
      <c r="Q144" s="65">
        <f>VLOOKUP($B144,score!$C$7:$AB$146,17,FALSE)</f>
        <v>0</v>
      </c>
      <c r="R144" s="65">
        <f>VLOOKUP($B144,score!$C$7:$AB$146,18,FALSE)</f>
        <v>0</v>
      </c>
      <c r="S144" s="65">
        <f>VLOOKUP($B144,score!$C$7:$AB$146,19,FALSE)</f>
        <v>0</v>
      </c>
      <c r="T144" s="65">
        <f>VLOOKUP($B144,score!$C$7:$AB$146,20,FALSE)</f>
        <v>0</v>
      </c>
      <c r="U144" s="65">
        <f>VLOOKUP($B144,score!$C$7:$AB$146,21,FALSE)</f>
        <v>0</v>
      </c>
      <c r="V144" s="65">
        <f>VLOOKUP($B144,score!$C$7:$AB$146,22,FALSE)</f>
        <v>0</v>
      </c>
      <c r="W144" s="65">
        <f>VLOOKUP($B144,score!$C$7:$AB$146,23,FALSE)</f>
        <v>0</v>
      </c>
      <c r="X144" s="39">
        <f>VLOOKUP($B144,score!$C$7:$AD$146,25,FALSE)</f>
        <v>200.0000144</v>
      </c>
      <c r="Y144" s="64">
        <f>VLOOKUP($B144,score!$C$7:$AD$146,26,FALSE)</f>
        <v>0</v>
      </c>
      <c r="Z144" s="61">
        <f>VLOOKUP($B144,score!$C$7:$AD$146,28,FALSE)</f>
        <v>200.0000144</v>
      </c>
    </row>
    <row r="145" spans="2:26" ht="17.25" x14ac:dyDescent="0.3">
      <c r="B145" s="13">
        <v>139</v>
      </c>
      <c r="C145" s="35">
        <f>VLOOKUP($B145,score!$C$7:$AD$146,3,FALSE)</f>
        <v>87</v>
      </c>
      <c r="D145" s="42" t="str">
        <f>VLOOKUP($B145,score!$C$7:$AD$146,4,FALSE)</f>
        <v/>
      </c>
      <c r="E145" s="42">
        <f>VLOOKUP($B145,score!$C$7:$AD$146,5,FALSE)</f>
        <v>0</v>
      </c>
      <c r="F145" s="65">
        <f>VLOOKUP($B145,score!$C$7:$AB$146,6,FALSE)</f>
        <v>0</v>
      </c>
      <c r="G145" s="65">
        <f>VLOOKUP($B145,score!$C$7:$AB$146,7,FALSE)</f>
        <v>0</v>
      </c>
      <c r="H145" s="65">
        <f>VLOOKUP($B145,score!$C$7:$AB$146,8,FALSE)</f>
        <v>0</v>
      </c>
      <c r="I145" s="65">
        <f>VLOOKUP($B145,score!$C$7:$AB$146,9,FALSE)</f>
        <v>0</v>
      </c>
      <c r="J145" s="65">
        <f>VLOOKUP($B145,score!$C$7:$AB$146,10,FALSE)</f>
        <v>0</v>
      </c>
      <c r="K145" s="65">
        <f>VLOOKUP($B145,score!$C$7:$AB$146,11,FALSE)</f>
        <v>0</v>
      </c>
      <c r="L145" s="65">
        <f>VLOOKUP($B145,score!$C$7:$AB$146,12,FALSE)</f>
        <v>0</v>
      </c>
      <c r="M145" s="65">
        <f>VLOOKUP($B145,score!$C$7:$AB$146,13,FALSE)</f>
        <v>0</v>
      </c>
      <c r="N145" s="65">
        <f>VLOOKUP($B145,score!$C$7:$AB$146,14,FALSE)</f>
        <v>0</v>
      </c>
      <c r="O145" s="65">
        <f>VLOOKUP($B145,score!$C$7:$AB$146,15,FALSE)</f>
        <v>0</v>
      </c>
      <c r="P145" s="65">
        <f>VLOOKUP($B145,score!$C$7:$AB$146,16,FALSE)</f>
        <v>0</v>
      </c>
      <c r="Q145" s="65">
        <f>VLOOKUP($B145,score!$C$7:$AB$146,17,FALSE)</f>
        <v>0</v>
      </c>
      <c r="R145" s="65">
        <f>VLOOKUP($B145,score!$C$7:$AB$146,18,FALSE)</f>
        <v>0</v>
      </c>
      <c r="S145" s="65">
        <f>VLOOKUP($B145,score!$C$7:$AB$146,19,FALSE)</f>
        <v>0</v>
      </c>
      <c r="T145" s="65">
        <f>VLOOKUP($B145,score!$C$7:$AB$146,20,FALSE)</f>
        <v>0</v>
      </c>
      <c r="U145" s="65">
        <f>VLOOKUP($B145,score!$C$7:$AB$146,21,FALSE)</f>
        <v>0</v>
      </c>
      <c r="V145" s="65">
        <f>VLOOKUP($B145,score!$C$7:$AB$146,22,FALSE)</f>
        <v>0</v>
      </c>
      <c r="W145" s="65">
        <f>VLOOKUP($B145,score!$C$7:$AB$146,23,FALSE)</f>
        <v>0</v>
      </c>
      <c r="X145" s="39">
        <f>VLOOKUP($B145,score!$C$7:$AD$146,25,FALSE)</f>
        <v>200.00001449999999</v>
      </c>
      <c r="Y145" s="64">
        <f>VLOOKUP($B145,score!$C$7:$AD$146,26,FALSE)</f>
        <v>0</v>
      </c>
      <c r="Z145" s="61">
        <f>VLOOKUP($B145,score!$C$7:$AD$146,28,FALSE)</f>
        <v>200.00001449999999</v>
      </c>
    </row>
    <row r="146" spans="2:26" ht="18" thickBot="1" x14ac:dyDescent="0.35">
      <c r="B146" s="13">
        <v>140</v>
      </c>
      <c r="C146" s="35">
        <f>VLOOKUP($B146,score!$C$7:$AD$146,3,FALSE)</f>
        <v>87</v>
      </c>
      <c r="D146" s="85" t="str">
        <f>VLOOKUP($B146,score!$C$7:$AD$146,4,FALSE)</f>
        <v/>
      </c>
      <c r="E146" s="86">
        <f>VLOOKUP($B146,score!$C$7:$AD$146,5,FALSE)</f>
        <v>0</v>
      </c>
      <c r="F146" s="69">
        <f>VLOOKUP($B146,score!$C$7:$AB$146,6,FALSE)</f>
        <v>0</v>
      </c>
      <c r="G146" s="69">
        <f>VLOOKUP($B146,score!$C$7:$AB$146,7,FALSE)</f>
        <v>0</v>
      </c>
      <c r="H146" s="69">
        <f>VLOOKUP($B146,score!$C$7:$AB$146,8,FALSE)</f>
        <v>0</v>
      </c>
      <c r="I146" s="69">
        <f>VLOOKUP($B146,score!$C$7:$AB$146,9,FALSE)</f>
        <v>0</v>
      </c>
      <c r="J146" s="69">
        <f>VLOOKUP($B146,score!$C$7:$AB$146,10,FALSE)</f>
        <v>0</v>
      </c>
      <c r="K146" s="69">
        <f>VLOOKUP($B146,score!$C$7:$AB$146,11,FALSE)</f>
        <v>0</v>
      </c>
      <c r="L146" s="69">
        <f>VLOOKUP($B146,score!$C$7:$AB$146,12,FALSE)</f>
        <v>0</v>
      </c>
      <c r="M146" s="69">
        <f>VLOOKUP($B146,score!$C$7:$AB$146,13,FALSE)</f>
        <v>0</v>
      </c>
      <c r="N146" s="69">
        <f>VLOOKUP($B146,score!$C$7:$AB$146,14,FALSE)</f>
        <v>0</v>
      </c>
      <c r="O146" s="69">
        <f>VLOOKUP($B146,score!$C$7:$AB$146,15,FALSE)</f>
        <v>0</v>
      </c>
      <c r="P146" s="69">
        <f>VLOOKUP($B146,score!$C$7:$AB$146,16,FALSE)</f>
        <v>0</v>
      </c>
      <c r="Q146" s="69">
        <f>VLOOKUP($B146,score!$C$7:$AB$146,17,FALSE)</f>
        <v>0</v>
      </c>
      <c r="R146" s="69">
        <f>VLOOKUP($B146,score!$C$7:$AB$146,18,FALSE)</f>
        <v>0</v>
      </c>
      <c r="S146" s="69">
        <f>VLOOKUP($B146,score!$C$7:$AB$146,19,FALSE)</f>
        <v>0</v>
      </c>
      <c r="T146" s="69">
        <f>VLOOKUP($B146,score!$C$7:$AB$146,20,FALSE)</f>
        <v>0</v>
      </c>
      <c r="U146" s="69">
        <f>VLOOKUP($B146,score!$C$7:$AB$146,21,FALSE)</f>
        <v>0</v>
      </c>
      <c r="V146" s="69">
        <f>VLOOKUP($B146,score!$C$7:$AB$146,22,FALSE)</f>
        <v>0</v>
      </c>
      <c r="W146" s="69">
        <f>VLOOKUP($B146,score!$C$7:$AB$146,23,FALSE)</f>
        <v>0</v>
      </c>
      <c r="X146" s="87">
        <f>VLOOKUP($B146,score!$C$7:$AD$146,25,FALSE)</f>
        <v>200.00001459999999</v>
      </c>
      <c r="Y146" s="64">
        <f>VLOOKUP($B146,score!$C$7:$AD$146,26,FALSE)</f>
        <v>0</v>
      </c>
      <c r="Z146" s="61">
        <f>VLOOKUP($B146,score!$C$7:$AD$146,28,FALSE)</f>
        <v>200.00001459999999</v>
      </c>
    </row>
    <row r="147" spans="2:26" ht="18.75" customHeight="1" x14ac:dyDescent="0.25">
      <c r="D147" s="112" t="s">
        <v>7</v>
      </c>
      <c r="E147" s="113"/>
      <c r="F147" s="9">
        <f>score!H$147</f>
        <v>4</v>
      </c>
      <c r="G147" s="9">
        <f>score!$I$147</f>
        <v>4</v>
      </c>
      <c r="H147" s="9">
        <f>score!$J$147</f>
        <v>3</v>
      </c>
      <c r="I147" s="9">
        <f>score!$K$147</f>
        <v>3</v>
      </c>
      <c r="J147" s="9">
        <f>score!$L$147</f>
        <v>4</v>
      </c>
      <c r="K147" s="9">
        <f>score!$M$147</f>
        <v>4</v>
      </c>
      <c r="L147" s="9">
        <f>score!$N$147</f>
        <v>5</v>
      </c>
      <c r="M147" s="9">
        <f>score!$O$147</f>
        <v>4</v>
      </c>
      <c r="N147" s="9">
        <f>score!$P$147</f>
        <v>4</v>
      </c>
      <c r="O147" s="38">
        <f>score!$Q$147</f>
        <v>3</v>
      </c>
      <c r="P147" s="38">
        <f>score!$R$147</f>
        <v>4</v>
      </c>
      <c r="Q147" s="38">
        <f>score!$S$147</f>
        <v>5</v>
      </c>
      <c r="R147" s="9">
        <f>score!$T$147</f>
        <v>4</v>
      </c>
      <c r="S147" s="9">
        <f>score!$U$147</f>
        <v>5</v>
      </c>
      <c r="T147" s="9">
        <f>score!$V$147</f>
        <v>3</v>
      </c>
      <c r="U147" s="9">
        <f>score!$W$147</f>
        <v>3</v>
      </c>
      <c r="V147" s="9">
        <f>score!$X$147</f>
        <v>4</v>
      </c>
      <c r="W147" s="9">
        <f>score!$Y$147</f>
        <v>4</v>
      </c>
      <c r="X147" s="10">
        <f>SUM(F147:W147)</f>
        <v>70</v>
      </c>
    </row>
  </sheetData>
  <sheetProtection algorithmName="SHA-512" hashValue="p0CiocgF5dCjvuBrqZYepHm2VEQPPnpFcnXd+vEcuAT0ZUEHeM5SjqpsR07eeX37/xMfTLqb0gKlFheXm6GsBw==" saltValue="tQzHGAwHrKJVbLSv2uUL0Q==" spinCount="100000" sheet="1" objects="1" scenarios="1"/>
  <mergeCells count="27">
    <mergeCell ref="C5:C6"/>
    <mergeCell ref="X5:X6"/>
    <mergeCell ref="Y5:Y6"/>
    <mergeCell ref="Z5:Z6"/>
    <mergeCell ref="D147:E147"/>
    <mergeCell ref="R5:R6"/>
    <mergeCell ref="S5:S6"/>
    <mergeCell ref="T5:T6"/>
    <mergeCell ref="U5:U6"/>
    <mergeCell ref="V5:V6"/>
    <mergeCell ref="W5:W6"/>
    <mergeCell ref="L5:L6"/>
    <mergeCell ref="M5:M6"/>
    <mergeCell ref="N5:N6"/>
    <mergeCell ref="O5:O6"/>
    <mergeCell ref="P5:P6"/>
    <mergeCell ref="F2:W2"/>
    <mergeCell ref="F4:W4"/>
    <mergeCell ref="D5:D6"/>
    <mergeCell ref="E5:E6"/>
    <mergeCell ref="F5:F6"/>
    <mergeCell ref="G5:G6"/>
    <mergeCell ref="H5:H6"/>
    <mergeCell ref="I5:I6"/>
    <mergeCell ref="J5:J6"/>
    <mergeCell ref="K5:K6"/>
    <mergeCell ref="Q5:Q6"/>
  </mergeCells>
  <conditionalFormatting sqref="D7:E73 D74:D76 E74:E126">
    <cfRule type="cellIs" dxfId="7294" priority="276" operator="equal">
      <formula>0</formula>
    </cfRule>
    <cfRule type="containsBlanks" dxfId="7293" priority="277">
      <formula>LEN(TRIM(D7))=0</formula>
    </cfRule>
  </conditionalFormatting>
  <conditionalFormatting sqref="X7:Z76">
    <cfRule type="cellIs" dxfId="7292" priority="274" operator="greaterThan">
      <formula>199</formula>
    </cfRule>
    <cfRule type="cellIs" dxfId="7291" priority="275" operator="equal">
      <formula>0</formula>
    </cfRule>
  </conditionalFormatting>
  <conditionalFormatting sqref="D77:D126">
    <cfRule type="cellIs" dxfId="7290" priority="201" operator="equal">
      <formula>0</formula>
    </cfRule>
    <cfRule type="containsBlanks" dxfId="7289" priority="202">
      <formula>LEN(TRIM(D77))=0</formula>
    </cfRule>
  </conditionalFormatting>
  <conditionalFormatting sqref="X77:Z126">
    <cfRule type="cellIs" dxfId="7288" priority="199" operator="greaterThan">
      <formula>199</formula>
    </cfRule>
    <cfRule type="cellIs" dxfId="7287" priority="200" operator="equal">
      <formula>0</formula>
    </cfRule>
  </conditionalFormatting>
  <conditionalFormatting sqref="E7:E126">
    <cfRule type="dataBar" priority="1065">
      <dataBar>
        <cfvo type="num" val="0"/>
        <cfvo type="max"/>
        <color theme="6" tint="-0.249977111117893"/>
      </dataBar>
      <extLst>
        <ext xmlns:x14="http://schemas.microsoft.com/office/spreadsheetml/2009/9/main" uri="{B025F937-C7B1-47D3-B67F-A62EFF666E3E}">
          <x14:id>{0CFFD35D-7210-4382-849E-9E7146ECF871}</x14:id>
        </ext>
      </extLst>
    </cfRule>
  </conditionalFormatting>
  <conditionalFormatting sqref="H77:H126">
    <cfRule type="cellIs" dxfId="7286" priority="176" operator="equal">
      <formula>1</formula>
    </cfRule>
  </conditionalFormatting>
  <conditionalFormatting sqref="F7:G126">
    <cfRule type="cellIs" dxfId="7285" priority="178" operator="equal">
      <formula>0</formula>
    </cfRule>
    <cfRule type="cellIs" dxfId="7284" priority="179" operator="greaterThan">
      <formula>5</formula>
    </cfRule>
    <cfRule type="cellIs" dxfId="7283" priority="180" operator="equal">
      <formula>5</formula>
    </cfRule>
    <cfRule type="cellIs" dxfId="7282" priority="181" operator="equal">
      <formula>3</formula>
    </cfRule>
    <cfRule type="cellIs" dxfId="7281" priority="182" operator="equal">
      <formula>2</formula>
    </cfRule>
    <cfRule type="containsBlanks" dxfId="7280" priority="183">
      <formula>LEN(TRIM(F7))=0</formula>
    </cfRule>
    <cfRule type="cellIs" dxfId="7279" priority="188" operator="equal">
      <formula>1</formula>
    </cfRule>
  </conditionalFormatting>
  <conditionalFormatting sqref="J7:K126">
    <cfRule type="cellIs" dxfId="7278" priority="166" operator="greaterThan">
      <formula>5</formula>
    </cfRule>
    <cfRule type="cellIs" dxfId="7277" priority="167" operator="equal">
      <formula>5</formula>
    </cfRule>
    <cfRule type="cellIs" dxfId="7276" priority="168" operator="equal">
      <formula>3</formula>
    </cfRule>
    <cfRule type="cellIs" dxfId="7275" priority="169" operator="equal">
      <formula>2</formula>
    </cfRule>
    <cfRule type="cellIs" dxfId="7274" priority="170" operator="equal">
      <formula>0</formula>
    </cfRule>
    <cfRule type="containsBlanks" dxfId="7273" priority="171">
      <formula>LEN(TRIM(J7))=0</formula>
    </cfRule>
    <cfRule type="cellIs" dxfId="7272" priority="187" operator="equal">
      <formula>1</formula>
    </cfRule>
  </conditionalFormatting>
  <conditionalFormatting sqref="M7:N126">
    <cfRule type="cellIs" dxfId="7271" priority="160" operator="greaterThan">
      <formula>5</formula>
    </cfRule>
    <cfRule type="cellIs" dxfId="7270" priority="161" operator="equal">
      <formula>5</formula>
    </cfRule>
    <cfRule type="cellIs" dxfId="7269" priority="162" operator="equal">
      <formula>3</formula>
    </cfRule>
    <cfRule type="cellIs" dxfId="7268" priority="163" operator="equal">
      <formula>2</formula>
    </cfRule>
    <cfRule type="cellIs" dxfId="7267" priority="164" operator="equal">
      <formula>0</formula>
    </cfRule>
    <cfRule type="containsBlanks" dxfId="7266" priority="165">
      <formula>LEN(TRIM(M7))=0</formula>
    </cfRule>
    <cfRule type="cellIs" dxfId="7265" priority="186" operator="equal">
      <formula>1</formula>
    </cfRule>
  </conditionalFormatting>
  <conditionalFormatting sqref="R7:R126">
    <cfRule type="cellIs" dxfId="7264" priority="148" operator="equal">
      <formula>0</formula>
    </cfRule>
    <cfRule type="cellIs" dxfId="7263" priority="149" operator="greaterThan">
      <formula>5</formula>
    </cfRule>
    <cfRule type="cellIs" dxfId="7262" priority="150" operator="equal">
      <formula>5</formula>
    </cfRule>
    <cfRule type="cellIs" dxfId="7261" priority="151" operator="equal">
      <formula>3</formula>
    </cfRule>
    <cfRule type="cellIs" dxfId="7260" priority="152" operator="equal">
      <formula>2</formula>
    </cfRule>
    <cfRule type="containsBlanks" dxfId="7259" priority="153">
      <formula>LEN(TRIM(R7))=0</formula>
    </cfRule>
    <cfRule type="cellIs" dxfId="7258" priority="184" operator="equal">
      <formula>1</formula>
    </cfRule>
  </conditionalFormatting>
  <conditionalFormatting sqref="V7:W126">
    <cfRule type="cellIs" dxfId="7257" priority="141" operator="equal">
      <formula>0</formula>
    </cfRule>
    <cfRule type="cellIs" dxfId="7256" priority="142" operator="greaterThan">
      <formula>5</formula>
    </cfRule>
    <cfRule type="cellIs" dxfId="7255" priority="143" operator="equal">
      <formula>5</formula>
    </cfRule>
    <cfRule type="cellIs" dxfId="7254" priority="144" operator="equal">
      <formula>3</formula>
    </cfRule>
    <cfRule type="cellIs" dxfId="7253" priority="145" operator="equal">
      <formula>2</formula>
    </cfRule>
    <cfRule type="containsBlanks" dxfId="7252" priority="146">
      <formula>LEN(TRIM(V7))=0</formula>
    </cfRule>
    <cfRule type="cellIs" dxfId="7251" priority="147" operator="equal">
      <formula>1</formula>
    </cfRule>
  </conditionalFormatting>
  <conditionalFormatting sqref="H7:H126">
    <cfRule type="cellIs" dxfId="7250" priority="140" stopIfTrue="1" operator="equal">
      <formula>1</formula>
    </cfRule>
    <cfRule type="cellIs" dxfId="7249" priority="172" operator="equal">
      <formula>0</formula>
    </cfRule>
    <cfRule type="cellIs" dxfId="7248" priority="173" operator="greaterThan">
      <formula>4</formula>
    </cfRule>
    <cfRule type="cellIs" dxfId="7247" priority="174" operator="equal">
      <formula>4</formula>
    </cfRule>
    <cfRule type="cellIs" dxfId="7246" priority="175" operator="equal">
      <formula>2</formula>
    </cfRule>
    <cfRule type="containsBlanks" dxfId="7245" priority="177">
      <formula>LEN(TRIM(H7))=0</formula>
    </cfRule>
  </conditionalFormatting>
  <conditionalFormatting sqref="I77:I126">
    <cfRule type="cellIs" dxfId="7244" priority="138" operator="equal">
      <formula>1</formula>
    </cfRule>
  </conditionalFormatting>
  <conditionalFormatting sqref="I7:I126">
    <cfRule type="cellIs" dxfId="7243" priority="133" stopIfTrue="1" operator="equal">
      <formula>1</formula>
    </cfRule>
    <cfRule type="cellIs" dxfId="7242" priority="134" operator="equal">
      <formula>0</formula>
    </cfRule>
    <cfRule type="cellIs" dxfId="7241" priority="135" operator="greaterThan">
      <formula>4</formula>
    </cfRule>
    <cfRule type="cellIs" dxfId="7240" priority="136" operator="equal">
      <formula>4</formula>
    </cfRule>
    <cfRule type="cellIs" dxfId="7239" priority="137" operator="equal">
      <formula>2</formula>
    </cfRule>
    <cfRule type="containsBlanks" dxfId="7238" priority="139">
      <formula>LEN(TRIM(I7))=0</formula>
    </cfRule>
  </conditionalFormatting>
  <conditionalFormatting sqref="T77:U126">
    <cfRule type="cellIs" dxfId="7237" priority="131" operator="equal">
      <formula>1</formula>
    </cfRule>
  </conditionalFormatting>
  <conditionalFormatting sqref="T7:U126">
    <cfRule type="cellIs" dxfId="7236" priority="126" stopIfTrue="1" operator="equal">
      <formula>1</formula>
    </cfRule>
    <cfRule type="cellIs" dxfId="7235" priority="127" operator="equal">
      <formula>0</formula>
    </cfRule>
    <cfRule type="cellIs" dxfId="7234" priority="128" operator="greaterThan">
      <formula>4</formula>
    </cfRule>
    <cfRule type="cellIs" dxfId="7233" priority="129" operator="equal">
      <formula>4</formula>
    </cfRule>
    <cfRule type="cellIs" dxfId="7232" priority="130" operator="equal">
      <formula>2</formula>
    </cfRule>
    <cfRule type="containsBlanks" dxfId="7231" priority="132">
      <formula>LEN(TRIM(T7))=0</formula>
    </cfRule>
  </conditionalFormatting>
  <conditionalFormatting sqref="L7:L126">
    <cfRule type="cellIs" dxfId="7230" priority="154" operator="greaterThan">
      <formula>6</formula>
    </cfRule>
    <cfRule type="cellIs" dxfId="7229" priority="155" operator="equal">
      <formula>6</formula>
    </cfRule>
    <cfRule type="cellIs" dxfId="7228" priority="156" operator="equal">
      <formula>4</formula>
    </cfRule>
    <cfRule type="cellIs" dxfId="7227" priority="157" operator="equal">
      <formula>3</formula>
    </cfRule>
    <cfRule type="cellIs" dxfId="7226" priority="158" operator="equal">
      <formula>0</formula>
    </cfRule>
    <cfRule type="containsBlanks" dxfId="7225" priority="159">
      <formula>LEN(TRIM(L7))=0</formula>
    </cfRule>
    <cfRule type="cellIs" dxfId="7224" priority="185" operator="equal">
      <formula>2</formula>
    </cfRule>
  </conditionalFormatting>
  <conditionalFormatting sqref="Q7:Q126">
    <cfRule type="cellIs" dxfId="7223" priority="112" operator="greaterThan">
      <formula>6</formula>
    </cfRule>
    <cfRule type="cellIs" dxfId="7222" priority="113" operator="equal">
      <formula>6</formula>
    </cfRule>
    <cfRule type="cellIs" dxfId="7221" priority="114" operator="equal">
      <formula>4</formula>
    </cfRule>
    <cfRule type="cellIs" dxfId="7220" priority="115" operator="equal">
      <formula>3</formula>
    </cfRule>
    <cfRule type="cellIs" dxfId="7219" priority="116" operator="equal">
      <formula>0</formula>
    </cfRule>
    <cfRule type="containsBlanks" dxfId="7218" priority="117">
      <formula>LEN(TRIM(Q7))=0</formula>
    </cfRule>
    <cfRule type="cellIs" dxfId="7217" priority="118" operator="equal">
      <formula>2</formula>
    </cfRule>
  </conditionalFormatting>
  <conditionalFormatting sqref="S7:S126">
    <cfRule type="cellIs" dxfId="7216" priority="105" operator="greaterThan">
      <formula>6</formula>
    </cfRule>
    <cfRule type="cellIs" dxfId="7215" priority="106" operator="equal">
      <formula>6</formula>
    </cfRule>
    <cfRule type="cellIs" dxfId="7214" priority="107" operator="equal">
      <formula>4</formula>
    </cfRule>
    <cfRule type="cellIs" dxfId="7213" priority="108" operator="equal">
      <formula>3</formula>
    </cfRule>
    <cfRule type="cellIs" dxfId="7212" priority="109" operator="equal">
      <formula>0</formula>
    </cfRule>
    <cfRule type="containsBlanks" dxfId="7211" priority="110">
      <formula>LEN(TRIM(S7))=0</formula>
    </cfRule>
    <cfRule type="cellIs" dxfId="7210" priority="111" operator="equal">
      <formula>2</formula>
    </cfRule>
  </conditionalFormatting>
  <conditionalFormatting sqref="P7:P126">
    <cfRule type="cellIs" dxfId="7209" priority="98" operator="equal">
      <formula>0</formula>
    </cfRule>
    <cfRule type="cellIs" dxfId="7208" priority="99" operator="greaterThan">
      <formula>5</formula>
    </cfRule>
    <cfRule type="cellIs" dxfId="7207" priority="100" operator="equal">
      <formula>5</formula>
    </cfRule>
    <cfRule type="cellIs" dxfId="7206" priority="101" operator="equal">
      <formula>3</formula>
    </cfRule>
    <cfRule type="cellIs" dxfId="7205" priority="102" operator="equal">
      <formula>2</formula>
    </cfRule>
    <cfRule type="containsBlanks" dxfId="7204" priority="103">
      <formula>LEN(TRIM(P7))=0</formula>
    </cfRule>
    <cfRule type="cellIs" dxfId="7203" priority="104" operator="equal">
      <formula>1</formula>
    </cfRule>
  </conditionalFormatting>
  <conditionalFormatting sqref="O7:O126">
    <cfRule type="cellIs" dxfId="7202" priority="10692" operator="greaterThanOrEqual">
      <formula>$O$147+2</formula>
    </cfRule>
    <cfRule type="cellIs" dxfId="7201" priority="10693" operator="equal">
      <formula>$O$147+1</formula>
    </cfRule>
    <cfRule type="cellIs" dxfId="7200" priority="10694" operator="equal">
      <formula>$O$147-1</formula>
    </cfRule>
    <cfRule type="cellIs" dxfId="7199" priority="10695" operator="equal">
      <formula>0</formula>
    </cfRule>
    <cfRule type="containsBlanks" dxfId="7198" priority="10696">
      <formula>LEN(TRIM(O7))=0</formula>
    </cfRule>
    <cfRule type="cellIs" dxfId="7197" priority="10697" operator="equal">
      <formula>$O$147-2</formula>
    </cfRule>
  </conditionalFormatting>
  <conditionalFormatting sqref="E127:E146">
    <cfRule type="cellIs" dxfId="7196" priority="89" operator="equal">
      <formula>0</formula>
    </cfRule>
    <cfRule type="containsBlanks" dxfId="7195" priority="90">
      <formula>LEN(TRIM(E127))=0</formula>
    </cfRule>
  </conditionalFormatting>
  <conditionalFormatting sqref="D127:D146">
    <cfRule type="cellIs" dxfId="7194" priority="87" operator="equal">
      <formula>0</formula>
    </cfRule>
    <cfRule type="containsBlanks" dxfId="7193" priority="88">
      <formula>LEN(TRIM(D127))=0</formula>
    </cfRule>
  </conditionalFormatting>
  <conditionalFormatting sqref="X127:Z146">
    <cfRule type="cellIs" dxfId="7192" priority="85" operator="greaterThan">
      <formula>199</formula>
    </cfRule>
    <cfRule type="cellIs" dxfId="7191" priority="86" operator="equal">
      <formula>0</formula>
    </cfRule>
  </conditionalFormatting>
  <conditionalFormatting sqref="E127:E146">
    <cfRule type="dataBar" priority="91">
      <dataBar>
        <cfvo type="num" val="0"/>
        <cfvo type="max"/>
        <color theme="6" tint="-0.249977111117893"/>
      </dataBar>
      <extLst>
        <ext xmlns:x14="http://schemas.microsoft.com/office/spreadsheetml/2009/9/main" uri="{B025F937-C7B1-47D3-B67F-A62EFF666E3E}">
          <x14:id>{2472E7F4-E19D-4050-BFA6-A818B22E9692}</x14:id>
        </ext>
      </extLst>
    </cfRule>
  </conditionalFormatting>
  <conditionalFormatting sqref="H127:H146">
    <cfRule type="cellIs" dxfId="7190" priority="72" operator="equal">
      <formula>1</formula>
    </cfRule>
  </conditionalFormatting>
  <conditionalFormatting sqref="F127:G146">
    <cfRule type="cellIs" dxfId="7189" priority="74" operator="equal">
      <formula>0</formula>
    </cfRule>
    <cfRule type="cellIs" dxfId="7188" priority="75" operator="greaterThan">
      <formula>5</formula>
    </cfRule>
    <cfRule type="cellIs" dxfId="7187" priority="76" operator="equal">
      <formula>5</formula>
    </cfRule>
    <cfRule type="cellIs" dxfId="7186" priority="77" operator="equal">
      <formula>3</formula>
    </cfRule>
    <cfRule type="cellIs" dxfId="7185" priority="78" operator="equal">
      <formula>2</formula>
    </cfRule>
    <cfRule type="containsBlanks" dxfId="7184" priority="79">
      <formula>LEN(TRIM(F127))=0</formula>
    </cfRule>
    <cfRule type="cellIs" dxfId="7183" priority="84" operator="equal">
      <formula>1</formula>
    </cfRule>
  </conditionalFormatting>
  <conditionalFormatting sqref="J127:K146">
    <cfRule type="cellIs" dxfId="7182" priority="62" operator="greaterThan">
      <formula>5</formula>
    </cfRule>
    <cfRule type="cellIs" dxfId="7181" priority="63" operator="equal">
      <formula>5</formula>
    </cfRule>
    <cfRule type="cellIs" dxfId="7180" priority="64" operator="equal">
      <formula>3</formula>
    </cfRule>
    <cfRule type="cellIs" dxfId="7179" priority="65" operator="equal">
      <formula>2</formula>
    </cfRule>
    <cfRule type="cellIs" dxfId="7178" priority="66" operator="equal">
      <formula>0</formula>
    </cfRule>
    <cfRule type="containsBlanks" dxfId="7177" priority="67">
      <formula>LEN(TRIM(J127))=0</formula>
    </cfRule>
    <cfRule type="cellIs" dxfId="7176" priority="83" operator="equal">
      <formula>1</formula>
    </cfRule>
  </conditionalFormatting>
  <conditionalFormatting sqref="M127:N146">
    <cfRule type="cellIs" dxfId="7175" priority="56" operator="greaterThan">
      <formula>5</formula>
    </cfRule>
    <cfRule type="cellIs" dxfId="7174" priority="57" operator="equal">
      <formula>5</formula>
    </cfRule>
    <cfRule type="cellIs" dxfId="7173" priority="58" operator="equal">
      <formula>3</formula>
    </cfRule>
    <cfRule type="cellIs" dxfId="7172" priority="59" operator="equal">
      <formula>2</formula>
    </cfRule>
    <cfRule type="cellIs" dxfId="7171" priority="60" operator="equal">
      <formula>0</formula>
    </cfRule>
    <cfRule type="containsBlanks" dxfId="7170" priority="61">
      <formula>LEN(TRIM(M127))=0</formula>
    </cfRule>
    <cfRule type="cellIs" dxfId="7169" priority="82" operator="equal">
      <formula>1</formula>
    </cfRule>
  </conditionalFormatting>
  <conditionalFormatting sqref="R127:R146">
    <cfRule type="cellIs" dxfId="7168" priority="44" operator="equal">
      <formula>0</formula>
    </cfRule>
    <cfRule type="cellIs" dxfId="7167" priority="45" operator="greaterThan">
      <formula>5</formula>
    </cfRule>
    <cfRule type="cellIs" dxfId="7166" priority="46" operator="equal">
      <formula>5</formula>
    </cfRule>
    <cfRule type="cellIs" dxfId="7165" priority="47" operator="equal">
      <formula>3</formula>
    </cfRule>
    <cfRule type="cellIs" dxfId="7164" priority="48" operator="equal">
      <formula>2</formula>
    </cfRule>
    <cfRule type="containsBlanks" dxfId="7163" priority="49">
      <formula>LEN(TRIM(R127))=0</formula>
    </cfRule>
    <cfRule type="cellIs" dxfId="7162" priority="80" operator="equal">
      <formula>1</formula>
    </cfRule>
  </conditionalFormatting>
  <conditionalFormatting sqref="V127:W146">
    <cfRule type="cellIs" dxfId="7161" priority="37" operator="equal">
      <formula>0</formula>
    </cfRule>
    <cfRule type="cellIs" dxfId="7160" priority="38" operator="greaterThan">
      <formula>5</formula>
    </cfRule>
    <cfRule type="cellIs" dxfId="7159" priority="39" operator="equal">
      <formula>5</formula>
    </cfRule>
    <cfRule type="cellIs" dxfId="7158" priority="40" operator="equal">
      <formula>3</formula>
    </cfRule>
    <cfRule type="cellIs" dxfId="7157" priority="41" operator="equal">
      <formula>2</formula>
    </cfRule>
    <cfRule type="containsBlanks" dxfId="7156" priority="42">
      <formula>LEN(TRIM(V127))=0</formula>
    </cfRule>
    <cfRule type="cellIs" dxfId="7155" priority="43" operator="equal">
      <formula>1</formula>
    </cfRule>
  </conditionalFormatting>
  <conditionalFormatting sqref="H127:H146">
    <cfRule type="cellIs" dxfId="7154" priority="36" stopIfTrue="1" operator="equal">
      <formula>1</formula>
    </cfRule>
    <cfRule type="cellIs" dxfId="7153" priority="68" operator="equal">
      <formula>0</formula>
    </cfRule>
    <cfRule type="cellIs" dxfId="7152" priority="69" operator="greaterThan">
      <formula>4</formula>
    </cfRule>
    <cfRule type="cellIs" dxfId="7151" priority="70" operator="equal">
      <formula>4</formula>
    </cfRule>
    <cfRule type="cellIs" dxfId="7150" priority="71" operator="equal">
      <formula>2</formula>
    </cfRule>
    <cfRule type="containsBlanks" dxfId="7149" priority="73">
      <formula>LEN(TRIM(H127))=0</formula>
    </cfRule>
  </conditionalFormatting>
  <conditionalFormatting sqref="I127:I146">
    <cfRule type="cellIs" dxfId="7148" priority="34" operator="equal">
      <formula>1</formula>
    </cfRule>
  </conditionalFormatting>
  <conditionalFormatting sqref="I127:I146">
    <cfRule type="cellIs" dxfId="7147" priority="29" stopIfTrue="1" operator="equal">
      <formula>1</formula>
    </cfRule>
    <cfRule type="cellIs" dxfId="7146" priority="30" operator="equal">
      <formula>0</formula>
    </cfRule>
    <cfRule type="cellIs" dxfId="7145" priority="31" operator="greaterThan">
      <formula>4</formula>
    </cfRule>
    <cfRule type="cellIs" dxfId="7144" priority="32" operator="equal">
      <formula>4</formula>
    </cfRule>
    <cfRule type="cellIs" dxfId="7143" priority="33" operator="equal">
      <formula>2</formula>
    </cfRule>
    <cfRule type="containsBlanks" dxfId="7142" priority="35">
      <formula>LEN(TRIM(I127))=0</formula>
    </cfRule>
  </conditionalFormatting>
  <conditionalFormatting sqref="T127:U146">
    <cfRule type="cellIs" dxfId="7141" priority="27" operator="equal">
      <formula>1</formula>
    </cfRule>
  </conditionalFormatting>
  <conditionalFormatting sqref="T127:U146">
    <cfRule type="cellIs" dxfId="7140" priority="22" stopIfTrue="1" operator="equal">
      <formula>1</formula>
    </cfRule>
    <cfRule type="cellIs" dxfId="7139" priority="23" operator="equal">
      <formula>0</formula>
    </cfRule>
    <cfRule type="cellIs" dxfId="7138" priority="24" operator="greaterThan">
      <formula>4</formula>
    </cfRule>
    <cfRule type="cellIs" dxfId="7137" priority="25" operator="equal">
      <formula>4</formula>
    </cfRule>
    <cfRule type="cellIs" dxfId="7136" priority="26" operator="equal">
      <formula>2</formula>
    </cfRule>
    <cfRule type="containsBlanks" dxfId="7135" priority="28">
      <formula>LEN(TRIM(T127))=0</formula>
    </cfRule>
  </conditionalFormatting>
  <conditionalFormatting sqref="L127:L146">
    <cfRule type="cellIs" dxfId="7134" priority="50" operator="greaterThan">
      <formula>6</formula>
    </cfRule>
    <cfRule type="cellIs" dxfId="7133" priority="51" operator="equal">
      <formula>6</formula>
    </cfRule>
    <cfRule type="cellIs" dxfId="7132" priority="52" operator="equal">
      <formula>4</formula>
    </cfRule>
    <cfRule type="cellIs" dxfId="7131" priority="53" operator="equal">
      <formula>3</formula>
    </cfRule>
    <cfRule type="cellIs" dxfId="7130" priority="54" operator="equal">
      <formula>0</formula>
    </cfRule>
    <cfRule type="containsBlanks" dxfId="7129" priority="55">
      <formula>LEN(TRIM(L127))=0</formula>
    </cfRule>
    <cfRule type="cellIs" dxfId="7128" priority="81" operator="equal">
      <formula>2</formula>
    </cfRule>
  </conditionalFormatting>
  <conditionalFormatting sqref="Q127:Q146">
    <cfRule type="cellIs" dxfId="7127" priority="15" operator="greaterThan">
      <formula>6</formula>
    </cfRule>
    <cfRule type="cellIs" dxfId="7126" priority="16" operator="equal">
      <formula>6</formula>
    </cfRule>
    <cfRule type="cellIs" dxfId="7125" priority="17" operator="equal">
      <formula>4</formula>
    </cfRule>
    <cfRule type="cellIs" dxfId="7124" priority="18" operator="equal">
      <formula>3</formula>
    </cfRule>
    <cfRule type="cellIs" dxfId="7123" priority="19" operator="equal">
      <formula>0</formula>
    </cfRule>
    <cfRule type="containsBlanks" dxfId="7122" priority="20">
      <formula>LEN(TRIM(Q127))=0</formula>
    </cfRule>
    <cfRule type="cellIs" dxfId="7121" priority="21" operator="equal">
      <formula>2</formula>
    </cfRule>
  </conditionalFormatting>
  <conditionalFormatting sqref="S127:S146">
    <cfRule type="cellIs" dxfId="7120" priority="8" operator="greaterThan">
      <formula>6</formula>
    </cfRule>
    <cfRule type="cellIs" dxfId="7119" priority="9" operator="equal">
      <formula>6</formula>
    </cfRule>
    <cfRule type="cellIs" dxfId="7118" priority="10" operator="equal">
      <formula>4</formula>
    </cfRule>
    <cfRule type="cellIs" dxfId="7117" priority="11" operator="equal">
      <formula>3</formula>
    </cfRule>
    <cfRule type="cellIs" dxfId="7116" priority="12" operator="equal">
      <formula>0</formula>
    </cfRule>
    <cfRule type="containsBlanks" dxfId="7115" priority="13">
      <formula>LEN(TRIM(S127))=0</formula>
    </cfRule>
    <cfRule type="cellIs" dxfId="7114" priority="14" operator="equal">
      <formula>2</formula>
    </cfRule>
  </conditionalFormatting>
  <conditionalFormatting sqref="P127:P146">
    <cfRule type="cellIs" dxfId="7113" priority="1" operator="equal">
      <formula>0</formula>
    </cfRule>
    <cfRule type="cellIs" dxfId="7112" priority="2" operator="greaterThan">
      <formula>5</formula>
    </cfRule>
    <cfRule type="cellIs" dxfId="7111" priority="3" operator="equal">
      <formula>5</formula>
    </cfRule>
    <cfRule type="cellIs" dxfId="7110" priority="4" operator="equal">
      <formula>3</formula>
    </cfRule>
    <cfRule type="cellIs" dxfId="7109" priority="5" operator="equal">
      <formula>2</formula>
    </cfRule>
    <cfRule type="containsBlanks" dxfId="7108" priority="6">
      <formula>LEN(TRIM(P127))=0</formula>
    </cfRule>
    <cfRule type="cellIs" dxfId="7107" priority="7" operator="equal">
      <formula>1</formula>
    </cfRule>
  </conditionalFormatting>
  <conditionalFormatting sqref="O127:O146">
    <cfRule type="cellIs" dxfId="7106" priority="92" operator="greaterThanOrEqual">
      <formula>$O$147+2</formula>
    </cfRule>
    <cfRule type="cellIs" dxfId="7105" priority="93" operator="equal">
      <formula>$O$147+1</formula>
    </cfRule>
    <cfRule type="cellIs" dxfId="7104" priority="94" operator="equal">
      <formula>$O$147-1</formula>
    </cfRule>
    <cfRule type="cellIs" dxfId="7103" priority="95" operator="equal">
      <formula>0</formula>
    </cfRule>
    <cfRule type="containsBlanks" dxfId="7102" priority="96">
      <formula>LEN(TRIM(O127))=0</formula>
    </cfRule>
    <cfRule type="cellIs" dxfId="7101" priority="97" operator="equal">
      <formula>$O$147-2</formula>
    </cfRule>
  </conditionalFormatting>
  <pageMargins left="0" right="0" top="0" bottom="0" header="0.31496062992125984" footer="0.31496062992125984"/>
  <pageSetup paperSize="9" scale="69" fitToHeight="0" orientation="landscape" r:id="rId1"/>
  <extLst>
    <ext xmlns:x14="http://schemas.microsoft.com/office/spreadsheetml/2009/9/main" uri="{78C0D931-6437-407d-A8EE-F0AAD7539E65}">
      <x14:conditionalFormattings>
        <x14:conditionalFormatting xmlns:xm="http://schemas.microsoft.com/office/excel/2006/main">
          <x14:cfRule type="dataBar" id="{0CFFD35D-7210-4382-849E-9E7146ECF871}">
            <x14:dataBar minLength="0" maxLength="100" negativeBarColorSameAsPositive="1" axisPosition="none">
              <x14:cfvo type="num">
                <xm:f>0</xm:f>
              </x14:cfvo>
              <x14:cfvo type="max"/>
            </x14:dataBar>
          </x14:cfRule>
          <xm:sqref>E7:E126</xm:sqref>
        </x14:conditionalFormatting>
        <x14:conditionalFormatting xmlns:xm="http://schemas.microsoft.com/office/excel/2006/main">
          <x14:cfRule type="dataBar" id="{2472E7F4-E19D-4050-BFA6-A818B22E9692}">
            <x14:dataBar minLength="0" maxLength="100" negativeBarColorSameAsPositive="1" axisPosition="none">
              <x14:cfvo type="num">
                <xm:f>0</xm:f>
              </x14:cfvo>
              <x14:cfvo type="max"/>
            </x14:dataBar>
          </x14:cfRule>
          <xm:sqref>E127:E146</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G151"/>
  <sheetViews>
    <sheetView workbookViewId="0">
      <pane ySplit="6" topLeftCell="A7" activePane="bottomLeft" state="frozen"/>
      <selection pane="bottomLeft" activeCell="B7" sqref="B7"/>
    </sheetView>
  </sheetViews>
  <sheetFormatPr defaultRowHeight="15" x14ac:dyDescent="0.25"/>
  <cols>
    <col min="1" max="1" width="15.7109375" style="27" customWidth="1"/>
    <col min="2" max="2" width="38.140625" bestFit="1" customWidth="1"/>
    <col min="3" max="20" width="6.7109375" customWidth="1"/>
    <col min="21" max="22" width="7.7109375" style="1" customWidth="1"/>
    <col min="23" max="23" width="7.7109375" style="89" customWidth="1"/>
    <col min="24" max="24" width="7.7109375" style="92" customWidth="1"/>
    <col min="25" max="25" width="7.7109375" customWidth="1"/>
  </cols>
  <sheetData>
    <row r="1" spans="1:33" ht="15.75" thickBot="1" x14ac:dyDescent="0.3">
      <c r="A1" s="26"/>
      <c r="B1" s="2"/>
      <c r="C1" s="2"/>
      <c r="D1" s="2"/>
      <c r="E1" s="2"/>
      <c r="F1" s="2"/>
      <c r="G1" s="2"/>
      <c r="H1" s="2"/>
      <c r="I1" s="2"/>
      <c r="J1" s="2"/>
      <c r="K1" s="2"/>
      <c r="L1" s="2"/>
      <c r="M1" s="2"/>
      <c r="N1" s="2"/>
      <c r="O1" s="2"/>
      <c r="P1" s="2"/>
      <c r="Q1" s="2"/>
      <c r="R1" s="2"/>
      <c r="S1" s="2"/>
      <c r="T1" s="2"/>
      <c r="U1" s="20"/>
      <c r="V1" s="20"/>
      <c r="W1" s="4"/>
      <c r="X1" s="91"/>
      <c r="Y1" s="2"/>
      <c r="Z1" s="2"/>
      <c r="AA1" s="2"/>
      <c r="AB1" s="2"/>
      <c r="AC1" s="2"/>
      <c r="AD1" s="2"/>
      <c r="AE1" s="2"/>
      <c r="AF1" s="2"/>
      <c r="AG1" s="2"/>
    </row>
    <row r="2" spans="1:33" ht="33.75" thickBot="1" x14ac:dyDescent="0.65">
      <c r="A2" s="26"/>
      <c r="B2" s="2"/>
      <c r="C2" s="134" t="str">
        <f>score!H2</f>
        <v>SWING 2 DUBAI TROPHY 2018 - Golf Senza Confini Tarvisio</v>
      </c>
      <c r="D2" s="135"/>
      <c r="E2" s="135"/>
      <c r="F2" s="135"/>
      <c r="G2" s="135"/>
      <c r="H2" s="135"/>
      <c r="I2" s="135"/>
      <c r="J2" s="135"/>
      <c r="K2" s="135"/>
      <c r="L2" s="135"/>
      <c r="M2" s="135"/>
      <c r="N2" s="135"/>
      <c r="O2" s="135"/>
      <c r="P2" s="135"/>
      <c r="Q2" s="135"/>
      <c r="R2" s="135"/>
      <c r="S2" s="135"/>
      <c r="T2" s="136"/>
      <c r="U2" s="20"/>
      <c r="V2" s="20"/>
      <c r="W2" s="4"/>
      <c r="X2" s="91"/>
      <c r="Y2" s="2"/>
      <c r="Z2" s="2"/>
      <c r="AA2" s="2"/>
      <c r="AB2" s="2"/>
      <c r="AC2" s="2"/>
      <c r="AD2" s="2"/>
      <c r="AE2" s="2"/>
      <c r="AF2" s="2"/>
      <c r="AG2" s="2"/>
    </row>
    <row r="3" spans="1:33" ht="6.75" customHeight="1" x14ac:dyDescent="0.25">
      <c r="A3" s="26"/>
      <c r="B3" s="2"/>
      <c r="C3" s="2"/>
      <c r="D3" s="2"/>
      <c r="E3" s="2"/>
      <c r="F3" s="2"/>
      <c r="G3" s="2"/>
      <c r="H3" s="2"/>
      <c r="I3" s="2"/>
      <c r="J3" s="2"/>
      <c r="K3" s="2"/>
      <c r="L3" s="2"/>
      <c r="M3" s="2"/>
      <c r="N3" s="2"/>
      <c r="O3" s="2"/>
      <c r="P3" s="2"/>
      <c r="Q3" s="2"/>
      <c r="R3" s="2"/>
      <c r="S3" s="2"/>
      <c r="T3" s="2"/>
      <c r="U3" s="20"/>
      <c r="V3" s="20"/>
      <c r="W3" s="4"/>
      <c r="X3" s="91"/>
      <c r="Y3" s="2"/>
      <c r="Z3" s="2"/>
      <c r="AA3" s="2"/>
      <c r="AB3" s="2"/>
      <c r="AC3" s="2"/>
      <c r="AD3" s="2"/>
      <c r="AE3" s="2"/>
      <c r="AF3" s="2"/>
      <c r="AG3" s="2"/>
    </row>
    <row r="4" spans="1:33" ht="21.75" customHeight="1" x14ac:dyDescent="0.35">
      <c r="A4" s="26"/>
      <c r="B4" s="3" t="s">
        <v>34</v>
      </c>
      <c r="C4" s="100" t="s">
        <v>6</v>
      </c>
      <c r="D4" s="100"/>
      <c r="E4" s="100"/>
      <c r="F4" s="100"/>
      <c r="G4" s="100"/>
      <c r="H4" s="100"/>
      <c r="I4" s="100"/>
      <c r="J4" s="100"/>
      <c r="K4" s="100"/>
      <c r="L4" s="100"/>
      <c r="M4" s="100"/>
      <c r="N4" s="100"/>
      <c r="O4" s="100"/>
      <c r="P4" s="100"/>
      <c r="Q4" s="100"/>
      <c r="R4" s="100"/>
      <c r="S4" s="100"/>
      <c r="T4" s="100"/>
      <c r="U4" s="36" t="s">
        <v>25</v>
      </c>
      <c r="V4" s="20"/>
      <c r="W4" s="4"/>
      <c r="X4" s="91"/>
      <c r="Y4" s="2"/>
      <c r="Z4" s="2"/>
      <c r="AA4" s="2"/>
      <c r="AB4" s="2"/>
      <c r="AC4" s="2"/>
      <c r="AD4" s="2"/>
      <c r="AE4" s="2"/>
      <c r="AF4" s="2"/>
      <c r="AG4" s="2"/>
    </row>
    <row r="5" spans="1:33" ht="15" customHeight="1" x14ac:dyDescent="0.25">
      <c r="B5" s="131" t="s">
        <v>0</v>
      </c>
      <c r="C5" s="105">
        <v>1</v>
      </c>
      <c r="D5" s="105">
        <v>2</v>
      </c>
      <c r="E5" s="105">
        <v>3</v>
      </c>
      <c r="F5" s="105">
        <v>4</v>
      </c>
      <c r="G5" s="105">
        <v>5</v>
      </c>
      <c r="H5" s="105">
        <v>6</v>
      </c>
      <c r="I5" s="105">
        <v>7</v>
      </c>
      <c r="J5" s="105">
        <v>8</v>
      </c>
      <c r="K5" s="105">
        <v>9</v>
      </c>
      <c r="L5" s="105">
        <v>10</v>
      </c>
      <c r="M5" s="105">
        <v>11</v>
      </c>
      <c r="N5" s="105">
        <v>12</v>
      </c>
      <c r="O5" s="105">
        <v>13</v>
      </c>
      <c r="P5" s="105">
        <v>14</v>
      </c>
      <c r="Q5" s="105">
        <v>15</v>
      </c>
      <c r="R5" s="105">
        <v>16</v>
      </c>
      <c r="S5" s="105">
        <v>17</v>
      </c>
      <c r="T5" s="105">
        <v>18</v>
      </c>
      <c r="U5" s="110" t="s">
        <v>1</v>
      </c>
      <c r="V5" s="133" t="s">
        <v>2</v>
      </c>
      <c r="W5" s="90" t="s">
        <v>10</v>
      </c>
      <c r="X5" s="91"/>
      <c r="Y5" s="2"/>
    </row>
    <row r="6" spans="1:33" x14ac:dyDescent="0.25">
      <c r="A6" s="27" t="s">
        <v>9</v>
      </c>
      <c r="B6" s="131"/>
      <c r="C6" s="106"/>
      <c r="D6" s="106"/>
      <c r="E6" s="106"/>
      <c r="F6" s="106"/>
      <c r="G6" s="106"/>
      <c r="H6" s="106"/>
      <c r="I6" s="106"/>
      <c r="J6" s="106"/>
      <c r="K6" s="106"/>
      <c r="L6" s="106"/>
      <c r="M6" s="106"/>
      <c r="N6" s="106"/>
      <c r="O6" s="106"/>
      <c r="P6" s="106"/>
      <c r="Q6" s="106"/>
      <c r="R6" s="106"/>
      <c r="S6" s="106"/>
      <c r="T6" s="106"/>
      <c r="U6" s="133"/>
      <c r="V6" s="137"/>
      <c r="W6" s="90"/>
      <c r="X6" s="91"/>
      <c r="Y6" s="2"/>
    </row>
    <row r="7" spans="1:33" x14ac:dyDescent="0.25">
      <c r="A7" s="26">
        <v>1</v>
      </c>
      <c r="B7" s="8" t="str">
        <f>'6thR'!B7</f>
        <v>PEJIC ILIJA</v>
      </c>
      <c r="C7" s="65"/>
      <c r="D7" s="65"/>
      <c r="E7" s="65"/>
      <c r="F7" s="65"/>
      <c r="G7" s="65"/>
      <c r="H7" s="65"/>
      <c r="I7" s="65"/>
      <c r="J7" s="65"/>
      <c r="K7" s="65"/>
      <c r="L7" s="65"/>
      <c r="M7" s="65"/>
      <c r="N7" s="65"/>
      <c r="O7" s="65"/>
      <c r="P7" s="65"/>
      <c r="Q7" s="65"/>
      <c r="R7" s="65"/>
      <c r="S7" s="65"/>
      <c r="T7" s="65"/>
      <c r="U7" s="15">
        <f t="shared" ref="U7:U38" si="0">SUM(C7:T7)</f>
        <v>0</v>
      </c>
      <c r="V7" s="21">
        <f>'6thR'!V7</f>
        <v>7.7</v>
      </c>
      <c r="W7" s="91">
        <f>IF(B7&lt;&gt;"",'6thR'!W7+X7,0)</f>
        <v>4</v>
      </c>
      <c r="X7" s="91">
        <f t="shared" ref="X7:X38" si="1">IF(U7&gt;0,1,0)</f>
        <v>0</v>
      </c>
    </row>
    <row r="8" spans="1:33" x14ac:dyDescent="0.25">
      <c r="A8" s="26">
        <v>2</v>
      </c>
      <c r="B8" s="8" t="str">
        <f>'6thR'!B8</f>
        <v>STOJKOVIC MARKO</v>
      </c>
      <c r="C8" s="65"/>
      <c r="D8" s="65"/>
      <c r="E8" s="65"/>
      <c r="F8" s="65"/>
      <c r="G8" s="65"/>
      <c r="H8" s="65"/>
      <c r="I8" s="65"/>
      <c r="J8" s="65"/>
      <c r="K8" s="65"/>
      <c r="L8" s="65"/>
      <c r="M8" s="65"/>
      <c r="N8" s="65"/>
      <c r="O8" s="65"/>
      <c r="P8" s="65"/>
      <c r="Q8" s="65"/>
      <c r="R8" s="65"/>
      <c r="S8" s="65"/>
      <c r="T8" s="65"/>
      <c r="U8" s="15">
        <f t="shared" si="0"/>
        <v>0</v>
      </c>
      <c r="V8" s="21">
        <f>'6thR'!V8</f>
        <v>7.5</v>
      </c>
      <c r="W8" s="91">
        <f>IF(B8&lt;&gt;"",'6thR'!W8+X8,0)</f>
        <v>4</v>
      </c>
      <c r="X8" s="91">
        <f t="shared" si="1"/>
        <v>0</v>
      </c>
    </row>
    <row r="9" spans="1:33" x14ac:dyDescent="0.25">
      <c r="A9" s="26">
        <v>3</v>
      </c>
      <c r="B9" s="8" t="str">
        <f>'6thR'!B9</f>
        <v xml:space="preserve">BARALDO SANO FRANCESCO </v>
      </c>
      <c r="C9" s="65"/>
      <c r="D9" s="65"/>
      <c r="E9" s="65"/>
      <c r="F9" s="65"/>
      <c r="G9" s="65"/>
      <c r="H9" s="65"/>
      <c r="I9" s="65"/>
      <c r="J9" s="65"/>
      <c r="K9" s="65"/>
      <c r="L9" s="65"/>
      <c r="M9" s="65"/>
      <c r="N9" s="65"/>
      <c r="O9" s="65"/>
      <c r="P9" s="65"/>
      <c r="Q9" s="65"/>
      <c r="R9" s="65"/>
      <c r="S9" s="65"/>
      <c r="T9" s="65"/>
      <c r="U9" s="15">
        <f t="shared" si="0"/>
        <v>0</v>
      </c>
      <c r="V9" s="21">
        <f>'6thR'!V9</f>
        <v>20.2</v>
      </c>
      <c r="W9" s="91">
        <f>IF(B9&lt;&gt;"",'6thR'!W9+X9,0)</f>
        <v>4</v>
      </c>
      <c r="X9" s="91">
        <f t="shared" si="1"/>
        <v>0</v>
      </c>
    </row>
    <row r="10" spans="1:33" x14ac:dyDescent="0.25">
      <c r="A10" s="33">
        <v>4</v>
      </c>
      <c r="B10" s="8" t="str">
        <f>'6thR'!B10</f>
        <v>TARMAN BOZIDAR</v>
      </c>
      <c r="C10" s="65"/>
      <c r="D10" s="65"/>
      <c r="E10" s="65"/>
      <c r="F10" s="65"/>
      <c r="G10" s="65"/>
      <c r="H10" s="65"/>
      <c r="I10" s="65"/>
      <c r="J10" s="65"/>
      <c r="K10" s="65"/>
      <c r="L10" s="65"/>
      <c r="M10" s="65"/>
      <c r="N10" s="65"/>
      <c r="O10" s="65"/>
      <c r="P10" s="65"/>
      <c r="Q10" s="65"/>
      <c r="R10" s="65"/>
      <c r="S10" s="65"/>
      <c r="T10" s="65"/>
      <c r="U10" s="15">
        <f t="shared" si="0"/>
        <v>0</v>
      </c>
      <c r="V10" s="21">
        <f>'6thR'!V10</f>
        <v>11</v>
      </c>
      <c r="W10" s="91">
        <f>IF(B10&lt;&gt;"",'6thR'!W10+X10,0)</f>
        <v>4</v>
      </c>
      <c r="X10" s="91">
        <f t="shared" si="1"/>
        <v>0</v>
      </c>
    </row>
    <row r="11" spans="1:33" x14ac:dyDescent="0.25">
      <c r="A11" s="26">
        <v>5</v>
      </c>
      <c r="B11" s="8" t="str">
        <f>'6thR'!B11</f>
        <v>KRANJC SASO</v>
      </c>
      <c r="C11" s="65"/>
      <c r="D11" s="65"/>
      <c r="E11" s="65"/>
      <c r="F11" s="65"/>
      <c r="G11" s="65"/>
      <c r="H11" s="65"/>
      <c r="I11" s="65"/>
      <c r="J11" s="65"/>
      <c r="K11" s="65"/>
      <c r="L11" s="65"/>
      <c r="M11" s="65"/>
      <c r="N11" s="65"/>
      <c r="O11" s="65"/>
      <c r="P11" s="65"/>
      <c r="Q11" s="65"/>
      <c r="R11" s="65"/>
      <c r="S11" s="65"/>
      <c r="T11" s="65"/>
      <c r="U11" s="15">
        <f t="shared" si="0"/>
        <v>0</v>
      </c>
      <c r="V11" s="21">
        <f>'6thR'!V11</f>
        <v>11.7</v>
      </c>
      <c r="W11" s="91">
        <f>IF(B11&lt;&gt;"",'6thR'!W11+X11,0)</f>
        <v>4</v>
      </c>
      <c r="X11" s="91">
        <f t="shared" si="1"/>
        <v>0</v>
      </c>
    </row>
    <row r="12" spans="1:33" x14ac:dyDescent="0.25">
      <c r="A12" s="26">
        <v>6</v>
      </c>
      <c r="B12" s="8" t="str">
        <f>'6thR'!B12</f>
        <v>ANDOLSEK TOMAZ</v>
      </c>
      <c r="C12" s="65"/>
      <c r="D12" s="65"/>
      <c r="E12" s="65"/>
      <c r="F12" s="65"/>
      <c r="G12" s="65"/>
      <c r="H12" s="65"/>
      <c r="I12" s="65"/>
      <c r="J12" s="65"/>
      <c r="K12" s="65"/>
      <c r="L12" s="65"/>
      <c r="M12" s="65"/>
      <c r="N12" s="65"/>
      <c r="O12" s="65"/>
      <c r="P12" s="65"/>
      <c r="Q12" s="65"/>
      <c r="R12" s="65"/>
      <c r="S12" s="65"/>
      <c r="T12" s="65"/>
      <c r="U12" s="15">
        <f t="shared" si="0"/>
        <v>0</v>
      </c>
      <c r="V12" s="21">
        <f>'6thR'!V12</f>
        <v>17.5</v>
      </c>
      <c r="W12" s="91">
        <f>IF(B12&lt;&gt;"",'6thR'!W12+X12,0)</f>
        <v>2</v>
      </c>
      <c r="X12" s="91">
        <f t="shared" si="1"/>
        <v>0</v>
      </c>
    </row>
    <row r="13" spans="1:33" x14ac:dyDescent="0.25">
      <c r="A13" s="33">
        <v>7</v>
      </c>
      <c r="B13" s="8" t="str">
        <f>'6thR'!B13</f>
        <v>ARNOLD CHRISTOPH</v>
      </c>
      <c r="C13" s="65"/>
      <c r="D13" s="65"/>
      <c r="E13" s="65"/>
      <c r="F13" s="65"/>
      <c r="G13" s="65"/>
      <c r="H13" s="65"/>
      <c r="I13" s="65"/>
      <c r="J13" s="65"/>
      <c r="K13" s="65"/>
      <c r="L13" s="65"/>
      <c r="M13" s="65"/>
      <c r="N13" s="65"/>
      <c r="O13" s="65"/>
      <c r="P13" s="65"/>
      <c r="Q13" s="65"/>
      <c r="R13" s="65"/>
      <c r="S13" s="65"/>
      <c r="T13" s="65"/>
      <c r="U13" s="15">
        <f t="shared" si="0"/>
        <v>0</v>
      </c>
      <c r="V13" s="21">
        <f>'6thR'!V13</f>
        <v>15.6</v>
      </c>
      <c r="W13" s="91">
        <f>IF(B13&lt;&gt;"",'6thR'!W13+X13,0)</f>
        <v>4</v>
      </c>
      <c r="X13" s="91">
        <f t="shared" si="1"/>
        <v>0</v>
      </c>
    </row>
    <row r="14" spans="1:33" x14ac:dyDescent="0.25">
      <c r="A14" s="26">
        <v>8</v>
      </c>
      <c r="B14" s="8" t="str">
        <f>'6thR'!B14</f>
        <v>BAJC VASJA</v>
      </c>
      <c r="C14" s="65"/>
      <c r="D14" s="65"/>
      <c r="E14" s="65"/>
      <c r="F14" s="65"/>
      <c r="G14" s="65"/>
      <c r="H14" s="65"/>
      <c r="I14" s="65"/>
      <c r="J14" s="65"/>
      <c r="K14" s="65"/>
      <c r="L14" s="65"/>
      <c r="M14" s="65"/>
      <c r="N14" s="65"/>
      <c r="O14" s="65"/>
      <c r="P14" s="65"/>
      <c r="Q14" s="65"/>
      <c r="R14" s="65"/>
      <c r="S14" s="65"/>
      <c r="T14" s="65"/>
      <c r="U14" s="15">
        <f t="shared" si="0"/>
        <v>0</v>
      </c>
      <c r="V14" s="21">
        <f>'6thR'!V14</f>
        <v>13.7</v>
      </c>
      <c r="W14" s="91">
        <f>IF(B14&lt;&gt;"",'6thR'!W14+X14,0)</f>
        <v>4</v>
      </c>
      <c r="X14" s="91">
        <f t="shared" si="1"/>
        <v>0</v>
      </c>
    </row>
    <row r="15" spans="1:33" x14ac:dyDescent="0.25">
      <c r="A15" s="26">
        <v>9</v>
      </c>
      <c r="B15" s="8" t="str">
        <f>'6thR'!B15</f>
        <v>CUK BOZA</v>
      </c>
      <c r="C15" s="65"/>
      <c r="D15" s="65"/>
      <c r="E15" s="65"/>
      <c r="F15" s="65"/>
      <c r="G15" s="65"/>
      <c r="H15" s="65"/>
      <c r="I15" s="65"/>
      <c r="J15" s="65"/>
      <c r="K15" s="65"/>
      <c r="L15" s="65"/>
      <c r="M15" s="65"/>
      <c r="N15" s="65"/>
      <c r="O15" s="65"/>
      <c r="P15" s="65"/>
      <c r="Q15" s="65"/>
      <c r="R15" s="65"/>
      <c r="S15" s="65"/>
      <c r="T15" s="65"/>
      <c r="U15" s="15">
        <f t="shared" si="0"/>
        <v>0</v>
      </c>
      <c r="V15" s="21">
        <f>'6thR'!V15</f>
        <v>28.1</v>
      </c>
      <c r="W15" s="91">
        <f>IF(B15&lt;&gt;"",'6thR'!W15+X15,0)</f>
        <v>3</v>
      </c>
      <c r="X15" s="91">
        <f t="shared" si="1"/>
        <v>0</v>
      </c>
    </row>
    <row r="16" spans="1:33" x14ac:dyDescent="0.25">
      <c r="A16" s="33">
        <v>10</v>
      </c>
      <c r="B16" s="8" t="str">
        <f>'6thR'!B16</f>
        <v>DEBEVEC BORIS</v>
      </c>
      <c r="C16" s="65"/>
      <c r="D16" s="65"/>
      <c r="E16" s="65"/>
      <c r="F16" s="65"/>
      <c r="G16" s="65"/>
      <c r="H16" s="65"/>
      <c r="I16" s="65"/>
      <c r="J16" s="65"/>
      <c r="K16" s="65"/>
      <c r="L16" s="65"/>
      <c r="M16" s="65"/>
      <c r="N16" s="65"/>
      <c r="O16" s="65"/>
      <c r="P16" s="65"/>
      <c r="Q16" s="65"/>
      <c r="R16" s="65"/>
      <c r="S16" s="65"/>
      <c r="T16" s="65"/>
      <c r="U16" s="15">
        <f t="shared" si="0"/>
        <v>0</v>
      </c>
      <c r="V16" s="21">
        <f>'6thR'!V16</f>
        <v>18.5</v>
      </c>
      <c r="W16" s="91">
        <f>IF(B16&lt;&gt;"",'6thR'!W16+X16,0)</f>
        <v>2</v>
      </c>
      <c r="X16" s="91">
        <f t="shared" si="1"/>
        <v>0</v>
      </c>
    </row>
    <row r="17" spans="1:24" x14ac:dyDescent="0.25">
      <c r="A17" s="26">
        <v>11</v>
      </c>
      <c r="B17" s="8" t="str">
        <f>'6thR'!B17</f>
        <v>FRATNIK MOJCA</v>
      </c>
      <c r="C17" s="65"/>
      <c r="D17" s="65"/>
      <c r="E17" s="65"/>
      <c r="F17" s="65"/>
      <c r="G17" s="65"/>
      <c r="H17" s="65"/>
      <c r="I17" s="65"/>
      <c r="J17" s="65"/>
      <c r="K17" s="65"/>
      <c r="L17" s="65"/>
      <c r="M17" s="65"/>
      <c r="N17" s="65"/>
      <c r="O17" s="65"/>
      <c r="P17" s="65"/>
      <c r="Q17" s="65"/>
      <c r="R17" s="65"/>
      <c r="S17" s="65"/>
      <c r="T17" s="65"/>
      <c r="U17" s="15">
        <f t="shared" si="0"/>
        <v>0</v>
      </c>
      <c r="V17" s="21">
        <f>'6thR'!V17</f>
        <v>12.2</v>
      </c>
      <c r="W17" s="91">
        <f>IF(B17&lt;&gt;"",'6thR'!W17+X17,0)</f>
        <v>2</v>
      </c>
      <c r="X17" s="91">
        <f t="shared" si="1"/>
        <v>0</v>
      </c>
    </row>
    <row r="18" spans="1:24" x14ac:dyDescent="0.25">
      <c r="A18" s="26">
        <v>12</v>
      </c>
      <c r="B18" s="8" t="str">
        <f>'6thR'!B18</f>
        <v>FRATNIK SAVO</v>
      </c>
      <c r="C18" s="65"/>
      <c r="D18" s="65"/>
      <c r="E18" s="65"/>
      <c r="F18" s="65"/>
      <c r="G18" s="65"/>
      <c r="H18" s="65"/>
      <c r="I18" s="65"/>
      <c r="J18" s="65"/>
      <c r="K18" s="65"/>
      <c r="L18" s="65"/>
      <c r="M18" s="65"/>
      <c r="N18" s="65"/>
      <c r="O18" s="65"/>
      <c r="P18" s="65"/>
      <c r="Q18" s="65"/>
      <c r="R18" s="65"/>
      <c r="S18" s="65"/>
      <c r="T18" s="65"/>
      <c r="U18" s="15">
        <f t="shared" si="0"/>
        <v>0</v>
      </c>
      <c r="V18" s="21">
        <f>'6thR'!V18</f>
        <v>10.6</v>
      </c>
      <c r="W18" s="91">
        <f>IF(B18&lt;&gt;"",'6thR'!W18+X18,0)</f>
        <v>2</v>
      </c>
      <c r="X18" s="91">
        <f t="shared" si="1"/>
        <v>0</v>
      </c>
    </row>
    <row r="19" spans="1:24" x14ac:dyDescent="0.25">
      <c r="A19" s="33">
        <v>13</v>
      </c>
      <c r="B19" s="8" t="str">
        <f>'6thR'!B19</f>
        <v>GRÜNANGER RUDOLF</v>
      </c>
      <c r="C19" s="65"/>
      <c r="D19" s="65"/>
      <c r="E19" s="65"/>
      <c r="F19" s="65"/>
      <c r="G19" s="65"/>
      <c r="H19" s="65"/>
      <c r="I19" s="65"/>
      <c r="J19" s="65"/>
      <c r="K19" s="65"/>
      <c r="L19" s="65"/>
      <c r="M19" s="65"/>
      <c r="N19" s="65"/>
      <c r="O19" s="65"/>
      <c r="P19" s="65"/>
      <c r="Q19" s="65"/>
      <c r="R19" s="65"/>
      <c r="S19" s="65"/>
      <c r="T19" s="65"/>
      <c r="U19" s="15">
        <f t="shared" si="0"/>
        <v>0</v>
      </c>
      <c r="V19" s="21">
        <f>'6thR'!V19</f>
        <v>8</v>
      </c>
      <c r="W19" s="91">
        <f>IF(B19&lt;&gt;"",'6thR'!W19+X19,0)</f>
        <v>1</v>
      </c>
      <c r="X19" s="91">
        <f t="shared" si="1"/>
        <v>0</v>
      </c>
    </row>
    <row r="20" spans="1:24" x14ac:dyDescent="0.25">
      <c r="A20" s="26">
        <v>14</v>
      </c>
      <c r="B20" s="8" t="str">
        <f>'6thR'!B20</f>
        <v>HOLZNER JOHANN</v>
      </c>
      <c r="C20" s="65"/>
      <c r="D20" s="65"/>
      <c r="E20" s="65"/>
      <c r="F20" s="65"/>
      <c r="G20" s="65"/>
      <c r="H20" s="65"/>
      <c r="I20" s="65"/>
      <c r="J20" s="65"/>
      <c r="K20" s="65"/>
      <c r="L20" s="65"/>
      <c r="M20" s="65"/>
      <c r="N20" s="65"/>
      <c r="O20" s="65"/>
      <c r="P20" s="65"/>
      <c r="Q20" s="65"/>
      <c r="R20" s="65"/>
      <c r="S20" s="65"/>
      <c r="T20" s="65"/>
      <c r="U20" s="15">
        <f t="shared" si="0"/>
        <v>0</v>
      </c>
      <c r="V20" s="21">
        <f>'6thR'!V20</f>
        <v>34</v>
      </c>
      <c r="W20" s="91">
        <f>IF(B20&lt;&gt;"",'6thR'!W20+X20,0)</f>
        <v>3</v>
      </c>
      <c r="X20" s="91">
        <f t="shared" si="1"/>
        <v>0</v>
      </c>
    </row>
    <row r="21" spans="1:24" x14ac:dyDescent="0.25">
      <c r="A21" s="26">
        <v>15</v>
      </c>
      <c r="B21" s="8" t="str">
        <f>'6thR'!B21</f>
        <v>KLEMENCIC ZORAN</v>
      </c>
      <c r="C21" s="65"/>
      <c r="D21" s="65"/>
      <c r="E21" s="65"/>
      <c r="F21" s="65"/>
      <c r="G21" s="65"/>
      <c r="H21" s="65"/>
      <c r="I21" s="65"/>
      <c r="J21" s="65"/>
      <c r="K21" s="65"/>
      <c r="L21" s="65"/>
      <c r="M21" s="65"/>
      <c r="N21" s="65"/>
      <c r="O21" s="65"/>
      <c r="P21" s="65"/>
      <c r="Q21" s="65"/>
      <c r="R21" s="65"/>
      <c r="S21" s="65"/>
      <c r="T21" s="65"/>
      <c r="U21" s="15">
        <f t="shared" si="0"/>
        <v>0</v>
      </c>
      <c r="V21" s="21">
        <f>'6thR'!V21</f>
        <v>22.2</v>
      </c>
      <c r="W21" s="91">
        <f>IF(B21&lt;&gt;"",'6thR'!W21+X21,0)</f>
        <v>4</v>
      </c>
      <c r="X21" s="91">
        <f t="shared" si="1"/>
        <v>0</v>
      </c>
    </row>
    <row r="22" spans="1:24" x14ac:dyDescent="0.25">
      <c r="A22" s="33">
        <v>16</v>
      </c>
      <c r="B22" s="8" t="str">
        <f>'6thR'!B22</f>
        <v>KONTE JANEZ</v>
      </c>
      <c r="C22" s="65"/>
      <c r="D22" s="65"/>
      <c r="E22" s="65"/>
      <c r="F22" s="65"/>
      <c r="G22" s="65"/>
      <c r="H22" s="65"/>
      <c r="I22" s="65"/>
      <c r="J22" s="65"/>
      <c r="K22" s="65"/>
      <c r="L22" s="65"/>
      <c r="M22" s="65"/>
      <c r="N22" s="65"/>
      <c r="O22" s="65"/>
      <c r="P22" s="65"/>
      <c r="Q22" s="65"/>
      <c r="R22" s="65"/>
      <c r="S22" s="65"/>
      <c r="T22" s="65"/>
      <c r="U22" s="15">
        <f t="shared" si="0"/>
        <v>0</v>
      </c>
      <c r="V22" s="21">
        <f>'6thR'!V22</f>
        <v>18.8</v>
      </c>
      <c r="W22" s="91">
        <f>IF(B22&lt;&gt;"",'6thR'!W22+X22,0)</f>
        <v>3</v>
      </c>
      <c r="X22" s="91">
        <f t="shared" si="1"/>
        <v>0</v>
      </c>
    </row>
    <row r="23" spans="1:24" x14ac:dyDescent="0.25">
      <c r="A23" s="26">
        <v>17</v>
      </c>
      <c r="B23" s="8" t="str">
        <f>'6thR'!B23</f>
        <v>KONTE BREDA</v>
      </c>
      <c r="C23" s="65"/>
      <c r="D23" s="65"/>
      <c r="E23" s="65"/>
      <c r="F23" s="65"/>
      <c r="G23" s="65"/>
      <c r="H23" s="65"/>
      <c r="I23" s="65"/>
      <c r="J23" s="65"/>
      <c r="K23" s="65"/>
      <c r="L23" s="65"/>
      <c r="M23" s="65"/>
      <c r="N23" s="65"/>
      <c r="O23" s="65"/>
      <c r="P23" s="65"/>
      <c r="Q23" s="65"/>
      <c r="R23" s="65"/>
      <c r="S23" s="65"/>
      <c r="T23" s="65"/>
      <c r="U23" s="15">
        <f t="shared" si="0"/>
        <v>0</v>
      </c>
      <c r="V23" s="21">
        <f>'6thR'!V23</f>
        <v>18.5</v>
      </c>
      <c r="W23" s="91">
        <f>IF(B23&lt;&gt;"",'6thR'!W23+X23,0)</f>
        <v>3</v>
      </c>
      <c r="X23" s="91">
        <f t="shared" si="1"/>
        <v>0</v>
      </c>
    </row>
    <row r="24" spans="1:24" x14ac:dyDescent="0.25">
      <c r="A24" s="26">
        <v>18</v>
      </c>
      <c r="B24" s="8" t="str">
        <f>'6thR'!B24</f>
        <v>KOPITAR MATJAZ</v>
      </c>
      <c r="C24" s="65"/>
      <c r="D24" s="65"/>
      <c r="E24" s="65"/>
      <c r="F24" s="65"/>
      <c r="G24" s="65"/>
      <c r="H24" s="65"/>
      <c r="I24" s="65"/>
      <c r="J24" s="65"/>
      <c r="K24" s="65"/>
      <c r="L24" s="65"/>
      <c r="M24" s="65"/>
      <c r="N24" s="65"/>
      <c r="O24" s="65"/>
      <c r="P24" s="65"/>
      <c r="Q24" s="65"/>
      <c r="R24" s="65"/>
      <c r="S24" s="65"/>
      <c r="T24" s="65"/>
      <c r="U24" s="15">
        <f t="shared" si="0"/>
        <v>0</v>
      </c>
      <c r="V24" s="21">
        <f>'6thR'!V24</f>
        <v>11.4</v>
      </c>
      <c r="W24" s="91">
        <f>IF(B24&lt;&gt;"",'6thR'!W24+X24,0)</f>
        <v>3</v>
      </c>
      <c r="X24" s="91">
        <f t="shared" si="1"/>
        <v>0</v>
      </c>
    </row>
    <row r="25" spans="1:24" x14ac:dyDescent="0.25">
      <c r="A25" s="33">
        <v>19</v>
      </c>
      <c r="B25" s="8" t="str">
        <f>'6thR'!B25</f>
        <v>KOTNIK JOZE</v>
      </c>
      <c r="C25" s="65"/>
      <c r="D25" s="65"/>
      <c r="E25" s="65"/>
      <c r="F25" s="65"/>
      <c r="G25" s="65"/>
      <c r="H25" s="65"/>
      <c r="I25" s="65"/>
      <c r="J25" s="65"/>
      <c r="K25" s="65"/>
      <c r="L25" s="65"/>
      <c r="M25" s="65"/>
      <c r="N25" s="65"/>
      <c r="O25" s="65"/>
      <c r="P25" s="65"/>
      <c r="Q25" s="65"/>
      <c r="R25" s="65"/>
      <c r="S25" s="65"/>
      <c r="T25" s="65"/>
      <c r="U25" s="15">
        <f t="shared" si="0"/>
        <v>0</v>
      </c>
      <c r="V25" s="21">
        <f>'6thR'!V25</f>
        <v>24.2</v>
      </c>
      <c r="W25" s="91">
        <f>IF(B25&lt;&gt;"",'6thR'!W25+X25,0)</f>
        <v>2</v>
      </c>
      <c r="X25" s="91">
        <f t="shared" si="1"/>
        <v>0</v>
      </c>
    </row>
    <row r="26" spans="1:24" x14ac:dyDescent="0.25">
      <c r="A26" s="26">
        <v>20</v>
      </c>
      <c r="B26" s="8" t="str">
        <f>'6thR'!B26</f>
        <v>KOTNIK VERA</v>
      </c>
      <c r="C26" s="65"/>
      <c r="D26" s="65"/>
      <c r="E26" s="65"/>
      <c r="F26" s="65"/>
      <c r="G26" s="65"/>
      <c r="H26" s="65"/>
      <c r="I26" s="65"/>
      <c r="J26" s="65"/>
      <c r="K26" s="65"/>
      <c r="L26" s="65"/>
      <c r="M26" s="65"/>
      <c r="N26" s="65"/>
      <c r="O26" s="65"/>
      <c r="P26" s="65"/>
      <c r="Q26" s="65"/>
      <c r="R26" s="65"/>
      <c r="S26" s="65"/>
      <c r="T26" s="65"/>
      <c r="U26" s="15">
        <f t="shared" si="0"/>
        <v>0</v>
      </c>
      <c r="V26" s="21">
        <f>'6thR'!V26</f>
        <v>24.2</v>
      </c>
      <c r="W26" s="91">
        <f>IF(B26&lt;&gt;"",'6thR'!W26+X26,0)</f>
        <v>2</v>
      </c>
      <c r="X26" s="91">
        <f t="shared" si="1"/>
        <v>0</v>
      </c>
    </row>
    <row r="27" spans="1:24" x14ac:dyDescent="0.25">
      <c r="A27" s="26">
        <v>21</v>
      </c>
      <c r="B27" s="8" t="str">
        <f>'6thR'!B27</f>
        <v>KULMER GERT</v>
      </c>
      <c r="C27" s="65"/>
      <c r="D27" s="65"/>
      <c r="E27" s="65"/>
      <c r="F27" s="65"/>
      <c r="G27" s="65"/>
      <c r="H27" s="65"/>
      <c r="I27" s="65"/>
      <c r="J27" s="65"/>
      <c r="K27" s="65"/>
      <c r="L27" s="65"/>
      <c r="M27" s="65"/>
      <c r="N27" s="65"/>
      <c r="O27" s="65"/>
      <c r="P27" s="65"/>
      <c r="Q27" s="65"/>
      <c r="R27" s="65"/>
      <c r="S27" s="65"/>
      <c r="T27" s="65"/>
      <c r="U27" s="15">
        <f t="shared" si="0"/>
        <v>0</v>
      </c>
      <c r="V27" s="21">
        <f>'6thR'!V27</f>
        <v>16.899999999999999</v>
      </c>
      <c r="W27" s="91">
        <f>IF(B27&lt;&gt;"",'6thR'!W27+X27,0)</f>
        <v>2</v>
      </c>
      <c r="X27" s="91">
        <f t="shared" si="1"/>
        <v>0</v>
      </c>
    </row>
    <row r="28" spans="1:24" x14ac:dyDescent="0.25">
      <c r="A28" s="33">
        <v>22</v>
      </c>
      <c r="B28" s="8" t="str">
        <f>'6thR'!B28</f>
        <v>KUNSIC FRANC</v>
      </c>
      <c r="C28" s="65"/>
      <c r="D28" s="65"/>
      <c r="E28" s="65"/>
      <c r="F28" s="65"/>
      <c r="G28" s="65"/>
      <c r="H28" s="65"/>
      <c r="I28" s="65"/>
      <c r="J28" s="65"/>
      <c r="K28" s="65"/>
      <c r="L28" s="65"/>
      <c r="M28" s="65"/>
      <c r="N28" s="65"/>
      <c r="O28" s="65"/>
      <c r="P28" s="65"/>
      <c r="Q28" s="65"/>
      <c r="R28" s="65"/>
      <c r="S28" s="65"/>
      <c r="T28" s="65"/>
      <c r="U28" s="15">
        <f t="shared" si="0"/>
        <v>0</v>
      </c>
      <c r="V28" s="21">
        <f>'6thR'!V28</f>
        <v>22</v>
      </c>
      <c r="W28" s="91">
        <f>IF(B28&lt;&gt;"",'6thR'!W28+X28,0)</f>
        <v>4</v>
      </c>
      <c r="X28" s="91">
        <f t="shared" si="1"/>
        <v>0</v>
      </c>
    </row>
    <row r="29" spans="1:24" x14ac:dyDescent="0.25">
      <c r="A29" s="26">
        <v>23</v>
      </c>
      <c r="B29" s="8" t="str">
        <f>'6thR'!B29</f>
        <v>LAZAR BOJAN</v>
      </c>
      <c r="C29" s="65"/>
      <c r="D29" s="65"/>
      <c r="E29" s="65"/>
      <c r="F29" s="65"/>
      <c r="G29" s="65"/>
      <c r="H29" s="65"/>
      <c r="I29" s="65"/>
      <c r="J29" s="65"/>
      <c r="K29" s="65"/>
      <c r="L29" s="65"/>
      <c r="M29" s="65"/>
      <c r="N29" s="65"/>
      <c r="O29" s="65"/>
      <c r="P29" s="65"/>
      <c r="Q29" s="65"/>
      <c r="R29" s="65"/>
      <c r="S29" s="65"/>
      <c r="T29" s="65"/>
      <c r="U29" s="15">
        <f t="shared" si="0"/>
        <v>0</v>
      </c>
      <c r="V29" s="21">
        <f>'6thR'!V29</f>
        <v>18.5</v>
      </c>
      <c r="W29" s="91">
        <f>IF(B29&lt;&gt;"",'6thR'!W29+X29,0)</f>
        <v>1</v>
      </c>
      <c r="X29" s="91">
        <f t="shared" si="1"/>
        <v>0</v>
      </c>
    </row>
    <row r="30" spans="1:24" x14ac:dyDescent="0.25">
      <c r="A30" s="26">
        <v>24</v>
      </c>
      <c r="B30" s="8" t="str">
        <f>'6thR'!B30</f>
        <v>LAZAR MAJDA</v>
      </c>
      <c r="C30" s="65"/>
      <c r="D30" s="65"/>
      <c r="E30" s="65"/>
      <c r="F30" s="65"/>
      <c r="G30" s="65"/>
      <c r="H30" s="65"/>
      <c r="I30" s="65"/>
      <c r="J30" s="65"/>
      <c r="K30" s="65"/>
      <c r="L30" s="65"/>
      <c r="M30" s="65"/>
      <c r="N30" s="65"/>
      <c r="O30" s="65"/>
      <c r="P30" s="65"/>
      <c r="Q30" s="65"/>
      <c r="R30" s="65"/>
      <c r="S30" s="65"/>
      <c r="T30" s="65"/>
      <c r="U30" s="15">
        <f t="shared" si="0"/>
        <v>0</v>
      </c>
      <c r="V30" s="21">
        <f>'6thR'!V30</f>
        <v>26.3</v>
      </c>
      <c r="W30" s="91">
        <f>IF(B30&lt;&gt;"",'6thR'!W30+X30,0)</f>
        <v>1</v>
      </c>
      <c r="X30" s="91">
        <f t="shared" si="1"/>
        <v>0</v>
      </c>
    </row>
    <row r="31" spans="1:24" x14ac:dyDescent="0.25">
      <c r="A31" s="33">
        <v>25</v>
      </c>
      <c r="B31" s="8" t="str">
        <f>'6thR'!B31</f>
        <v>MENTE WERNER</v>
      </c>
      <c r="C31" s="65"/>
      <c r="D31" s="65"/>
      <c r="E31" s="65"/>
      <c r="F31" s="65"/>
      <c r="G31" s="65"/>
      <c r="H31" s="65"/>
      <c r="I31" s="65"/>
      <c r="J31" s="65"/>
      <c r="K31" s="65"/>
      <c r="L31" s="65"/>
      <c r="M31" s="65"/>
      <c r="N31" s="65"/>
      <c r="O31" s="65"/>
      <c r="P31" s="65"/>
      <c r="Q31" s="65"/>
      <c r="R31" s="65"/>
      <c r="S31" s="65"/>
      <c r="T31" s="65"/>
      <c r="U31" s="15">
        <f t="shared" si="0"/>
        <v>0</v>
      </c>
      <c r="V31" s="21">
        <f>'6thR'!V31</f>
        <v>13.2</v>
      </c>
      <c r="W31" s="91">
        <f>IF(B31&lt;&gt;"",'6thR'!W31+X31,0)</f>
        <v>4</v>
      </c>
      <c r="X31" s="91">
        <f t="shared" si="1"/>
        <v>0</v>
      </c>
    </row>
    <row r="32" spans="1:24" x14ac:dyDescent="0.25">
      <c r="A32" s="26">
        <v>26</v>
      </c>
      <c r="B32" s="8" t="str">
        <f>'6thR'!B32</f>
        <v>MENTE MARIA</v>
      </c>
      <c r="C32" s="65"/>
      <c r="D32" s="65"/>
      <c r="E32" s="65"/>
      <c r="F32" s="65"/>
      <c r="G32" s="65"/>
      <c r="H32" s="65"/>
      <c r="I32" s="65"/>
      <c r="J32" s="65"/>
      <c r="K32" s="65"/>
      <c r="L32" s="65"/>
      <c r="M32" s="65"/>
      <c r="N32" s="65"/>
      <c r="O32" s="65"/>
      <c r="P32" s="65"/>
      <c r="Q32" s="65"/>
      <c r="R32" s="65"/>
      <c r="S32" s="65"/>
      <c r="T32" s="65"/>
      <c r="U32" s="15">
        <f t="shared" si="0"/>
        <v>0</v>
      </c>
      <c r="V32" s="21">
        <f>'6thR'!V32</f>
        <v>25.4</v>
      </c>
      <c r="W32" s="91">
        <f>IF(B32&lt;&gt;"",'6thR'!W32+X32,0)</f>
        <v>4</v>
      </c>
      <c r="X32" s="91">
        <f t="shared" si="1"/>
        <v>0</v>
      </c>
    </row>
    <row r="33" spans="1:24" x14ac:dyDescent="0.25">
      <c r="A33" s="26">
        <v>27</v>
      </c>
      <c r="B33" s="8" t="str">
        <f>'6thR'!B33</f>
        <v>MERTELJ JANEZ</v>
      </c>
      <c r="C33" s="65"/>
      <c r="D33" s="65"/>
      <c r="E33" s="65"/>
      <c r="F33" s="65"/>
      <c r="G33" s="65"/>
      <c r="H33" s="65"/>
      <c r="I33" s="65"/>
      <c r="J33" s="65"/>
      <c r="K33" s="65"/>
      <c r="L33" s="65"/>
      <c r="M33" s="65"/>
      <c r="N33" s="65"/>
      <c r="O33" s="65"/>
      <c r="P33" s="65"/>
      <c r="Q33" s="65"/>
      <c r="R33" s="65"/>
      <c r="S33" s="65"/>
      <c r="T33" s="65"/>
      <c r="U33" s="15">
        <f t="shared" si="0"/>
        <v>0</v>
      </c>
      <c r="V33" s="21">
        <f>'6thR'!V33</f>
        <v>10.4</v>
      </c>
      <c r="W33" s="91">
        <f>IF(B33&lt;&gt;"",'6thR'!W33+X33,0)</f>
        <v>4</v>
      </c>
      <c r="X33" s="91">
        <f t="shared" si="1"/>
        <v>0</v>
      </c>
    </row>
    <row r="34" spans="1:24" x14ac:dyDescent="0.25">
      <c r="A34" s="33">
        <v>28</v>
      </c>
      <c r="B34" s="8" t="str">
        <f>'6thR'!B34</f>
        <v>NADLES FRANCI</v>
      </c>
      <c r="C34" s="65"/>
      <c r="D34" s="65"/>
      <c r="E34" s="65"/>
      <c r="F34" s="65"/>
      <c r="G34" s="65"/>
      <c r="H34" s="65"/>
      <c r="I34" s="65"/>
      <c r="J34" s="65"/>
      <c r="K34" s="65"/>
      <c r="L34" s="65"/>
      <c r="M34" s="65"/>
      <c r="N34" s="65"/>
      <c r="O34" s="65"/>
      <c r="P34" s="65"/>
      <c r="Q34" s="65"/>
      <c r="R34" s="65"/>
      <c r="S34" s="65"/>
      <c r="T34" s="65"/>
      <c r="U34" s="15">
        <f t="shared" si="0"/>
        <v>0</v>
      </c>
      <c r="V34" s="21">
        <f>'6thR'!V34</f>
        <v>18.5</v>
      </c>
      <c r="W34" s="91">
        <f>IF(B34&lt;&gt;"",'6thR'!W34+X34,0)</f>
        <v>4</v>
      </c>
      <c r="X34" s="91">
        <f t="shared" si="1"/>
        <v>0</v>
      </c>
    </row>
    <row r="35" spans="1:24" x14ac:dyDescent="0.25">
      <c r="A35" s="26">
        <v>29</v>
      </c>
      <c r="B35" s="8" t="str">
        <f>'6thR'!B35</f>
        <v>PERSIN ANKA</v>
      </c>
      <c r="C35" s="65"/>
      <c r="D35" s="65"/>
      <c r="E35" s="65"/>
      <c r="F35" s="65"/>
      <c r="G35" s="65"/>
      <c r="H35" s="65"/>
      <c r="I35" s="65"/>
      <c r="J35" s="65"/>
      <c r="K35" s="65"/>
      <c r="L35" s="65"/>
      <c r="M35" s="65"/>
      <c r="N35" s="65"/>
      <c r="O35" s="65"/>
      <c r="P35" s="65"/>
      <c r="Q35" s="65"/>
      <c r="R35" s="65"/>
      <c r="S35" s="65"/>
      <c r="T35" s="65"/>
      <c r="U35" s="15">
        <f t="shared" si="0"/>
        <v>0</v>
      </c>
      <c r="V35" s="21">
        <f>'6thR'!V35</f>
        <v>13</v>
      </c>
      <c r="W35" s="91">
        <f>IF(B35&lt;&gt;"",'6thR'!W35+X35,0)</f>
        <v>1</v>
      </c>
      <c r="X35" s="91">
        <f t="shared" si="1"/>
        <v>0</v>
      </c>
    </row>
    <row r="36" spans="1:24" x14ac:dyDescent="0.25">
      <c r="A36" s="26">
        <v>30</v>
      </c>
      <c r="B36" s="8" t="str">
        <f>'6thR'!B36</f>
        <v>RAPPITSCH KLAUS</v>
      </c>
      <c r="C36" s="65"/>
      <c r="D36" s="65"/>
      <c r="E36" s="65"/>
      <c r="F36" s="65"/>
      <c r="G36" s="65"/>
      <c r="H36" s="65"/>
      <c r="I36" s="65"/>
      <c r="J36" s="65"/>
      <c r="K36" s="65"/>
      <c r="L36" s="65"/>
      <c r="M36" s="65"/>
      <c r="N36" s="65"/>
      <c r="O36" s="65"/>
      <c r="P36" s="65"/>
      <c r="Q36" s="65"/>
      <c r="R36" s="65"/>
      <c r="S36" s="65"/>
      <c r="T36" s="65"/>
      <c r="U36" s="15">
        <f t="shared" si="0"/>
        <v>0</v>
      </c>
      <c r="V36" s="21">
        <f>'6thR'!V36</f>
        <v>13.1</v>
      </c>
      <c r="W36" s="91">
        <f>IF(B36&lt;&gt;"",'6thR'!W36+X36,0)</f>
        <v>3</v>
      </c>
      <c r="X36" s="91">
        <f t="shared" si="1"/>
        <v>0</v>
      </c>
    </row>
    <row r="37" spans="1:24" x14ac:dyDescent="0.25">
      <c r="A37" s="33">
        <v>31</v>
      </c>
      <c r="B37" s="8" t="str">
        <f>'6thR'!B37</f>
        <v>RAVNIKAR MARINA</v>
      </c>
      <c r="C37" s="65"/>
      <c r="D37" s="65"/>
      <c r="E37" s="65"/>
      <c r="F37" s="65"/>
      <c r="G37" s="65"/>
      <c r="H37" s="65"/>
      <c r="I37" s="65"/>
      <c r="J37" s="65"/>
      <c r="K37" s="65"/>
      <c r="L37" s="65"/>
      <c r="M37" s="65"/>
      <c r="N37" s="65"/>
      <c r="O37" s="65"/>
      <c r="P37" s="65"/>
      <c r="Q37" s="65"/>
      <c r="R37" s="65"/>
      <c r="S37" s="65"/>
      <c r="T37" s="65"/>
      <c r="U37" s="15">
        <f t="shared" si="0"/>
        <v>0</v>
      </c>
      <c r="V37" s="21">
        <f>'6thR'!V37</f>
        <v>17.399999999999999</v>
      </c>
      <c r="W37" s="91">
        <f>IF(B37&lt;&gt;"",'6thR'!W37+X37,0)</f>
        <v>3</v>
      </c>
      <c r="X37" s="91">
        <f t="shared" si="1"/>
        <v>0</v>
      </c>
    </row>
    <row r="38" spans="1:24" x14ac:dyDescent="0.25">
      <c r="A38" s="26">
        <v>32</v>
      </c>
      <c r="B38" s="8" t="str">
        <f>'6thR'!B38</f>
        <v>RESSMANN HUBERT</v>
      </c>
      <c r="C38" s="65"/>
      <c r="D38" s="65"/>
      <c r="E38" s="65"/>
      <c r="F38" s="65"/>
      <c r="G38" s="65"/>
      <c r="H38" s="65"/>
      <c r="I38" s="65"/>
      <c r="J38" s="65"/>
      <c r="K38" s="65"/>
      <c r="L38" s="65"/>
      <c r="M38" s="65"/>
      <c r="N38" s="65"/>
      <c r="O38" s="65"/>
      <c r="P38" s="65"/>
      <c r="Q38" s="65"/>
      <c r="R38" s="65"/>
      <c r="S38" s="65"/>
      <c r="T38" s="65"/>
      <c r="U38" s="15">
        <f t="shared" si="0"/>
        <v>0</v>
      </c>
      <c r="V38" s="21">
        <f>'6thR'!V38</f>
        <v>10.5</v>
      </c>
      <c r="W38" s="91">
        <f>IF(B38&lt;&gt;"",'6thR'!W38+X38,0)</f>
        <v>1</v>
      </c>
      <c r="X38" s="91">
        <f t="shared" si="1"/>
        <v>0</v>
      </c>
    </row>
    <row r="39" spans="1:24" x14ac:dyDescent="0.25">
      <c r="A39" s="26">
        <v>33</v>
      </c>
      <c r="B39" s="8" t="str">
        <f>'6thR'!B39</f>
        <v>RIBICIC CIRIL</v>
      </c>
      <c r="C39" s="65"/>
      <c r="D39" s="65"/>
      <c r="E39" s="65"/>
      <c r="F39" s="65"/>
      <c r="G39" s="65"/>
      <c r="H39" s="65"/>
      <c r="I39" s="65"/>
      <c r="J39" s="65"/>
      <c r="K39" s="65"/>
      <c r="L39" s="65"/>
      <c r="M39" s="65"/>
      <c r="N39" s="65"/>
      <c r="O39" s="65"/>
      <c r="P39" s="65"/>
      <c r="Q39" s="65"/>
      <c r="R39" s="65"/>
      <c r="S39" s="65"/>
      <c r="T39" s="65"/>
      <c r="U39" s="15">
        <f t="shared" ref="U39:U70" si="2">SUM(C39:T39)</f>
        <v>0</v>
      </c>
      <c r="V39" s="21">
        <f>'6thR'!V39</f>
        <v>21.6</v>
      </c>
      <c r="W39" s="91">
        <f>IF(B39&lt;&gt;"",'6thR'!W39+X39,0)</f>
        <v>1</v>
      </c>
      <c r="X39" s="91">
        <f t="shared" ref="X39:X70" si="3">IF(U39&gt;0,1,0)</f>
        <v>0</v>
      </c>
    </row>
    <row r="40" spans="1:24" x14ac:dyDescent="0.25">
      <c r="A40" s="33">
        <v>34</v>
      </c>
      <c r="B40" s="8" t="str">
        <f>'6thR'!B40</f>
        <v>ROSTOHAR NIKO</v>
      </c>
      <c r="C40" s="65"/>
      <c r="D40" s="65"/>
      <c r="E40" s="65"/>
      <c r="F40" s="65"/>
      <c r="G40" s="65"/>
      <c r="H40" s="65"/>
      <c r="I40" s="65"/>
      <c r="J40" s="65"/>
      <c r="K40" s="65"/>
      <c r="L40" s="65"/>
      <c r="M40" s="65"/>
      <c r="N40" s="65"/>
      <c r="O40" s="65"/>
      <c r="P40" s="65"/>
      <c r="Q40" s="65"/>
      <c r="R40" s="65"/>
      <c r="S40" s="65"/>
      <c r="T40" s="65"/>
      <c r="U40" s="15">
        <f t="shared" si="2"/>
        <v>0</v>
      </c>
      <c r="V40" s="21">
        <f>'6thR'!V40</f>
        <v>14.6</v>
      </c>
      <c r="W40" s="91">
        <f>IF(B40&lt;&gt;"",'6thR'!W40+X40,0)</f>
        <v>3</v>
      </c>
      <c r="X40" s="91">
        <f t="shared" si="3"/>
        <v>0</v>
      </c>
    </row>
    <row r="41" spans="1:24" x14ac:dyDescent="0.25">
      <c r="A41" s="26">
        <v>35</v>
      </c>
      <c r="B41" s="8" t="str">
        <f>'6thR'!B41</f>
        <v>ROSTOHAR BERGANT ANDREJA</v>
      </c>
      <c r="C41" s="65"/>
      <c r="D41" s="65"/>
      <c r="E41" s="65"/>
      <c r="F41" s="65"/>
      <c r="G41" s="65"/>
      <c r="H41" s="65"/>
      <c r="I41" s="65"/>
      <c r="J41" s="65"/>
      <c r="K41" s="65"/>
      <c r="L41" s="65"/>
      <c r="M41" s="65"/>
      <c r="N41" s="65"/>
      <c r="O41" s="65"/>
      <c r="P41" s="65"/>
      <c r="Q41" s="65"/>
      <c r="R41" s="65"/>
      <c r="S41" s="65"/>
      <c r="T41" s="65"/>
      <c r="U41" s="15">
        <f t="shared" si="2"/>
        <v>0</v>
      </c>
      <c r="V41" s="21">
        <f>'6thR'!V41</f>
        <v>17.100000000000001</v>
      </c>
      <c r="W41" s="91">
        <f>IF(B41&lt;&gt;"",'6thR'!W41+X41,0)</f>
        <v>4</v>
      </c>
      <c r="X41" s="91">
        <f t="shared" si="3"/>
        <v>0</v>
      </c>
    </row>
    <row r="42" spans="1:24" x14ac:dyDescent="0.25">
      <c r="A42" s="26">
        <v>36</v>
      </c>
      <c r="B42" s="8" t="str">
        <f>'6thR'!B42</f>
        <v>STRAVS CENA</v>
      </c>
      <c r="C42" s="65"/>
      <c r="D42" s="65"/>
      <c r="E42" s="65"/>
      <c r="F42" s="65"/>
      <c r="G42" s="65"/>
      <c r="H42" s="65"/>
      <c r="I42" s="65"/>
      <c r="J42" s="65"/>
      <c r="K42" s="65"/>
      <c r="L42" s="65"/>
      <c r="M42" s="65"/>
      <c r="N42" s="65"/>
      <c r="O42" s="65"/>
      <c r="P42" s="65"/>
      <c r="Q42" s="65"/>
      <c r="R42" s="65"/>
      <c r="S42" s="65"/>
      <c r="T42" s="65"/>
      <c r="U42" s="15">
        <f t="shared" si="2"/>
        <v>0</v>
      </c>
      <c r="V42" s="21">
        <f>'6thR'!V42</f>
        <v>18.5</v>
      </c>
      <c r="W42" s="91">
        <f>IF(B42&lt;&gt;"",'6thR'!W42+X42,0)</f>
        <v>2</v>
      </c>
      <c r="X42" s="91">
        <f t="shared" si="3"/>
        <v>0</v>
      </c>
    </row>
    <row r="43" spans="1:24" x14ac:dyDescent="0.25">
      <c r="A43" s="33">
        <v>37</v>
      </c>
      <c r="B43" s="8" t="str">
        <f>'6thR'!B43</f>
        <v>SULZBACHER STEFAN</v>
      </c>
      <c r="C43" s="65"/>
      <c r="D43" s="65"/>
      <c r="E43" s="65"/>
      <c r="F43" s="65"/>
      <c r="G43" s="65"/>
      <c r="H43" s="65"/>
      <c r="I43" s="65"/>
      <c r="J43" s="65"/>
      <c r="K43" s="65"/>
      <c r="L43" s="65"/>
      <c r="M43" s="65"/>
      <c r="N43" s="65"/>
      <c r="O43" s="65"/>
      <c r="P43" s="65"/>
      <c r="Q43" s="65"/>
      <c r="R43" s="65"/>
      <c r="S43" s="65"/>
      <c r="T43" s="65"/>
      <c r="U43" s="15">
        <f t="shared" si="2"/>
        <v>0</v>
      </c>
      <c r="V43" s="21">
        <f>'6thR'!V43</f>
        <v>22</v>
      </c>
      <c r="W43" s="91">
        <f>IF(B43&lt;&gt;"",'6thR'!W43+X43,0)</f>
        <v>2</v>
      </c>
      <c r="X43" s="91">
        <f t="shared" si="3"/>
        <v>0</v>
      </c>
    </row>
    <row r="44" spans="1:24" x14ac:dyDescent="0.25">
      <c r="A44" s="26">
        <v>38</v>
      </c>
      <c r="B44" s="8" t="str">
        <f>'6thR'!B44</f>
        <v>VALBUSA GIUSEPPE</v>
      </c>
      <c r="C44" s="65"/>
      <c r="D44" s="65"/>
      <c r="E44" s="65"/>
      <c r="F44" s="65"/>
      <c r="G44" s="65"/>
      <c r="H44" s="65"/>
      <c r="I44" s="65"/>
      <c r="J44" s="65"/>
      <c r="K44" s="65"/>
      <c r="L44" s="65"/>
      <c r="M44" s="65"/>
      <c r="N44" s="65"/>
      <c r="O44" s="65"/>
      <c r="P44" s="65"/>
      <c r="Q44" s="65"/>
      <c r="R44" s="65"/>
      <c r="S44" s="65"/>
      <c r="T44" s="65"/>
      <c r="U44" s="15">
        <f t="shared" si="2"/>
        <v>0</v>
      </c>
      <c r="V44" s="21">
        <f>'6thR'!V44</f>
        <v>17.399999999999999</v>
      </c>
      <c r="W44" s="91">
        <f>IF(B44&lt;&gt;"",'6thR'!W44+X44,0)</f>
        <v>3</v>
      </c>
      <c r="X44" s="91">
        <f t="shared" si="3"/>
        <v>0</v>
      </c>
    </row>
    <row r="45" spans="1:24" x14ac:dyDescent="0.25">
      <c r="A45" s="26">
        <v>39</v>
      </c>
      <c r="B45" s="8" t="str">
        <f>'6thR'!B45</f>
        <v>VENTA EMIL</v>
      </c>
      <c r="C45" s="65"/>
      <c r="D45" s="65"/>
      <c r="E45" s="65"/>
      <c r="F45" s="65"/>
      <c r="G45" s="65"/>
      <c r="H45" s="65"/>
      <c r="I45" s="65"/>
      <c r="J45" s="65"/>
      <c r="K45" s="65"/>
      <c r="L45" s="65"/>
      <c r="M45" s="65"/>
      <c r="N45" s="65"/>
      <c r="O45" s="65"/>
      <c r="P45" s="65"/>
      <c r="Q45" s="65"/>
      <c r="R45" s="65"/>
      <c r="S45" s="65"/>
      <c r="T45" s="65"/>
      <c r="U45" s="15">
        <f t="shared" si="2"/>
        <v>0</v>
      </c>
      <c r="V45" s="21">
        <f>'6thR'!V45</f>
        <v>7.9</v>
      </c>
      <c r="W45" s="91">
        <f>IF(B45&lt;&gt;"",'6thR'!W45+X45,0)</f>
        <v>3</v>
      </c>
      <c r="X45" s="91">
        <f t="shared" si="3"/>
        <v>0</v>
      </c>
    </row>
    <row r="46" spans="1:24" x14ac:dyDescent="0.25">
      <c r="A46" s="33">
        <v>40</v>
      </c>
      <c r="B46" s="8" t="str">
        <f>'6thR'!B46</f>
        <v>VOGRIG FABIO</v>
      </c>
      <c r="C46" s="65"/>
      <c r="D46" s="65"/>
      <c r="E46" s="65"/>
      <c r="F46" s="65"/>
      <c r="G46" s="65"/>
      <c r="H46" s="65"/>
      <c r="I46" s="65"/>
      <c r="J46" s="65"/>
      <c r="K46" s="65"/>
      <c r="L46" s="65"/>
      <c r="M46" s="65"/>
      <c r="N46" s="65"/>
      <c r="O46" s="65"/>
      <c r="P46" s="65"/>
      <c r="Q46" s="65"/>
      <c r="R46" s="65"/>
      <c r="S46" s="65"/>
      <c r="T46" s="65"/>
      <c r="U46" s="15">
        <f t="shared" si="2"/>
        <v>0</v>
      </c>
      <c r="V46" s="21">
        <f>'6thR'!V46</f>
        <v>24.8</v>
      </c>
      <c r="W46" s="91">
        <f>IF(B46&lt;&gt;"",'6thR'!W46+X46,0)</f>
        <v>3</v>
      </c>
      <c r="X46" s="91">
        <f t="shared" si="3"/>
        <v>0</v>
      </c>
    </row>
    <row r="47" spans="1:24" x14ac:dyDescent="0.25">
      <c r="A47" s="26">
        <v>41</v>
      </c>
      <c r="B47" s="8" t="str">
        <f>'6thR'!B47</f>
        <v>WEDAM WALTER</v>
      </c>
      <c r="C47" s="65"/>
      <c r="D47" s="65"/>
      <c r="E47" s="65"/>
      <c r="F47" s="65"/>
      <c r="G47" s="65"/>
      <c r="H47" s="65"/>
      <c r="I47" s="65"/>
      <c r="J47" s="65"/>
      <c r="K47" s="65"/>
      <c r="L47" s="65"/>
      <c r="M47" s="65"/>
      <c r="N47" s="65"/>
      <c r="O47" s="65"/>
      <c r="P47" s="65"/>
      <c r="Q47" s="65"/>
      <c r="R47" s="65"/>
      <c r="S47" s="65"/>
      <c r="T47" s="65"/>
      <c r="U47" s="15">
        <f t="shared" si="2"/>
        <v>0</v>
      </c>
      <c r="V47" s="21">
        <f>'6thR'!V47</f>
        <v>12.4</v>
      </c>
      <c r="W47" s="91">
        <f>IF(B47&lt;&gt;"",'6thR'!W47+X47,0)</f>
        <v>4</v>
      </c>
      <c r="X47" s="91">
        <f t="shared" si="3"/>
        <v>0</v>
      </c>
    </row>
    <row r="48" spans="1:24" x14ac:dyDescent="0.25">
      <c r="A48" s="26">
        <v>42</v>
      </c>
      <c r="B48" s="8" t="str">
        <f>'6thR'!B48</f>
        <v>BENEDIK GREGOR</v>
      </c>
      <c r="C48" s="65"/>
      <c r="D48" s="65"/>
      <c r="E48" s="65"/>
      <c r="F48" s="65"/>
      <c r="G48" s="65"/>
      <c r="H48" s="65"/>
      <c r="I48" s="65"/>
      <c r="J48" s="65"/>
      <c r="K48" s="65"/>
      <c r="L48" s="65"/>
      <c r="M48" s="65"/>
      <c r="N48" s="65"/>
      <c r="O48" s="65"/>
      <c r="P48" s="65"/>
      <c r="Q48" s="65"/>
      <c r="R48" s="65"/>
      <c r="S48" s="65"/>
      <c r="T48" s="65"/>
      <c r="U48" s="15">
        <f t="shared" si="2"/>
        <v>0</v>
      </c>
      <c r="V48" s="21">
        <f>'6thR'!V48</f>
        <v>11.6</v>
      </c>
      <c r="W48" s="91">
        <f>IF(B48&lt;&gt;"",'6thR'!W48+X48,0)</f>
        <v>3</v>
      </c>
      <c r="X48" s="91">
        <f t="shared" si="3"/>
        <v>0</v>
      </c>
    </row>
    <row r="49" spans="1:24" x14ac:dyDescent="0.25">
      <c r="A49" s="33">
        <v>43</v>
      </c>
      <c r="B49" s="8" t="str">
        <f>'6thR'!B49</f>
        <v>BENEDIK MIRJANA</v>
      </c>
      <c r="C49" s="65"/>
      <c r="D49" s="65"/>
      <c r="E49" s="65"/>
      <c r="F49" s="65"/>
      <c r="G49" s="65"/>
      <c r="H49" s="65"/>
      <c r="I49" s="65"/>
      <c r="J49" s="65"/>
      <c r="K49" s="65"/>
      <c r="L49" s="65"/>
      <c r="M49" s="65"/>
      <c r="N49" s="65"/>
      <c r="O49" s="65"/>
      <c r="P49" s="65"/>
      <c r="Q49" s="65"/>
      <c r="R49" s="65"/>
      <c r="S49" s="65"/>
      <c r="T49" s="65"/>
      <c r="U49" s="15">
        <f t="shared" si="2"/>
        <v>0</v>
      </c>
      <c r="V49" s="21">
        <f>'6thR'!V49</f>
        <v>13</v>
      </c>
      <c r="W49" s="91">
        <f>IF(B49&lt;&gt;"",'6thR'!W49+X49,0)</f>
        <v>3</v>
      </c>
      <c r="X49" s="91">
        <f t="shared" si="3"/>
        <v>0</v>
      </c>
    </row>
    <row r="50" spans="1:24" x14ac:dyDescent="0.25">
      <c r="A50" s="26">
        <v>44</v>
      </c>
      <c r="B50" s="8" t="str">
        <f>'6thR'!B50</f>
        <v>BERNIK TOMAZ</v>
      </c>
      <c r="C50" s="67"/>
      <c r="D50" s="67"/>
      <c r="E50" s="65"/>
      <c r="F50" s="65"/>
      <c r="G50" s="67"/>
      <c r="H50" s="67"/>
      <c r="I50" s="65"/>
      <c r="J50" s="67"/>
      <c r="K50" s="67"/>
      <c r="L50" s="65"/>
      <c r="M50" s="67"/>
      <c r="N50" s="65"/>
      <c r="O50" s="67"/>
      <c r="P50" s="65"/>
      <c r="Q50" s="65"/>
      <c r="R50" s="65"/>
      <c r="S50" s="67"/>
      <c r="T50" s="67"/>
      <c r="U50" s="15">
        <f t="shared" si="2"/>
        <v>0</v>
      </c>
      <c r="V50" s="21">
        <f>'6thR'!V50</f>
        <v>15.9</v>
      </c>
      <c r="W50" s="91">
        <f>IF(B50&lt;&gt;"",'6thR'!W50+X50,0)</f>
        <v>3</v>
      </c>
      <c r="X50" s="91">
        <f t="shared" si="3"/>
        <v>0</v>
      </c>
    </row>
    <row r="51" spans="1:24" x14ac:dyDescent="0.25">
      <c r="A51" s="26">
        <v>45</v>
      </c>
      <c r="B51" s="8" t="str">
        <f>'6thR'!B51</f>
        <v>DE CILLIA GIANNI</v>
      </c>
      <c r="C51" s="67"/>
      <c r="D51" s="67"/>
      <c r="E51" s="65"/>
      <c r="F51" s="65"/>
      <c r="G51" s="67"/>
      <c r="H51" s="67"/>
      <c r="I51" s="65"/>
      <c r="J51" s="67"/>
      <c r="K51" s="67"/>
      <c r="L51" s="65"/>
      <c r="M51" s="67"/>
      <c r="N51" s="65"/>
      <c r="O51" s="67"/>
      <c r="P51" s="65"/>
      <c r="Q51" s="65"/>
      <c r="R51" s="65"/>
      <c r="S51" s="67"/>
      <c r="T51" s="67"/>
      <c r="U51" s="15">
        <f t="shared" si="2"/>
        <v>0</v>
      </c>
      <c r="V51" s="21">
        <f>'6thR'!V51</f>
        <v>14.9</v>
      </c>
      <c r="W51" s="91">
        <f>IF(B51&lt;&gt;"",'6thR'!W51+X51,0)</f>
        <v>3</v>
      </c>
      <c r="X51" s="91">
        <f t="shared" si="3"/>
        <v>0</v>
      </c>
    </row>
    <row r="52" spans="1:24" x14ac:dyDescent="0.25">
      <c r="A52" s="33">
        <v>46</v>
      </c>
      <c r="B52" s="8" t="str">
        <f>'6thR'!B52</f>
        <v>GACESA MELI</v>
      </c>
      <c r="C52" s="67"/>
      <c r="D52" s="67"/>
      <c r="E52" s="65"/>
      <c r="F52" s="65"/>
      <c r="G52" s="67"/>
      <c r="H52" s="67"/>
      <c r="I52" s="65"/>
      <c r="J52" s="67"/>
      <c r="K52" s="67"/>
      <c r="L52" s="65"/>
      <c r="M52" s="67"/>
      <c r="N52" s="65"/>
      <c r="O52" s="67"/>
      <c r="P52" s="65"/>
      <c r="Q52" s="65"/>
      <c r="R52" s="65"/>
      <c r="S52" s="67"/>
      <c r="T52" s="67"/>
      <c r="U52" s="15">
        <f t="shared" si="2"/>
        <v>0</v>
      </c>
      <c r="V52" s="21">
        <f>'6thR'!V52</f>
        <v>20</v>
      </c>
      <c r="W52" s="91">
        <f>IF(B52&lt;&gt;"",'6thR'!W52+X52,0)</f>
        <v>1</v>
      </c>
      <c r="X52" s="91">
        <f t="shared" si="3"/>
        <v>0</v>
      </c>
    </row>
    <row r="53" spans="1:24" x14ac:dyDescent="0.25">
      <c r="A53" s="26">
        <v>47</v>
      </c>
      <c r="B53" s="8" t="str">
        <f>'6thR'!B53</f>
        <v>GACESA MILOS</v>
      </c>
      <c r="C53" s="67"/>
      <c r="D53" s="67"/>
      <c r="E53" s="65"/>
      <c r="F53" s="65"/>
      <c r="G53" s="67"/>
      <c r="H53" s="67"/>
      <c r="I53" s="65"/>
      <c r="J53" s="67"/>
      <c r="K53" s="67"/>
      <c r="L53" s="65"/>
      <c r="M53" s="67"/>
      <c r="N53" s="65"/>
      <c r="O53" s="67"/>
      <c r="P53" s="65"/>
      <c r="Q53" s="65"/>
      <c r="R53" s="65"/>
      <c r="S53" s="67"/>
      <c r="T53" s="67"/>
      <c r="U53" s="15">
        <f t="shared" si="2"/>
        <v>0</v>
      </c>
      <c r="V53" s="21">
        <f>'6thR'!V53</f>
        <v>12</v>
      </c>
      <c r="W53" s="91">
        <f>IF(B53&lt;&gt;"",'6thR'!W53+X53,0)</f>
        <v>1</v>
      </c>
      <c r="X53" s="91">
        <f t="shared" si="3"/>
        <v>0</v>
      </c>
    </row>
    <row r="54" spans="1:24" x14ac:dyDescent="0.25">
      <c r="A54" s="26">
        <v>48</v>
      </c>
      <c r="B54" s="8" t="str">
        <f>'6thR'!B54</f>
        <v>KOZELJ ANDREJ</v>
      </c>
      <c r="C54" s="67"/>
      <c r="D54" s="67"/>
      <c r="E54" s="65"/>
      <c r="F54" s="65"/>
      <c r="G54" s="67"/>
      <c r="H54" s="67"/>
      <c r="I54" s="65"/>
      <c r="J54" s="67"/>
      <c r="K54" s="67"/>
      <c r="L54" s="65"/>
      <c r="M54" s="67"/>
      <c r="N54" s="65"/>
      <c r="O54" s="67"/>
      <c r="P54" s="65"/>
      <c r="Q54" s="65"/>
      <c r="R54" s="65"/>
      <c r="S54" s="67"/>
      <c r="T54" s="67"/>
      <c r="U54" s="15">
        <f t="shared" si="2"/>
        <v>0</v>
      </c>
      <c r="V54" s="21">
        <f>'6thR'!V54</f>
        <v>12.9</v>
      </c>
      <c r="W54" s="91">
        <f>IF(B54&lt;&gt;"",'6thR'!W54+X54,0)</f>
        <v>1</v>
      </c>
      <c r="X54" s="91">
        <f t="shared" si="3"/>
        <v>0</v>
      </c>
    </row>
    <row r="55" spans="1:24" x14ac:dyDescent="0.25">
      <c r="A55" s="33">
        <v>49</v>
      </c>
      <c r="B55" s="8" t="str">
        <f>'6thR'!B55</f>
        <v>KOZELJ TILKA</v>
      </c>
      <c r="C55" s="67"/>
      <c r="D55" s="67"/>
      <c r="E55" s="65"/>
      <c r="F55" s="65"/>
      <c r="G55" s="67"/>
      <c r="H55" s="67"/>
      <c r="I55" s="65"/>
      <c r="J55" s="67"/>
      <c r="K55" s="67"/>
      <c r="L55" s="65"/>
      <c r="M55" s="67"/>
      <c r="N55" s="65"/>
      <c r="O55" s="67"/>
      <c r="P55" s="65"/>
      <c r="Q55" s="65"/>
      <c r="R55" s="65"/>
      <c r="S55" s="67"/>
      <c r="T55" s="67"/>
      <c r="U55" s="15">
        <f t="shared" si="2"/>
        <v>0</v>
      </c>
      <c r="V55" s="21">
        <f>'6thR'!V55</f>
        <v>18.3</v>
      </c>
      <c r="W55" s="91">
        <f>IF(B55&lt;&gt;"",'6thR'!W55+X55,0)</f>
        <v>1</v>
      </c>
      <c r="X55" s="91">
        <f t="shared" si="3"/>
        <v>0</v>
      </c>
    </row>
    <row r="56" spans="1:24" x14ac:dyDescent="0.25">
      <c r="A56" s="26">
        <v>50</v>
      </c>
      <c r="B56" s="8" t="str">
        <f>'6thR'!B56</f>
        <v>KRANJC ROMANA</v>
      </c>
      <c r="C56" s="67"/>
      <c r="D56" s="67"/>
      <c r="E56" s="65"/>
      <c r="F56" s="65"/>
      <c r="G56" s="67"/>
      <c r="H56" s="67"/>
      <c r="I56" s="65"/>
      <c r="J56" s="67"/>
      <c r="K56" s="67"/>
      <c r="L56" s="65"/>
      <c r="M56" s="67"/>
      <c r="N56" s="65"/>
      <c r="O56" s="67"/>
      <c r="P56" s="65"/>
      <c r="Q56" s="65"/>
      <c r="R56" s="65"/>
      <c r="S56" s="67"/>
      <c r="T56" s="67"/>
      <c r="U56" s="15">
        <f t="shared" si="2"/>
        <v>0</v>
      </c>
      <c r="V56" s="21">
        <f>'6thR'!V56</f>
        <v>22.2</v>
      </c>
      <c r="W56" s="91">
        <f>IF(B56&lt;&gt;"",'6thR'!W56+X56,0)</f>
        <v>2</v>
      </c>
      <c r="X56" s="91">
        <f t="shared" si="3"/>
        <v>0</v>
      </c>
    </row>
    <row r="57" spans="1:24" x14ac:dyDescent="0.25">
      <c r="A57" s="26">
        <v>51</v>
      </c>
      <c r="B57" s="8" t="str">
        <f>'6thR'!B57</f>
        <v>MAJORAN ANDREAS</v>
      </c>
      <c r="C57" s="67"/>
      <c r="D57" s="67"/>
      <c r="E57" s="65"/>
      <c r="F57" s="65"/>
      <c r="G57" s="67"/>
      <c r="H57" s="67"/>
      <c r="I57" s="65"/>
      <c r="J57" s="67"/>
      <c r="K57" s="67"/>
      <c r="L57" s="65"/>
      <c r="M57" s="67"/>
      <c r="N57" s="65"/>
      <c r="O57" s="67"/>
      <c r="P57" s="65"/>
      <c r="Q57" s="65"/>
      <c r="R57" s="65"/>
      <c r="S57" s="67"/>
      <c r="T57" s="67"/>
      <c r="U57" s="15">
        <f t="shared" si="2"/>
        <v>0</v>
      </c>
      <c r="V57" s="21">
        <f>'6thR'!V57</f>
        <v>36</v>
      </c>
      <c r="W57" s="91">
        <f>IF(B57&lt;&gt;"",'6thR'!W57+X57,0)</f>
        <v>1</v>
      </c>
      <c r="X57" s="91">
        <f t="shared" si="3"/>
        <v>0</v>
      </c>
    </row>
    <row r="58" spans="1:24" x14ac:dyDescent="0.25">
      <c r="A58" s="33">
        <v>52</v>
      </c>
      <c r="B58" s="8" t="str">
        <f>'6thR'!B58</f>
        <v>OBERLOJER RENATE</v>
      </c>
      <c r="C58" s="67"/>
      <c r="D58" s="67"/>
      <c r="E58" s="65"/>
      <c r="F58" s="65"/>
      <c r="G58" s="67"/>
      <c r="H58" s="67"/>
      <c r="I58" s="65"/>
      <c r="J58" s="67"/>
      <c r="K58" s="67"/>
      <c r="L58" s="65"/>
      <c r="M58" s="67"/>
      <c r="N58" s="65"/>
      <c r="O58" s="67"/>
      <c r="P58" s="65"/>
      <c r="Q58" s="65"/>
      <c r="R58" s="65"/>
      <c r="S58" s="67"/>
      <c r="T58" s="67"/>
      <c r="U58" s="15">
        <f t="shared" si="2"/>
        <v>0</v>
      </c>
      <c r="V58" s="21">
        <f>'6thR'!V58</f>
        <v>19.3</v>
      </c>
      <c r="W58" s="91">
        <f>IF(B58&lt;&gt;"",'6thR'!W58+X58,0)</f>
        <v>3</v>
      </c>
      <c r="X58" s="91">
        <f t="shared" si="3"/>
        <v>0</v>
      </c>
    </row>
    <row r="59" spans="1:24" x14ac:dyDescent="0.25">
      <c r="A59" s="26">
        <v>53</v>
      </c>
      <c r="B59" s="8" t="str">
        <f>'6thR'!B59</f>
        <v>RANT ANDREJ</v>
      </c>
      <c r="C59" s="67"/>
      <c r="D59" s="67"/>
      <c r="E59" s="65"/>
      <c r="F59" s="65"/>
      <c r="G59" s="67"/>
      <c r="H59" s="67"/>
      <c r="I59" s="65"/>
      <c r="J59" s="67"/>
      <c r="K59" s="67"/>
      <c r="L59" s="65"/>
      <c r="M59" s="67"/>
      <c r="N59" s="65"/>
      <c r="O59" s="67"/>
      <c r="P59" s="65"/>
      <c r="Q59" s="65"/>
      <c r="R59" s="65"/>
      <c r="S59" s="67"/>
      <c r="T59" s="67"/>
      <c r="U59" s="15">
        <f t="shared" si="2"/>
        <v>0</v>
      </c>
      <c r="V59" s="21">
        <f>'6thR'!V59</f>
        <v>10.6</v>
      </c>
      <c r="W59" s="91">
        <f>IF(B59&lt;&gt;"",'6thR'!W59+X59,0)</f>
        <v>1</v>
      </c>
      <c r="X59" s="91">
        <f t="shared" si="3"/>
        <v>0</v>
      </c>
    </row>
    <row r="60" spans="1:24" x14ac:dyDescent="0.25">
      <c r="A60" s="26">
        <v>54</v>
      </c>
      <c r="B60" s="8" t="str">
        <f>'6thR'!B60</f>
        <v>RANT IRMI</v>
      </c>
      <c r="C60" s="67"/>
      <c r="D60" s="67"/>
      <c r="E60" s="65"/>
      <c r="F60" s="65"/>
      <c r="G60" s="67"/>
      <c r="H60" s="67"/>
      <c r="I60" s="65"/>
      <c r="J60" s="67"/>
      <c r="K60" s="67"/>
      <c r="L60" s="65"/>
      <c r="M60" s="67"/>
      <c r="N60" s="65"/>
      <c r="O60" s="67"/>
      <c r="P60" s="65"/>
      <c r="Q60" s="65"/>
      <c r="R60" s="65"/>
      <c r="S60" s="67"/>
      <c r="T60" s="67"/>
      <c r="U60" s="15">
        <f t="shared" si="2"/>
        <v>0</v>
      </c>
      <c r="V60" s="21">
        <f>'6thR'!V60</f>
        <v>17.399999999999999</v>
      </c>
      <c r="W60" s="91">
        <f>IF(B60&lt;&gt;"",'6thR'!W60+X60,0)</f>
        <v>1</v>
      </c>
      <c r="X60" s="91">
        <f t="shared" si="3"/>
        <v>0</v>
      </c>
    </row>
    <row r="61" spans="1:24" x14ac:dyDescent="0.25">
      <c r="A61" s="33">
        <v>55</v>
      </c>
      <c r="B61" s="8" t="str">
        <f>'6thR'!B61</f>
        <v>ROBIC MARKO</v>
      </c>
      <c r="C61" s="67"/>
      <c r="D61" s="67"/>
      <c r="E61" s="65"/>
      <c r="F61" s="65"/>
      <c r="G61" s="67"/>
      <c r="H61" s="67"/>
      <c r="I61" s="65"/>
      <c r="J61" s="67"/>
      <c r="K61" s="67"/>
      <c r="L61" s="65"/>
      <c r="M61" s="67"/>
      <c r="N61" s="65"/>
      <c r="O61" s="67"/>
      <c r="P61" s="65"/>
      <c r="Q61" s="65"/>
      <c r="R61" s="65"/>
      <c r="S61" s="67"/>
      <c r="T61" s="67"/>
      <c r="U61" s="15">
        <f t="shared" si="2"/>
        <v>0</v>
      </c>
      <c r="V61" s="21">
        <f>'6thR'!V61</f>
        <v>11.8</v>
      </c>
      <c r="W61" s="91">
        <f>IF(B61&lt;&gt;"",'6thR'!W61+X61,0)</f>
        <v>2</v>
      </c>
      <c r="X61" s="91">
        <f t="shared" si="3"/>
        <v>0</v>
      </c>
    </row>
    <row r="62" spans="1:24" x14ac:dyDescent="0.25">
      <c r="A62" s="26">
        <v>56</v>
      </c>
      <c r="B62" s="8" t="str">
        <f>'6thR'!B62</f>
        <v>RUEMER ELISABETH</v>
      </c>
      <c r="C62" s="67"/>
      <c r="D62" s="67"/>
      <c r="E62" s="65"/>
      <c r="F62" s="65"/>
      <c r="G62" s="67"/>
      <c r="H62" s="67"/>
      <c r="I62" s="65"/>
      <c r="J62" s="67"/>
      <c r="K62" s="67"/>
      <c r="L62" s="65"/>
      <c r="M62" s="67"/>
      <c r="N62" s="65"/>
      <c r="O62" s="67"/>
      <c r="P62" s="65"/>
      <c r="Q62" s="65"/>
      <c r="R62" s="65"/>
      <c r="S62" s="67"/>
      <c r="T62" s="67"/>
      <c r="U62" s="15">
        <f t="shared" si="2"/>
        <v>0</v>
      </c>
      <c r="V62" s="21">
        <f>'6thR'!V62</f>
        <v>26</v>
      </c>
      <c r="W62" s="91">
        <f>IF(B62&lt;&gt;"",'6thR'!W62+X62,0)</f>
        <v>2</v>
      </c>
      <c r="X62" s="91">
        <f t="shared" si="3"/>
        <v>0</v>
      </c>
    </row>
    <row r="63" spans="1:24" x14ac:dyDescent="0.25">
      <c r="A63" s="26">
        <v>57</v>
      </c>
      <c r="B63" s="8" t="str">
        <f>'6thR'!B63</f>
        <v>SCOTTO DARIO</v>
      </c>
      <c r="C63" s="67"/>
      <c r="D63" s="67"/>
      <c r="E63" s="65"/>
      <c r="F63" s="65"/>
      <c r="G63" s="67"/>
      <c r="H63" s="67"/>
      <c r="I63" s="65"/>
      <c r="J63" s="67"/>
      <c r="K63" s="67"/>
      <c r="L63" s="65"/>
      <c r="M63" s="67"/>
      <c r="N63" s="65"/>
      <c r="O63" s="67"/>
      <c r="P63" s="65"/>
      <c r="Q63" s="65"/>
      <c r="R63" s="65"/>
      <c r="S63" s="67"/>
      <c r="T63" s="67"/>
      <c r="U63" s="15">
        <f t="shared" si="2"/>
        <v>0</v>
      </c>
      <c r="V63" s="21">
        <f>'6thR'!V63</f>
        <v>18.399999999999999</v>
      </c>
      <c r="W63" s="91">
        <f>IF(B63&lt;&gt;"",'6thR'!W63+X63,0)</f>
        <v>2</v>
      </c>
      <c r="X63" s="91">
        <f t="shared" si="3"/>
        <v>0</v>
      </c>
    </row>
    <row r="64" spans="1:24" x14ac:dyDescent="0.25">
      <c r="A64" s="33">
        <v>58</v>
      </c>
      <c r="B64" s="8" t="str">
        <f>'6thR'!B64</f>
        <v>STOJKOVIC MAJA</v>
      </c>
      <c r="C64" s="67"/>
      <c r="D64" s="67"/>
      <c r="E64" s="65"/>
      <c r="F64" s="65"/>
      <c r="G64" s="67"/>
      <c r="H64" s="67"/>
      <c r="I64" s="65"/>
      <c r="J64" s="67"/>
      <c r="K64" s="67"/>
      <c r="L64" s="65"/>
      <c r="M64" s="67"/>
      <c r="N64" s="65"/>
      <c r="O64" s="67"/>
      <c r="P64" s="65"/>
      <c r="Q64" s="65"/>
      <c r="R64" s="65"/>
      <c r="S64" s="67"/>
      <c r="T64" s="67"/>
      <c r="U64" s="15">
        <f t="shared" si="2"/>
        <v>0</v>
      </c>
      <c r="V64" s="21">
        <f>'6thR'!V64</f>
        <v>21.9</v>
      </c>
      <c r="W64" s="91">
        <f>IF(B64&lt;&gt;"",'6thR'!W64+X64,0)</f>
        <v>2</v>
      </c>
      <c r="X64" s="91">
        <f t="shared" si="3"/>
        <v>0</v>
      </c>
    </row>
    <row r="65" spans="1:24" x14ac:dyDescent="0.25">
      <c r="A65" s="26">
        <v>59</v>
      </c>
      <c r="B65" s="8" t="str">
        <f>'6thR'!B65</f>
        <v>TERGLAV BREDA</v>
      </c>
      <c r="C65" s="67"/>
      <c r="D65" s="67"/>
      <c r="E65" s="65"/>
      <c r="F65" s="65"/>
      <c r="G65" s="67"/>
      <c r="H65" s="67"/>
      <c r="I65" s="65"/>
      <c r="J65" s="67"/>
      <c r="K65" s="67"/>
      <c r="L65" s="65"/>
      <c r="M65" s="67"/>
      <c r="N65" s="65"/>
      <c r="O65" s="67"/>
      <c r="P65" s="65"/>
      <c r="Q65" s="65"/>
      <c r="R65" s="65"/>
      <c r="S65" s="67"/>
      <c r="T65" s="67"/>
      <c r="U65" s="15">
        <f t="shared" si="2"/>
        <v>0</v>
      </c>
      <c r="V65" s="21">
        <f>'6thR'!V65</f>
        <v>36</v>
      </c>
      <c r="W65" s="91">
        <f>IF(B65&lt;&gt;"",'6thR'!W65+X65,0)</f>
        <v>3</v>
      </c>
      <c r="X65" s="91">
        <f t="shared" si="3"/>
        <v>0</v>
      </c>
    </row>
    <row r="66" spans="1:24" x14ac:dyDescent="0.25">
      <c r="A66" s="26">
        <v>60</v>
      </c>
      <c r="B66" s="8" t="str">
        <f>'6thR'!B66</f>
        <v>KANNO NNORIHIRO</v>
      </c>
      <c r="C66" s="67"/>
      <c r="D66" s="67"/>
      <c r="E66" s="65"/>
      <c r="F66" s="65"/>
      <c r="G66" s="67"/>
      <c r="H66" s="67"/>
      <c r="I66" s="65"/>
      <c r="J66" s="67"/>
      <c r="K66" s="67"/>
      <c r="L66" s="65"/>
      <c r="M66" s="67"/>
      <c r="N66" s="65"/>
      <c r="O66" s="67"/>
      <c r="P66" s="65"/>
      <c r="Q66" s="65"/>
      <c r="R66" s="65"/>
      <c r="S66" s="67"/>
      <c r="T66" s="67"/>
      <c r="U66" s="15">
        <f t="shared" si="2"/>
        <v>0</v>
      </c>
      <c r="V66" s="21">
        <f>'6thR'!V66</f>
        <v>15</v>
      </c>
      <c r="W66" s="91">
        <f>IF(B66&lt;&gt;"",'6thR'!W66+X66,0)</f>
        <v>1</v>
      </c>
      <c r="X66" s="91">
        <f t="shared" si="3"/>
        <v>0</v>
      </c>
    </row>
    <row r="67" spans="1:24" x14ac:dyDescent="0.25">
      <c r="A67" s="33">
        <v>61</v>
      </c>
      <c r="B67" s="8" t="str">
        <f>'6thR'!B67</f>
        <v>IVANCIC ALJOSA</v>
      </c>
      <c r="C67" s="67"/>
      <c r="D67" s="67"/>
      <c r="E67" s="65"/>
      <c r="F67" s="65"/>
      <c r="G67" s="67"/>
      <c r="H67" s="67"/>
      <c r="I67" s="65"/>
      <c r="J67" s="67"/>
      <c r="K67" s="67"/>
      <c r="L67" s="65"/>
      <c r="M67" s="67"/>
      <c r="N67" s="65"/>
      <c r="O67" s="67"/>
      <c r="P67" s="65"/>
      <c r="Q67" s="65"/>
      <c r="R67" s="65"/>
      <c r="S67" s="67"/>
      <c r="T67" s="67"/>
      <c r="U67" s="15">
        <f t="shared" si="2"/>
        <v>0</v>
      </c>
      <c r="V67" s="21">
        <f>'6thR'!V67</f>
        <v>16</v>
      </c>
      <c r="W67" s="91">
        <f>IF(B67&lt;&gt;"",'6thR'!W67+X67,0)</f>
        <v>1</v>
      </c>
      <c r="X67" s="91">
        <f t="shared" si="3"/>
        <v>0</v>
      </c>
    </row>
    <row r="68" spans="1:24" x14ac:dyDescent="0.25">
      <c r="A68" s="26">
        <v>62</v>
      </c>
      <c r="B68" s="8" t="str">
        <f>'6thR'!B68</f>
        <v>BENETAZZO SONIA</v>
      </c>
      <c r="C68" s="67"/>
      <c r="D68" s="67"/>
      <c r="E68" s="65"/>
      <c r="F68" s="65"/>
      <c r="G68" s="67"/>
      <c r="H68" s="67"/>
      <c r="I68" s="65"/>
      <c r="J68" s="67"/>
      <c r="K68" s="67"/>
      <c r="L68" s="65"/>
      <c r="M68" s="67"/>
      <c r="N68" s="65"/>
      <c r="O68" s="67"/>
      <c r="P68" s="65"/>
      <c r="Q68" s="65"/>
      <c r="R68" s="65"/>
      <c r="S68" s="67"/>
      <c r="T68" s="67"/>
      <c r="U68" s="15">
        <f t="shared" si="2"/>
        <v>0</v>
      </c>
      <c r="V68" s="21">
        <f>'6thR'!V68</f>
        <v>12.2</v>
      </c>
      <c r="W68" s="91">
        <f>IF(B68&lt;&gt;"",'6thR'!W68+X68,0)</f>
        <v>2</v>
      </c>
      <c r="X68" s="91">
        <f t="shared" si="3"/>
        <v>0</v>
      </c>
    </row>
    <row r="69" spans="1:24" x14ac:dyDescent="0.25">
      <c r="A69" s="26">
        <v>63</v>
      </c>
      <c r="B69" s="8" t="str">
        <f>'6thR'!B69</f>
        <v>CAMPANA MAURIZIO</v>
      </c>
      <c r="C69" s="67"/>
      <c r="D69" s="67"/>
      <c r="E69" s="65"/>
      <c r="F69" s="65"/>
      <c r="G69" s="67"/>
      <c r="H69" s="67"/>
      <c r="I69" s="65"/>
      <c r="J69" s="67"/>
      <c r="K69" s="67"/>
      <c r="L69" s="65"/>
      <c r="M69" s="67"/>
      <c r="N69" s="65"/>
      <c r="O69" s="67"/>
      <c r="P69" s="65"/>
      <c r="Q69" s="65"/>
      <c r="R69" s="65"/>
      <c r="S69" s="67"/>
      <c r="T69" s="67"/>
      <c r="U69" s="15">
        <f t="shared" si="2"/>
        <v>0</v>
      </c>
      <c r="V69" s="21">
        <f>'6thR'!V69</f>
        <v>9.4</v>
      </c>
      <c r="W69" s="91">
        <f>IF(B69&lt;&gt;"",'6thR'!W69+X69,0)</f>
        <v>2</v>
      </c>
      <c r="X69" s="91">
        <f t="shared" si="3"/>
        <v>0</v>
      </c>
    </row>
    <row r="70" spans="1:24" x14ac:dyDescent="0.25">
      <c r="A70" s="33">
        <v>64</v>
      </c>
      <c r="B70" s="8" t="str">
        <f>'6thR'!B70</f>
        <v>LAMPE MILAN</v>
      </c>
      <c r="C70" s="67"/>
      <c r="D70" s="67"/>
      <c r="E70" s="65"/>
      <c r="F70" s="65"/>
      <c r="G70" s="67"/>
      <c r="H70" s="67"/>
      <c r="I70" s="65"/>
      <c r="J70" s="67"/>
      <c r="K70" s="67"/>
      <c r="L70" s="65"/>
      <c r="M70" s="67"/>
      <c r="N70" s="65"/>
      <c r="O70" s="67"/>
      <c r="P70" s="65"/>
      <c r="Q70" s="65"/>
      <c r="R70" s="65"/>
      <c r="S70" s="67"/>
      <c r="T70" s="67"/>
      <c r="U70" s="15">
        <f t="shared" si="2"/>
        <v>0</v>
      </c>
      <c r="V70" s="21">
        <f>'6thR'!V70</f>
        <v>14</v>
      </c>
      <c r="W70" s="91">
        <f>IF(B70&lt;&gt;"",'6thR'!W70+X70,0)</f>
        <v>1</v>
      </c>
      <c r="X70" s="91">
        <f t="shared" si="3"/>
        <v>0</v>
      </c>
    </row>
    <row r="71" spans="1:24" x14ac:dyDescent="0.25">
      <c r="A71" s="26">
        <v>65</v>
      </c>
      <c r="B71" s="8" t="str">
        <f>'6thR'!B71</f>
        <v>PAVLIČ JERNEJ</v>
      </c>
      <c r="C71" s="67"/>
      <c r="D71" s="67"/>
      <c r="E71" s="65"/>
      <c r="F71" s="65"/>
      <c r="G71" s="67"/>
      <c r="H71" s="67"/>
      <c r="I71" s="65"/>
      <c r="J71" s="67"/>
      <c r="K71" s="67"/>
      <c r="L71" s="65"/>
      <c r="M71" s="67"/>
      <c r="N71" s="65"/>
      <c r="O71" s="67"/>
      <c r="P71" s="65"/>
      <c r="Q71" s="65"/>
      <c r="R71" s="65"/>
      <c r="S71" s="67"/>
      <c r="T71" s="67"/>
      <c r="U71" s="15">
        <f t="shared" ref="U71:U102" si="4">SUM(C71:T71)</f>
        <v>0</v>
      </c>
      <c r="V71" s="21">
        <f>'6thR'!V71</f>
        <v>4.2</v>
      </c>
      <c r="W71" s="91">
        <f>IF(B71&lt;&gt;"",'6thR'!W71+X71,0)</f>
        <v>0</v>
      </c>
      <c r="X71" s="91">
        <f t="shared" ref="X71:X102" si="5">IF(U71&gt;0,1,0)</f>
        <v>0</v>
      </c>
    </row>
    <row r="72" spans="1:24" x14ac:dyDescent="0.25">
      <c r="A72" s="26">
        <v>66</v>
      </c>
      <c r="B72" s="8" t="str">
        <f>'6thR'!B72</f>
        <v>PLEMELJ MILENA</v>
      </c>
      <c r="C72" s="67"/>
      <c r="D72" s="67"/>
      <c r="E72" s="65"/>
      <c r="F72" s="65"/>
      <c r="G72" s="67"/>
      <c r="H72" s="67"/>
      <c r="I72" s="65"/>
      <c r="J72" s="67"/>
      <c r="K72" s="67"/>
      <c r="L72" s="65"/>
      <c r="M72" s="67"/>
      <c r="N72" s="65"/>
      <c r="O72" s="67"/>
      <c r="P72" s="65"/>
      <c r="Q72" s="65"/>
      <c r="R72" s="65"/>
      <c r="S72" s="67"/>
      <c r="T72" s="67"/>
      <c r="U72" s="15">
        <f t="shared" si="4"/>
        <v>0</v>
      </c>
      <c r="V72" s="21">
        <f>'6thR'!V72</f>
        <v>21</v>
      </c>
      <c r="W72" s="91">
        <f>IF(B72&lt;&gt;"",'6thR'!W72+X72,0)</f>
        <v>2</v>
      </c>
      <c r="X72" s="91">
        <f t="shared" si="5"/>
        <v>0</v>
      </c>
    </row>
    <row r="73" spans="1:24" x14ac:dyDescent="0.25">
      <c r="A73" s="33">
        <v>67</v>
      </c>
      <c r="B73" s="8" t="str">
        <f>'6thR'!B73</f>
        <v>SEDOVNIK MILENA</v>
      </c>
      <c r="C73" s="67"/>
      <c r="D73" s="67"/>
      <c r="E73" s="65"/>
      <c r="F73" s="65"/>
      <c r="G73" s="67"/>
      <c r="H73" s="67"/>
      <c r="I73" s="65"/>
      <c r="J73" s="67"/>
      <c r="K73" s="67"/>
      <c r="L73" s="65"/>
      <c r="M73" s="67"/>
      <c r="N73" s="65"/>
      <c r="O73" s="67"/>
      <c r="P73" s="65"/>
      <c r="Q73" s="65"/>
      <c r="R73" s="65"/>
      <c r="S73" s="67"/>
      <c r="T73" s="67"/>
      <c r="U73" s="15">
        <f t="shared" si="4"/>
        <v>0</v>
      </c>
      <c r="V73" s="21">
        <f>'6thR'!V73</f>
        <v>30.2</v>
      </c>
      <c r="W73" s="91">
        <f>IF(B73&lt;&gt;"",'6thR'!W73+X73,0)</f>
        <v>1</v>
      </c>
      <c r="X73" s="91">
        <f t="shared" si="5"/>
        <v>0</v>
      </c>
    </row>
    <row r="74" spans="1:24" x14ac:dyDescent="0.25">
      <c r="A74" s="26">
        <v>68</v>
      </c>
      <c r="B74" s="8" t="str">
        <f>'6thR'!B74</f>
        <v>SILVESTRE BRUNO</v>
      </c>
      <c r="C74" s="67"/>
      <c r="D74" s="67"/>
      <c r="E74" s="65"/>
      <c r="F74" s="65"/>
      <c r="G74" s="67"/>
      <c r="H74" s="67"/>
      <c r="I74" s="65"/>
      <c r="J74" s="67"/>
      <c r="K74" s="67"/>
      <c r="L74" s="65"/>
      <c r="M74" s="67"/>
      <c r="N74" s="65"/>
      <c r="O74" s="67"/>
      <c r="P74" s="65"/>
      <c r="Q74" s="65"/>
      <c r="R74" s="65"/>
      <c r="S74" s="67"/>
      <c r="T74" s="67"/>
      <c r="U74" s="15">
        <f t="shared" si="4"/>
        <v>0</v>
      </c>
      <c r="V74" s="21">
        <f>'6thR'!V74</f>
        <v>9.6999999999999993</v>
      </c>
      <c r="W74" s="91">
        <f>IF(B74&lt;&gt;"",'6thR'!W74+X74,0)</f>
        <v>1</v>
      </c>
      <c r="X74" s="91">
        <f t="shared" si="5"/>
        <v>0</v>
      </c>
    </row>
    <row r="75" spans="1:24" x14ac:dyDescent="0.25">
      <c r="A75" s="26">
        <v>69</v>
      </c>
      <c r="B75" s="8" t="str">
        <f>'6thR'!B75</f>
        <v>VESEL VESNA</v>
      </c>
      <c r="C75" s="67"/>
      <c r="D75" s="67"/>
      <c r="E75" s="65"/>
      <c r="F75" s="65"/>
      <c r="G75" s="67"/>
      <c r="H75" s="67"/>
      <c r="I75" s="65"/>
      <c r="J75" s="67"/>
      <c r="K75" s="67"/>
      <c r="L75" s="65"/>
      <c r="M75" s="67"/>
      <c r="N75" s="65"/>
      <c r="O75" s="67"/>
      <c r="P75" s="65"/>
      <c r="Q75" s="65"/>
      <c r="R75" s="65"/>
      <c r="S75" s="67"/>
      <c r="T75" s="67"/>
      <c r="U75" s="15">
        <f t="shared" si="4"/>
        <v>0</v>
      </c>
      <c r="V75" s="21">
        <f>'6thR'!V75</f>
        <v>33.200000000000003</v>
      </c>
      <c r="W75" s="91">
        <f>IF(B75&lt;&gt;"",'6thR'!W75+X75,0)</f>
        <v>2</v>
      </c>
      <c r="X75" s="91">
        <f t="shared" si="5"/>
        <v>0</v>
      </c>
    </row>
    <row r="76" spans="1:24" x14ac:dyDescent="0.25">
      <c r="A76" s="33">
        <v>70</v>
      </c>
      <c r="B76" s="8" t="str">
        <f>'6thR'!B76</f>
        <v>ZAGAR DAVID</v>
      </c>
      <c r="C76" s="67"/>
      <c r="D76" s="67"/>
      <c r="E76" s="65"/>
      <c r="F76" s="65"/>
      <c r="G76" s="67"/>
      <c r="H76" s="67"/>
      <c r="I76" s="65"/>
      <c r="J76" s="67"/>
      <c r="K76" s="67"/>
      <c r="L76" s="65"/>
      <c r="M76" s="67"/>
      <c r="N76" s="65"/>
      <c r="O76" s="67"/>
      <c r="P76" s="65"/>
      <c r="Q76" s="65"/>
      <c r="R76" s="65"/>
      <c r="S76" s="67"/>
      <c r="T76" s="67"/>
      <c r="U76" s="15">
        <f t="shared" si="4"/>
        <v>0</v>
      </c>
      <c r="V76" s="21">
        <f>'6thR'!V76</f>
        <v>5.6</v>
      </c>
      <c r="W76" s="91">
        <f>IF(B76&lt;&gt;"",'6thR'!W76+X76,0)</f>
        <v>1</v>
      </c>
      <c r="X76" s="91">
        <f t="shared" si="5"/>
        <v>0</v>
      </c>
    </row>
    <row r="77" spans="1:24" x14ac:dyDescent="0.25">
      <c r="A77" s="26">
        <v>71</v>
      </c>
      <c r="B77" s="8" t="str">
        <f>'6thR'!B77</f>
        <v>BAJEC TIM</v>
      </c>
      <c r="C77" s="67"/>
      <c r="D77" s="67"/>
      <c r="E77" s="65"/>
      <c r="F77" s="65"/>
      <c r="G77" s="67"/>
      <c r="H77" s="67"/>
      <c r="I77" s="65"/>
      <c r="J77" s="67"/>
      <c r="K77" s="67"/>
      <c r="L77" s="65"/>
      <c r="M77" s="67"/>
      <c r="N77" s="65"/>
      <c r="O77" s="67"/>
      <c r="P77" s="65"/>
      <c r="Q77" s="65"/>
      <c r="R77" s="65"/>
      <c r="S77" s="67"/>
      <c r="T77" s="67"/>
      <c r="U77" s="15">
        <f t="shared" si="4"/>
        <v>0</v>
      </c>
      <c r="V77" s="21">
        <f>'6thR'!V77</f>
        <v>15.4</v>
      </c>
      <c r="W77" s="91">
        <f>IF(B77&lt;&gt;"",'6thR'!W77+X77,0)</f>
        <v>1</v>
      </c>
      <c r="X77" s="91">
        <f t="shared" si="5"/>
        <v>0</v>
      </c>
    </row>
    <row r="78" spans="1:24" x14ac:dyDescent="0.25">
      <c r="A78" s="26">
        <v>72</v>
      </c>
      <c r="B78" s="8" t="str">
        <f>'6thR'!B78</f>
        <v>BERNIK MILOJKA</v>
      </c>
      <c r="C78" s="67"/>
      <c r="D78" s="67"/>
      <c r="E78" s="65"/>
      <c r="F78" s="65"/>
      <c r="G78" s="67"/>
      <c r="H78" s="67"/>
      <c r="I78" s="65"/>
      <c r="J78" s="67"/>
      <c r="K78" s="67"/>
      <c r="L78" s="65"/>
      <c r="M78" s="67"/>
      <c r="N78" s="65"/>
      <c r="O78" s="67"/>
      <c r="P78" s="65"/>
      <c r="Q78" s="65"/>
      <c r="R78" s="65"/>
      <c r="S78" s="67"/>
      <c r="T78" s="67"/>
      <c r="U78" s="15">
        <f t="shared" si="4"/>
        <v>0</v>
      </c>
      <c r="V78" s="21">
        <f>'6thR'!V78</f>
        <v>17.399999999999999</v>
      </c>
      <c r="W78" s="91">
        <f>IF(B78&lt;&gt;"",'6thR'!W78+X78,0)</f>
        <v>1</v>
      </c>
      <c r="X78" s="91">
        <f t="shared" si="5"/>
        <v>0</v>
      </c>
    </row>
    <row r="79" spans="1:24" x14ac:dyDescent="0.25">
      <c r="A79" s="33">
        <v>73</v>
      </c>
      <c r="B79" s="8" t="str">
        <f>'6thR'!B79</f>
        <v>BRÜGGLER GERHARD</v>
      </c>
      <c r="C79" s="67"/>
      <c r="D79" s="67"/>
      <c r="E79" s="65"/>
      <c r="F79" s="65"/>
      <c r="G79" s="67"/>
      <c r="H79" s="67"/>
      <c r="I79" s="65"/>
      <c r="J79" s="67"/>
      <c r="K79" s="67"/>
      <c r="L79" s="65"/>
      <c r="M79" s="67"/>
      <c r="N79" s="65"/>
      <c r="O79" s="67"/>
      <c r="P79" s="65"/>
      <c r="Q79" s="65"/>
      <c r="R79" s="65"/>
      <c r="S79" s="67"/>
      <c r="T79" s="67"/>
      <c r="U79" s="15">
        <f t="shared" si="4"/>
        <v>0</v>
      </c>
      <c r="V79" s="21">
        <f>'6thR'!V79</f>
        <v>10</v>
      </c>
      <c r="W79" s="91">
        <f>IF(B79&lt;&gt;"",'6thR'!W79+X79,0)</f>
        <v>1</v>
      </c>
      <c r="X79" s="91">
        <f t="shared" si="5"/>
        <v>0</v>
      </c>
    </row>
    <row r="80" spans="1:24" x14ac:dyDescent="0.25">
      <c r="A80" s="26">
        <v>74</v>
      </c>
      <c r="B80" s="8" t="str">
        <f>'6thR'!B80</f>
        <v>FON VASJA</v>
      </c>
      <c r="C80" s="67"/>
      <c r="D80" s="67"/>
      <c r="E80" s="65"/>
      <c r="F80" s="65"/>
      <c r="G80" s="67"/>
      <c r="H80" s="67"/>
      <c r="I80" s="65"/>
      <c r="J80" s="67"/>
      <c r="K80" s="67"/>
      <c r="L80" s="65"/>
      <c r="M80" s="67"/>
      <c r="N80" s="65"/>
      <c r="O80" s="67"/>
      <c r="P80" s="65"/>
      <c r="Q80" s="65"/>
      <c r="R80" s="65"/>
      <c r="S80" s="67"/>
      <c r="T80" s="67"/>
      <c r="U80" s="15">
        <f t="shared" si="4"/>
        <v>0</v>
      </c>
      <c r="V80" s="21">
        <f>'6thR'!V80</f>
        <v>17.399999999999999</v>
      </c>
      <c r="W80" s="91">
        <f>IF(B80&lt;&gt;"",'6thR'!W80+X80,0)</f>
        <v>1</v>
      </c>
      <c r="X80" s="91">
        <f t="shared" si="5"/>
        <v>0</v>
      </c>
    </row>
    <row r="81" spans="1:24" x14ac:dyDescent="0.25">
      <c r="A81" s="26">
        <v>75</v>
      </c>
      <c r="B81" s="8" t="str">
        <f>'6thR'!B81</f>
        <v>KLANCISAR MITJA</v>
      </c>
      <c r="C81" s="67"/>
      <c r="D81" s="67"/>
      <c r="E81" s="65"/>
      <c r="F81" s="65"/>
      <c r="G81" s="67"/>
      <c r="H81" s="67"/>
      <c r="I81" s="65"/>
      <c r="J81" s="67"/>
      <c r="K81" s="67"/>
      <c r="L81" s="65"/>
      <c r="M81" s="67"/>
      <c r="N81" s="65"/>
      <c r="O81" s="67"/>
      <c r="P81" s="65"/>
      <c r="Q81" s="65"/>
      <c r="R81" s="65"/>
      <c r="S81" s="67"/>
      <c r="T81" s="67"/>
      <c r="U81" s="15">
        <f t="shared" si="4"/>
        <v>0</v>
      </c>
      <c r="V81" s="21">
        <f>'6thR'!V81</f>
        <v>17.8</v>
      </c>
      <c r="W81" s="91">
        <f>IF(B81&lt;&gt;"",'6thR'!W81+X81,0)</f>
        <v>1</v>
      </c>
      <c r="X81" s="91">
        <f t="shared" si="5"/>
        <v>0</v>
      </c>
    </row>
    <row r="82" spans="1:24" x14ac:dyDescent="0.25">
      <c r="A82" s="33">
        <v>76</v>
      </c>
      <c r="B82" s="8" t="str">
        <f>'6thR'!B82</f>
        <v>KLUN ROBERT</v>
      </c>
      <c r="C82" s="67"/>
      <c r="D82" s="67"/>
      <c r="E82" s="65"/>
      <c r="F82" s="65"/>
      <c r="G82" s="67"/>
      <c r="H82" s="67"/>
      <c r="I82" s="65"/>
      <c r="J82" s="67"/>
      <c r="K82" s="67"/>
      <c r="L82" s="65"/>
      <c r="M82" s="67"/>
      <c r="N82" s="65"/>
      <c r="O82" s="67"/>
      <c r="P82" s="65"/>
      <c r="Q82" s="65"/>
      <c r="R82" s="65"/>
      <c r="S82" s="67"/>
      <c r="T82" s="67"/>
      <c r="U82" s="15">
        <f t="shared" si="4"/>
        <v>0</v>
      </c>
      <c r="V82" s="21">
        <f>'6thR'!V82</f>
        <v>14.6</v>
      </c>
      <c r="W82" s="91">
        <f>IF(B82&lt;&gt;"",'6thR'!W82+X82,0)</f>
        <v>1</v>
      </c>
      <c r="X82" s="91">
        <f t="shared" si="5"/>
        <v>0</v>
      </c>
    </row>
    <row r="83" spans="1:24" x14ac:dyDescent="0.25">
      <c r="A83" s="26">
        <v>77</v>
      </c>
      <c r="B83" s="8" t="str">
        <f>'6thR'!B83</f>
        <v>KRESE ALJAZ</v>
      </c>
      <c r="C83" s="67"/>
      <c r="D83" s="67"/>
      <c r="E83" s="65"/>
      <c r="F83" s="65"/>
      <c r="G83" s="67"/>
      <c r="H83" s="67"/>
      <c r="I83" s="65"/>
      <c r="J83" s="67"/>
      <c r="K83" s="67"/>
      <c r="L83" s="65"/>
      <c r="M83" s="67"/>
      <c r="N83" s="65"/>
      <c r="O83" s="67"/>
      <c r="P83" s="65"/>
      <c r="Q83" s="65"/>
      <c r="R83" s="65"/>
      <c r="S83" s="67"/>
      <c r="T83" s="67"/>
      <c r="U83" s="15">
        <f t="shared" si="4"/>
        <v>0</v>
      </c>
      <c r="V83" s="21">
        <f>'6thR'!V83</f>
        <v>6</v>
      </c>
      <c r="W83" s="91">
        <f>IF(B83&lt;&gt;"",'6thR'!W83+X83,0)</f>
        <v>1</v>
      </c>
      <c r="X83" s="91">
        <f t="shared" si="5"/>
        <v>0</v>
      </c>
    </row>
    <row r="84" spans="1:24" x14ac:dyDescent="0.25">
      <c r="A84" s="26">
        <v>78</v>
      </c>
      <c r="B84" s="8" t="str">
        <f>'6thR'!B84</f>
        <v>MACEK ALES</v>
      </c>
      <c r="C84" s="67"/>
      <c r="D84" s="67"/>
      <c r="E84" s="65"/>
      <c r="F84" s="65"/>
      <c r="G84" s="67"/>
      <c r="H84" s="67"/>
      <c r="I84" s="65"/>
      <c r="J84" s="67"/>
      <c r="K84" s="67"/>
      <c r="L84" s="65"/>
      <c r="M84" s="67"/>
      <c r="N84" s="65"/>
      <c r="O84" s="67"/>
      <c r="P84" s="65"/>
      <c r="Q84" s="65"/>
      <c r="R84" s="65"/>
      <c r="S84" s="67"/>
      <c r="T84" s="67"/>
      <c r="U84" s="15">
        <f t="shared" si="4"/>
        <v>0</v>
      </c>
      <c r="V84" s="21">
        <f>'6thR'!V84</f>
        <v>15</v>
      </c>
      <c r="W84" s="91">
        <f>IF(B84&lt;&gt;"",'6thR'!W84+X84,0)</f>
        <v>1</v>
      </c>
      <c r="X84" s="91">
        <f t="shared" si="5"/>
        <v>0</v>
      </c>
    </row>
    <row r="85" spans="1:24" x14ac:dyDescent="0.25">
      <c r="A85" s="33">
        <v>79</v>
      </c>
      <c r="B85" s="8" t="str">
        <f>'6thR'!B85</f>
        <v>MAJHEN TADEJ</v>
      </c>
      <c r="C85" s="67"/>
      <c r="D85" s="67"/>
      <c r="E85" s="65"/>
      <c r="F85" s="65"/>
      <c r="G85" s="67"/>
      <c r="H85" s="67"/>
      <c r="I85" s="65"/>
      <c r="J85" s="67"/>
      <c r="K85" s="67"/>
      <c r="L85" s="65"/>
      <c r="M85" s="67"/>
      <c r="N85" s="65"/>
      <c r="O85" s="67"/>
      <c r="P85" s="65"/>
      <c r="Q85" s="65"/>
      <c r="R85" s="65"/>
      <c r="S85" s="67"/>
      <c r="T85" s="67"/>
      <c r="U85" s="15">
        <f t="shared" si="4"/>
        <v>0</v>
      </c>
      <c r="V85" s="21">
        <f>'6thR'!V85</f>
        <v>16.7</v>
      </c>
      <c r="W85" s="91">
        <f>IF(B85&lt;&gt;"",'6thR'!W85+X85,0)</f>
        <v>1</v>
      </c>
      <c r="X85" s="91">
        <f t="shared" si="5"/>
        <v>0</v>
      </c>
    </row>
    <row r="86" spans="1:24" x14ac:dyDescent="0.25">
      <c r="A86" s="26">
        <v>80</v>
      </c>
      <c r="B86" s="8" t="str">
        <f>'6thR'!B86</f>
        <v>OBERLOJER VIKTOR</v>
      </c>
      <c r="C86" s="67"/>
      <c r="D86" s="67"/>
      <c r="E86" s="65"/>
      <c r="F86" s="65"/>
      <c r="G86" s="67"/>
      <c r="H86" s="67"/>
      <c r="I86" s="65"/>
      <c r="J86" s="67"/>
      <c r="K86" s="67"/>
      <c r="L86" s="65"/>
      <c r="M86" s="67"/>
      <c r="N86" s="65"/>
      <c r="O86" s="67"/>
      <c r="P86" s="65"/>
      <c r="Q86" s="65"/>
      <c r="R86" s="65"/>
      <c r="S86" s="67"/>
      <c r="T86" s="67"/>
      <c r="U86" s="15">
        <f t="shared" si="4"/>
        <v>0</v>
      </c>
      <c r="V86" s="21">
        <f>'6thR'!V86</f>
        <v>29.1</v>
      </c>
      <c r="W86" s="91">
        <f>IF(B86&lt;&gt;"",'6thR'!W86+X86,0)</f>
        <v>1</v>
      </c>
      <c r="X86" s="91">
        <f t="shared" si="5"/>
        <v>0</v>
      </c>
    </row>
    <row r="87" spans="1:24" x14ac:dyDescent="0.25">
      <c r="A87" s="26">
        <v>81</v>
      </c>
      <c r="B87" s="8" t="str">
        <f>'6thR'!B87</f>
        <v>SAMSELNIG PETER</v>
      </c>
      <c r="C87" s="67"/>
      <c r="D87" s="67"/>
      <c r="E87" s="65"/>
      <c r="F87" s="65"/>
      <c r="G87" s="67"/>
      <c r="H87" s="67"/>
      <c r="I87" s="65"/>
      <c r="J87" s="67"/>
      <c r="K87" s="67"/>
      <c r="L87" s="65"/>
      <c r="M87" s="67"/>
      <c r="N87" s="65"/>
      <c r="O87" s="67"/>
      <c r="P87" s="65"/>
      <c r="Q87" s="65"/>
      <c r="R87" s="65"/>
      <c r="S87" s="67"/>
      <c r="T87" s="67"/>
      <c r="U87" s="15">
        <f t="shared" si="4"/>
        <v>0</v>
      </c>
      <c r="V87" s="21">
        <f>'6thR'!V87</f>
        <v>17.100000000000001</v>
      </c>
      <c r="W87" s="91">
        <f>IF(B87&lt;&gt;"",'6thR'!W87+X87,0)</f>
        <v>1</v>
      </c>
      <c r="X87" s="91">
        <f t="shared" si="5"/>
        <v>0</v>
      </c>
    </row>
    <row r="88" spans="1:24" x14ac:dyDescent="0.25">
      <c r="A88" s="33">
        <v>82</v>
      </c>
      <c r="B88" s="8" t="str">
        <f>'6thR'!B88</f>
        <v>SCHAUTZER FRANZ</v>
      </c>
      <c r="C88" s="67"/>
      <c r="D88" s="67"/>
      <c r="E88" s="65"/>
      <c r="F88" s="65"/>
      <c r="G88" s="67"/>
      <c r="H88" s="67"/>
      <c r="I88" s="65"/>
      <c r="J88" s="67"/>
      <c r="K88" s="67"/>
      <c r="L88" s="65"/>
      <c r="M88" s="67"/>
      <c r="N88" s="65"/>
      <c r="O88" s="67"/>
      <c r="P88" s="65"/>
      <c r="Q88" s="65"/>
      <c r="R88" s="65"/>
      <c r="S88" s="67"/>
      <c r="T88" s="67"/>
      <c r="U88" s="15">
        <f t="shared" si="4"/>
        <v>0</v>
      </c>
      <c r="V88" s="21">
        <f>'6thR'!V88</f>
        <v>6.4</v>
      </c>
      <c r="W88" s="91">
        <f>IF(B88&lt;&gt;"",'6thR'!W88+X88,0)</f>
        <v>1</v>
      </c>
      <c r="X88" s="91">
        <f t="shared" si="5"/>
        <v>0</v>
      </c>
    </row>
    <row r="89" spans="1:24" x14ac:dyDescent="0.25">
      <c r="A89" s="26">
        <v>83</v>
      </c>
      <c r="B89" s="8" t="str">
        <f>'6thR'!B89</f>
        <v>SCHAUTZER MARGIT</v>
      </c>
      <c r="C89" s="67"/>
      <c r="D89" s="67"/>
      <c r="E89" s="65"/>
      <c r="F89" s="65"/>
      <c r="G89" s="67"/>
      <c r="H89" s="67"/>
      <c r="I89" s="65"/>
      <c r="J89" s="67"/>
      <c r="K89" s="67"/>
      <c r="L89" s="65"/>
      <c r="M89" s="67"/>
      <c r="N89" s="65"/>
      <c r="O89" s="67"/>
      <c r="P89" s="65"/>
      <c r="Q89" s="65"/>
      <c r="R89" s="65"/>
      <c r="S89" s="67"/>
      <c r="T89" s="67"/>
      <c r="U89" s="15">
        <f t="shared" si="4"/>
        <v>0</v>
      </c>
      <c r="V89" s="21">
        <f>'6thR'!V89</f>
        <v>6.3</v>
      </c>
      <c r="W89" s="91">
        <f>IF(B89&lt;&gt;"",'6thR'!W89+X89,0)</f>
        <v>1</v>
      </c>
      <c r="X89" s="91">
        <f t="shared" si="5"/>
        <v>0</v>
      </c>
    </row>
    <row r="90" spans="1:24" x14ac:dyDescent="0.25">
      <c r="A90" s="26">
        <v>84</v>
      </c>
      <c r="B90" s="8" t="str">
        <f>'6thR'!B90</f>
        <v>SPRINGER THOMAS</v>
      </c>
      <c r="C90" s="67"/>
      <c r="D90" s="67"/>
      <c r="E90" s="65"/>
      <c r="F90" s="65"/>
      <c r="G90" s="67"/>
      <c r="H90" s="67"/>
      <c r="I90" s="65"/>
      <c r="J90" s="67"/>
      <c r="K90" s="67"/>
      <c r="L90" s="65"/>
      <c r="M90" s="67"/>
      <c r="N90" s="65"/>
      <c r="O90" s="67"/>
      <c r="P90" s="65"/>
      <c r="Q90" s="65"/>
      <c r="R90" s="65"/>
      <c r="S90" s="67"/>
      <c r="T90" s="67"/>
      <c r="U90" s="15">
        <f t="shared" si="4"/>
        <v>0</v>
      </c>
      <c r="V90" s="21">
        <f>'6thR'!V90</f>
        <v>34.5</v>
      </c>
      <c r="W90" s="91">
        <f>IF(B90&lt;&gt;"",'6thR'!W90+X90,0)</f>
        <v>1</v>
      </c>
      <c r="X90" s="91">
        <f t="shared" si="5"/>
        <v>0</v>
      </c>
    </row>
    <row r="91" spans="1:24" x14ac:dyDescent="0.25">
      <c r="A91" s="33">
        <v>85</v>
      </c>
      <c r="B91" s="8" t="str">
        <f>'6thR'!B91</f>
        <v>TOMIC LESAR DRAGAN</v>
      </c>
      <c r="C91" s="67"/>
      <c r="D91" s="67"/>
      <c r="E91" s="65"/>
      <c r="F91" s="65"/>
      <c r="G91" s="67"/>
      <c r="H91" s="67"/>
      <c r="I91" s="65"/>
      <c r="J91" s="67"/>
      <c r="K91" s="67"/>
      <c r="L91" s="65"/>
      <c r="M91" s="67"/>
      <c r="N91" s="65"/>
      <c r="O91" s="67"/>
      <c r="P91" s="65"/>
      <c r="Q91" s="65"/>
      <c r="R91" s="65"/>
      <c r="S91" s="67"/>
      <c r="T91" s="67"/>
      <c r="U91" s="15">
        <f t="shared" si="4"/>
        <v>0</v>
      </c>
      <c r="V91" s="21">
        <f>'6thR'!V91</f>
        <v>17.399999999999999</v>
      </c>
      <c r="W91" s="91">
        <f>IF(B91&lt;&gt;"",'6thR'!W91+X91,0)</f>
        <v>1</v>
      </c>
      <c r="X91" s="91">
        <f t="shared" si="5"/>
        <v>0</v>
      </c>
    </row>
    <row r="92" spans="1:24" x14ac:dyDescent="0.25">
      <c r="A92" s="26">
        <v>86</v>
      </c>
      <c r="B92" s="8" t="str">
        <f>'6thR'!B92</f>
        <v>VAATAINEN JANNE</v>
      </c>
      <c r="C92" s="67"/>
      <c r="D92" s="67"/>
      <c r="E92" s="65"/>
      <c r="F92" s="65"/>
      <c r="G92" s="67"/>
      <c r="H92" s="67"/>
      <c r="I92" s="65"/>
      <c r="J92" s="67"/>
      <c r="K92" s="67"/>
      <c r="L92" s="65"/>
      <c r="M92" s="67"/>
      <c r="N92" s="65"/>
      <c r="O92" s="67"/>
      <c r="P92" s="65"/>
      <c r="Q92" s="65"/>
      <c r="R92" s="65"/>
      <c r="S92" s="67"/>
      <c r="T92" s="67"/>
      <c r="U92" s="15">
        <f t="shared" si="4"/>
        <v>0</v>
      </c>
      <c r="V92" s="21">
        <f>'6thR'!V92</f>
        <v>13.6</v>
      </c>
      <c r="W92" s="91">
        <f>IF(B92&lt;&gt;"",'6thR'!W92+X92,0)</f>
        <v>1</v>
      </c>
      <c r="X92" s="91">
        <f t="shared" si="5"/>
        <v>0</v>
      </c>
    </row>
    <row r="93" spans="1:24" x14ac:dyDescent="0.25">
      <c r="A93" s="26">
        <v>87</v>
      </c>
      <c r="B93" s="8" t="str">
        <f>'6thR'!B93</f>
        <v/>
      </c>
      <c r="C93" s="67"/>
      <c r="D93" s="67"/>
      <c r="E93" s="65"/>
      <c r="F93" s="65"/>
      <c r="G93" s="67"/>
      <c r="H93" s="67"/>
      <c r="I93" s="65"/>
      <c r="J93" s="67"/>
      <c r="K93" s="67"/>
      <c r="L93" s="65"/>
      <c r="M93" s="67"/>
      <c r="N93" s="65"/>
      <c r="O93" s="67"/>
      <c r="P93" s="65"/>
      <c r="Q93" s="65"/>
      <c r="R93" s="65"/>
      <c r="S93" s="67"/>
      <c r="T93" s="67"/>
      <c r="U93" s="15">
        <f t="shared" si="4"/>
        <v>0</v>
      </c>
      <c r="V93" s="21">
        <f>'6thR'!V93</f>
        <v>0</v>
      </c>
      <c r="W93" s="91">
        <f>IF(B93&lt;&gt;"",'6thR'!W93+X93,0)</f>
        <v>0</v>
      </c>
      <c r="X93" s="91">
        <f t="shared" si="5"/>
        <v>0</v>
      </c>
    </row>
    <row r="94" spans="1:24" x14ac:dyDescent="0.25">
      <c r="A94" s="33">
        <v>88</v>
      </c>
      <c r="B94" s="8" t="str">
        <f>'6thR'!B94</f>
        <v/>
      </c>
      <c r="C94" s="67"/>
      <c r="D94" s="67"/>
      <c r="E94" s="65"/>
      <c r="F94" s="65"/>
      <c r="G94" s="67"/>
      <c r="H94" s="67"/>
      <c r="I94" s="65"/>
      <c r="J94" s="67"/>
      <c r="K94" s="67"/>
      <c r="L94" s="65"/>
      <c r="M94" s="67"/>
      <c r="N94" s="65"/>
      <c r="O94" s="67"/>
      <c r="P94" s="65"/>
      <c r="Q94" s="65"/>
      <c r="R94" s="65"/>
      <c r="S94" s="67"/>
      <c r="T94" s="67"/>
      <c r="U94" s="15">
        <f t="shared" si="4"/>
        <v>0</v>
      </c>
      <c r="V94" s="21">
        <f>'6thR'!V94</f>
        <v>0</v>
      </c>
      <c r="W94" s="91">
        <f>IF(B94&lt;&gt;"",'6thR'!W94+X94,0)</f>
        <v>0</v>
      </c>
      <c r="X94" s="91">
        <f t="shared" si="5"/>
        <v>0</v>
      </c>
    </row>
    <row r="95" spans="1:24" x14ac:dyDescent="0.25">
      <c r="A95" s="26">
        <v>89</v>
      </c>
      <c r="B95" s="8" t="str">
        <f>'6thR'!B95</f>
        <v/>
      </c>
      <c r="C95" s="67"/>
      <c r="D95" s="67"/>
      <c r="E95" s="65"/>
      <c r="F95" s="65"/>
      <c r="G95" s="67"/>
      <c r="H95" s="67"/>
      <c r="I95" s="65"/>
      <c r="J95" s="67"/>
      <c r="K95" s="67"/>
      <c r="L95" s="65"/>
      <c r="M95" s="67"/>
      <c r="N95" s="65"/>
      <c r="O95" s="67"/>
      <c r="P95" s="65"/>
      <c r="Q95" s="65"/>
      <c r="R95" s="65"/>
      <c r="S95" s="67"/>
      <c r="T95" s="67"/>
      <c r="U95" s="15">
        <f t="shared" si="4"/>
        <v>0</v>
      </c>
      <c r="V95" s="21">
        <f>'6thR'!V95</f>
        <v>0</v>
      </c>
      <c r="W95" s="91">
        <f>IF(B95&lt;&gt;"",'6thR'!W95+X95,0)</f>
        <v>0</v>
      </c>
      <c r="X95" s="91">
        <f t="shared" si="5"/>
        <v>0</v>
      </c>
    </row>
    <row r="96" spans="1:24" x14ac:dyDescent="0.25">
      <c r="A96" s="26">
        <v>90</v>
      </c>
      <c r="B96" s="8" t="str">
        <f>'6thR'!B96</f>
        <v/>
      </c>
      <c r="C96" s="67"/>
      <c r="D96" s="67"/>
      <c r="E96" s="65"/>
      <c r="F96" s="65"/>
      <c r="G96" s="67"/>
      <c r="H96" s="67"/>
      <c r="I96" s="65"/>
      <c r="J96" s="67"/>
      <c r="K96" s="67"/>
      <c r="L96" s="65"/>
      <c r="M96" s="67"/>
      <c r="N96" s="65"/>
      <c r="O96" s="67"/>
      <c r="P96" s="65"/>
      <c r="Q96" s="65"/>
      <c r="R96" s="65"/>
      <c r="S96" s="67"/>
      <c r="T96" s="67"/>
      <c r="U96" s="15">
        <f t="shared" si="4"/>
        <v>0</v>
      </c>
      <c r="V96" s="21">
        <f>'6thR'!V96</f>
        <v>0</v>
      </c>
      <c r="W96" s="91">
        <f>IF(B96&lt;&gt;"",'6thR'!W96+X96,0)</f>
        <v>0</v>
      </c>
      <c r="X96" s="91">
        <f t="shared" si="5"/>
        <v>0</v>
      </c>
    </row>
    <row r="97" spans="1:24" x14ac:dyDescent="0.25">
      <c r="A97" s="33">
        <v>91</v>
      </c>
      <c r="B97" s="8" t="str">
        <f>'6thR'!B97</f>
        <v/>
      </c>
      <c r="C97" s="67"/>
      <c r="D97" s="67"/>
      <c r="E97" s="65"/>
      <c r="F97" s="65"/>
      <c r="G97" s="67"/>
      <c r="H97" s="67"/>
      <c r="I97" s="65"/>
      <c r="J97" s="67"/>
      <c r="K97" s="67"/>
      <c r="L97" s="65"/>
      <c r="M97" s="67"/>
      <c r="N97" s="65"/>
      <c r="O97" s="67"/>
      <c r="P97" s="65"/>
      <c r="Q97" s="65"/>
      <c r="R97" s="65"/>
      <c r="S97" s="67"/>
      <c r="T97" s="67"/>
      <c r="U97" s="15">
        <f t="shared" si="4"/>
        <v>0</v>
      </c>
      <c r="V97" s="21">
        <f>'6thR'!V97</f>
        <v>0</v>
      </c>
      <c r="W97" s="91">
        <f>IF(B97&lt;&gt;"",'6thR'!W97+X97,0)</f>
        <v>0</v>
      </c>
      <c r="X97" s="91">
        <f t="shared" si="5"/>
        <v>0</v>
      </c>
    </row>
    <row r="98" spans="1:24" x14ac:dyDescent="0.25">
      <c r="A98" s="26">
        <v>92</v>
      </c>
      <c r="B98" s="8" t="str">
        <f>'6thR'!B98</f>
        <v/>
      </c>
      <c r="C98" s="67"/>
      <c r="D98" s="67"/>
      <c r="E98" s="65"/>
      <c r="F98" s="65"/>
      <c r="G98" s="67"/>
      <c r="H98" s="67"/>
      <c r="I98" s="65"/>
      <c r="J98" s="67"/>
      <c r="K98" s="67"/>
      <c r="L98" s="65"/>
      <c r="M98" s="67"/>
      <c r="N98" s="65"/>
      <c r="O98" s="67"/>
      <c r="P98" s="65"/>
      <c r="Q98" s="65"/>
      <c r="R98" s="65"/>
      <c r="S98" s="67"/>
      <c r="T98" s="67"/>
      <c r="U98" s="15">
        <f t="shared" si="4"/>
        <v>0</v>
      </c>
      <c r="V98" s="21">
        <f>'6thR'!V98</f>
        <v>0</v>
      </c>
      <c r="W98" s="91">
        <f>IF(B98&lt;&gt;"",'6thR'!W98+X98,0)</f>
        <v>0</v>
      </c>
      <c r="X98" s="91">
        <f t="shared" si="5"/>
        <v>0</v>
      </c>
    </row>
    <row r="99" spans="1:24" x14ac:dyDescent="0.25">
      <c r="A99" s="26">
        <v>93</v>
      </c>
      <c r="B99" s="8" t="str">
        <f>'6thR'!B99</f>
        <v/>
      </c>
      <c r="C99" s="67"/>
      <c r="D99" s="67"/>
      <c r="E99" s="65"/>
      <c r="F99" s="65"/>
      <c r="G99" s="67"/>
      <c r="H99" s="67"/>
      <c r="I99" s="65"/>
      <c r="J99" s="67"/>
      <c r="K99" s="67"/>
      <c r="L99" s="65"/>
      <c r="M99" s="67"/>
      <c r="N99" s="65"/>
      <c r="O99" s="67"/>
      <c r="P99" s="65"/>
      <c r="Q99" s="65"/>
      <c r="R99" s="65"/>
      <c r="S99" s="67"/>
      <c r="T99" s="67"/>
      <c r="U99" s="15">
        <f t="shared" si="4"/>
        <v>0</v>
      </c>
      <c r="V99" s="21">
        <f>'6thR'!V99</f>
        <v>0</v>
      </c>
      <c r="W99" s="91">
        <f>IF(B99&lt;&gt;"",'6thR'!W99+X99,0)</f>
        <v>0</v>
      </c>
      <c r="X99" s="91">
        <f t="shared" si="5"/>
        <v>0</v>
      </c>
    </row>
    <row r="100" spans="1:24" x14ac:dyDescent="0.25">
      <c r="A100" s="33">
        <v>94</v>
      </c>
      <c r="B100" s="8" t="str">
        <f>'6thR'!B100</f>
        <v/>
      </c>
      <c r="C100" s="67"/>
      <c r="D100" s="67"/>
      <c r="E100" s="65"/>
      <c r="F100" s="65"/>
      <c r="G100" s="67"/>
      <c r="H100" s="67"/>
      <c r="I100" s="65"/>
      <c r="J100" s="67"/>
      <c r="K100" s="67"/>
      <c r="L100" s="65"/>
      <c r="M100" s="67"/>
      <c r="N100" s="65"/>
      <c r="O100" s="67"/>
      <c r="P100" s="65"/>
      <c r="Q100" s="65"/>
      <c r="R100" s="65"/>
      <c r="S100" s="67"/>
      <c r="T100" s="67"/>
      <c r="U100" s="15">
        <f t="shared" si="4"/>
        <v>0</v>
      </c>
      <c r="V100" s="21">
        <f>'6thR'!V100</f>
        <v>0</v>
      </c>
      <c r="W100" s="91">
        <f>IF(B100&lt;&gt;"",'6thR'!W100+X100,0)</f>
        <v>0</v>
      </c>
      <c r="X100" s="91">
        <f t="shared" si="5"/>
        <v>0</v>
      </c>
    </row>
    <row r="101" spans="1:24" x14ac:dyDescent="0.25">
      <c r="A101" s="26">
        <v>95</v>
      </c>
      <c r="B101" s="8" t="str">
        <f>'6thR'!B101</f>
        <v/>
      </c>
      <c r="C101" s="67"/>
      <c r="D101" s="67"/>
      <c r="E101" s="65"/>
      <c r="F101" s="65"/>
      <c r="G101" s="67"/>
      <c r="H101" s="67"/>
      <c r="I101" s="65"/>
      <c r="J101" s="67"/>
      <c r="K101" s="67"/>
      <c r="L101" s="65"/>
      <c r="M101" s="67"/>
      <c r="N101" s="65"/>
      <c r="O101" s="67"/>
      <c r="P101" s="65"/>
      <c r="Q101" s="65"/>
      <c r="R101" s="65"/>
      <c r="S101" s="67"/>
      <c r="T101" s="67"/>
      <c r="U101" s="15">
        <f t="shared" si="4"/>
        <v>0</v>
      </c>
      <c r="V101" s="21">
        <f>'6thR'!V101</f>
        <v>0</v>
      </c>
      <c r="W101" s="91">
        <f>IF(B101&lt;&gt;"",'6thR'!W101+X101,0)</f>
        <v>0</v>
      </c>
      <c r="X101" s="91">
        <f t="shared" si="5"/>
        <v>0</v>
      </c>
    </row>
    <row r="102" spans="1:24" x14ac:dyDescent="0.25">
      <c r="A102" s="26">
        <v>96</v>
      </c>
      <c r="B102" s="8" t="str">
        <f>'6thR'!B102</f>
        <v/>
      </c>
      <c r="C102" s="67"/>
      <c r="D102" s="67"/>
      <c r="E102" s="65"/>
      <c r="F102" s="65"/>
      <c r="G102" s="67"/>
      <c r="H102" s="67"/>
      <c r="I102" s="65"/>
      <c r="J102" s="67"/>
      <c r="K102" s="67"/>
      <c r="L102" s="65"/>
      <c r="M102" s="67"/>
      <c r="N102" s="65"/>
      <c r="O102" s="67"/>
      <c r="P102" s="65"/>
      <c r="Q102" s="65"/>
      <c r="R102" s="65"/>
      <c r="S102" s="67"/>
      <c r="T102" s="67"/>
      <c r="U102" s="15">
        <f t="shared" si="4"/>
        <v>0</v>
      </c>
      <c r="V102" s="21">
        <f>'6thR'!V102</f>
        <v>0</v>
      </c>
      <c r="W102" s="91">
        <f>IF(B102&lt;&gt;"",'6thR'!W102+X102,0)</f>
        <v>0</v>
      </c>
      <c r="X102" s="91">
        <f t="shared" si="5"/>
        <v>0</v>
      </c>
    </row>
    <row r="103" spans="1:24" x14ac:dyDescent="0.25">
      <c r="A103" s="33">
        <v>97</v>
      </c>
      <c r="B103" s="8" t="str">
        <f>'6thR'!B103</f>
        <v/>
      </c>
      <c r="C103" s="67"/>
      <c r="D103" s="67"/>
      <c r="E103" s="65"/>
      <c r="F103" s="65"/>
      <c r="G103" s="67"/>
      <c r="H103" s="67"/>
      <c r="I103" s="65"/>
      <c r="J103" s="67"/>
      <c r="K103" s="67"/>
      <c r="L103" s="65"/>
      <c r="M103" s="67"/>
      <c r="N103" s="65"/>
      <c r="O103" s="67"/>
      <c r="P103" s="65"/>
      <c r="Q103" s="65"/>
      <c r="R103" s="65"/>
      <c r="S103" s="67"/>
      <c r="T103" s="67"/>
      <c r="U103" s="15">
        <f t="shared" ref="U103:U126" si="6">SUM(C103:T103)</f>
        <v>0</v>
      </c>
      <c r="V103" s="21">
        <f>'6thR'!V103</f>
        <v>0</v>
      </c>
      <c r="W103" s="91">
        <f>IF(B103&lt;&gt;"",'6thR'!W103+X103,0)</f>
        <v>0</v>
      </c>
      <c r="X103" s="91">
        <f t="shared" ref="X103:X126" si="7">IF(U103&gt;0,1,0)</f>
        <v>0</v>
      </c>
    </row>
    <row r="104" spans="1:24" x14ac:dyDescent="0.25">
      <c r="A104" s="26">
        <v>98</v>
      </c>
      <c r="B104" s="8" t="str">
        <f>'6thR'!B104</f>
        <v/>
      </c>
      <c r="C104" s="67"/>
      <c r="D104" s="67"/>
      <c r="E104" s="65"/>
      <c r="F104" s="65"/>
      <c r="G104" s="67"/>
      <c r="H104" s="67"/>
      <c r="I104" s="65"/>
      <c r="J104" s="67"/>
      <c r="K104" s="67"/>
      <c r="L104" s="65"/>
      <c r="M104" s="67"/>
      <c r="N104" s="65"/>
      <c r="O104" s="67"/>
      <c r="P104" s="65"/>
      <c r="Q104" s="65"/>
      <c r="R104" s="65"/>
      <c r="S104" s="67"/>
      <c r="T104" s="67"/>
      <c r="U104" s="15">
        <f t="shared" si="6"/>
        <v>0</v>
      </c>
      <c r="V104" s="21">
        <f>'6thR'!V104</f>
        <v>0</v>
      </c>
      <c r="W104" s="91">
        <f>IF(B104&lt;&gt;"",'6thR'!W104+X104,0)</f>
        <v>0</v>
      </c>
      <c r="X104" s="91">
        <f t="shared" si="7"/>
        <v>0</v>
      </c>
    </row>
    <row r="105" spans="1:24" x14ac:dyDescent="0.25">
      <c r="A105" s="26">
        <v>99</v>
      </c>
      <c r="B105" s="8" t="str">
        <f>'6thR'!B105</f>
        <v/>
      </c>
      <c r="C105" s="67"/>
      <c r="D105" s="67"/>
      <c r="E105" s="65"/>
      <c r="F105" s="65"/>
      <c r="G105" s="67"/>
      <c r="H105" s="67"/>
      <c r="I105" s="65"/>
      <c r="J105" s="67"/>
      <c r="K105" s="67"/>
      <c r="L105" s="65"/>
      <c r="M105" s="67"/>
      <c r="N105" s="65"/>
      <c r="O105" s="67"/>
      <c r="P105" s="65"/>
      <c r="Q105" s="65"/>
      <c r="R105" s="65"/>
      <c r="S105" s="67"/>
      <c r="T105" s="67"/>
      <c r="U105" s="15">
        <f t="shared" si="6"/>
        <v>0</v>
      </c>
      <c r="V105" s="21">
        <f>'6thR'!V105</f>
        <v>0</v>
      </c>
      <c r="W105" s="91">
        <f>IF(B105&lt;&gt;"",'6thR'!W105+X105,0)</f>
        <v>0</v>
      </c>
      <c r="X105" s="91">
        <f t="shared" si="7"/>
        <v>0</v>
      </c>
    </row>
    <row r="106" spans="1:24" x14ac:dyDescent="0.25">
      <c r="A106" s="33">
        <v>100</v>
      </c>
      <c r="B106" s="8" t="str">
        <f>'6thR'!B106</f>
        <v/>
      </c>
      <c r="C106" s="67"/>
      <c r="D106" s="67"/>
      <c r="E106" s="65"/>
      <c r="F106" s="65"/>
      <c r="G106" s="67"/>
      <c r="H106" s="67"/>
      <c r="I106" s="65"/>
      <c r="J106" s="67"/>
      <c r="K106" s="67"/>
      <c r="L106" s="65"/>
      <c r="M106" s="67"/>
      <c r="N106" s="65"/>
      <c r="O106" s="67"/>
      <c r="P106" s="65"/>
      <c r="Q106" s="65"/>
      <c r="R106" s="65"/>
      <c r="S106" s="67"/>
      <c r="T106" s="67"/>
      <c r="U106" s="15">
        <f t="shared" si="6"/>
        <v>0</v>
      </c>
      <c r="V106" s="21">
        <f>'6thR'!V106</f>
        <v>0</v>
      </c>
      <c r="W106" s="91">
        <f>IF(B106&lt;&gt;"",'6thR'!W106+X106,0)</f>
        <v>0</v>
      </c>
      <c r="X106" s="91">
        <f t="shared" si="7"/>
        <v>0</v>
      </c>
    </row>
    <row r="107" spans="1:24" x14ac:dyDescent="0.25">
      <c r="A107" s="26">
        <v>101</v>
      </c>
      <c r="B107" s="8" t="str">
        <f>'6thR'!B107</f>
        <v/>
      </c>
      <c r="C107" s="67"/>
      <c r="D107" s="67"/>
      <c r="E107" s="65"/>
      <c r="F107" s="65"/>
      <c r="G107" s="67"/>
      <c r="H107" s="67"/>
      <c r="I107" s="65"/>
      <c r="J107" s="67"/>
      <c r="K107" s="67"/>
      <c r="L107" s="65"/>
      <c r="M107" s="67"/>
      <c r="N107" s="65"/>
      <c r="O107" s="67"/>
      <c r="P107" s="65"/>
      <c r="Q107" s="65"/>
      <c r="R107" s="65"/>
      <c r="S107" s="67"/>
      <c r="T107" s="67"/>
      <c r="U107" s="15">
        <f t="shared" si="6"/>
        <v>0</v>
      </c>
      <c r="V107" s="21">
        <f>'6thR'!V107</f>
        <v>0</v>
      </c>
      <c r="W107" s="91">
        <f>IF(B107&lt;&gt;"",'6thR'!W107+X107,0)</f>
        <v>0</v>
      </c>
      <c r="X107" s="91">
        <f t="shared" si="7"/>
        <v>0</v>
      </c>
    </row>
    <row r="108" spans="1:24" x14ac:dyDescent="0.25">
      <c r="A108" s="26">
        <v>102</v>
      </c>
      <c r="B108" s="8" t="str">
        <f>'6thR'!B108</f>
        <v/>
      </c>
      <c r="C108" s="67"/>
      <c r="D108" s="67"/>
      <c r="E108" s="65"/>
      <c r="F108" s="65"/>
      <c r="G108" s="67"/>
      <c r="H108" s="67"/>
      <c r="I108" s="65"/>
      <c r="J108" s="67"/>
      <c r="K108" s="67"/>
      <c r="L108" s="65"/>
      <c r="M108" s="67"/>
      <c r="N108" s="65"/>
      <c r="O108" s="67"/>
      <c r="P108" s="65"/>
      <c r="Q108" s="65"/>
      <c r="R108" s="65"/>
      <c r="S108" s="67"/>
      <c r="T108" s="67"/>
      <c r="U108" s="15">
        <f t="shared" si="6"/>
        <v>0</v>
      </c>
      <c r="V108" s="21">
        <f>'6thR'!V108</f>
        <v>0</v>
      </c>
      <c r="W108" s="91">
        <f>IF(B108&lt;&gt;"",'6thR'!W108+X108,0)</f>
        <v>0</v>
      </c>
      <c r="X108" s="91">
        <f t="shared" si="7"/>
        <v>0</v>
      </c>
    </row>
    <row r="109" spans="1:24" x14ac:dyDescent="0.25">
      <c r="A109" s="33">
        <v>103</v>
      </c>
      <c r="B109" s="8" t="str">
        <f>'6thR'!B109</f>
        <v/>
      </c>
      <c r="C109" s="67"/>
      <c r="D109" s="67"/>
      <c r="E109" s="65"/>
      <c r="F109" s="65"/>
      <c r="G109" s="67"/>
      <c r="H109" s="67"/>
      <c r="I109" s="65"/>
      <c r="J109" s="67"/>
      <c r="K109" s="67"/>
      <c r="L109" s="65"/>
      <c r="M109" s="67"/>
      <c r="N109" s="65"/>
      <c r="O109" s="67"/>
      <c r="P109" s="65"/>
      <c r="Q109" s="65"/>
      <c r="R109" s="65"/>
      <c r="S109" s="67"/>
      <c r="T109" s="67"/>
      <c r="U109" s="15">
        <f t="shared" si="6"/>
        <v>0</v>
      </c>
      <c r="V109" s="21">
        <f>'6thR'!V109</f>
        <v>0</v>
      </c>
      <c r="W109" s="91">
        <f>IF(B109&lt;&gt;"",'6thR'!W109+X109,0)</f>
        <v>0</v>
      </c>
      <c r="X109" s="91">
        <f t="shared" si="7"/>
        <v>0</v>
      </c>
    </row>
    <row r="110" spans="1:24" x14ac:dyDescent="0.25">
      <c r="A110" s="26">
        <v>104</v>
      </c>
      <c r="B110" s="8" t="str">
        <f>'6thR'!B110</f>
        <v/>
      </c>
      <c r="C110" s="67"/>
      <c r="D110" s="67"/>
      <c r="E110" s="65"/>
      <c r="F110" s="65"/>
      <c r="G110" s="67"/>
      <c r="H110" s="67"/>
      <c r="I110" s="65"/>
      <c r="J110" s="67"/>
      <c r="K110" s="67"/>
      <c r="L110" s="65"/>
      <c r="M110" s="67"/>
      <c r="N110" s="65"/>
      <c r="O110" s="67"/>
      <c r="P110" s="65"/>
      <c r="Q110" s="65"/>
      <c r="R110" s="65"/>
      <c r="S110" s="67"/>
      <c r="T110" s="67"/>
      <c r="U110" s="15">
        <f t="shared" si="6"/>
        <v>0</v>
      </c>
      <c r="V110" s="21">
        <f>'6thR'!V110</f>
        <v>0</v>
      </c>
      <c r="W110" s="91">
        <f>IF(B110&lt;&gt;"",'6thR'!W110+X110,0)</f>
        <v>0</v>
      </c>
      <c r="X110" s="91">
        <f t="shared" si="7"/>
        <v>0</v>
      </c>
    </row>
    <row r="111" spans="1:24" x14ac:dyDescent="0.25">
      <c r="A111" s="26">
        <v>105</v>
      </c>
      <c r="B111" s="8" t="str">
        <f>'6thR'!B111</f>
        <v/>
      </c>
      <c r="C111" s="67"/>
      <c r="D111" s="67"/>
      <c r="E111" s="65"/>
      <c r="F111" s="65"/>
      <c r="G111" s="67"/>
      <c r="H111" s="67"/>
      <c r="I111" s="65"/>
      <c r="J111" s="67"/>
      <c r="K111" s="67"/>
      <c r="L111" s="65"/>
      <c r="M111" s="67"/>
      <c r="N111" s="65"/>
      <c r="O111" s="67"/>
      <c r="P111" s="65"/>
      <c r="Q111" s="65"/>
      <c r="R111" s="65"/>
      <c r="S111" s="67"/>
      <c r="T111" s="67"/>
      <c r="U111" s="15">
        <f t="shared" si="6"/>
        <v>0</v>
      </c>
      <c r="V111" s="21">
        <f>'6thR'!V111</f>
        <v>0</v>
      </c>
      <c r="W111" s="91">
        <f>IF(B111&lt;&gt;"",'6thR'!W111+X111,0)</f>
        <v>0</v>
      </c>
      <c r="X111" s="91">
        <f t="shared" si="7"/>
        <v>0</v>
      </c>
    </row>
    <row r="112" spans="1:24" x14ac:dyDescent="0.25">
      <c r="A112" s="33">
        <v>106</v>
      </c>
      <c r="B112" s="8" t="str">
        <f>'6thR'!B112</f>
        <v/>
      </c>
      <c r="C112" s="67"/>
      <c r="D112" s="67"/>
      <c r="E112" s="65"/>
      <c r="F112" s="65"/>
      <c r="G112" s="67"/>
      <c r="H112" s="67"/>
      <c r="I112" s="65"/>
      <c r="J112" s="67"/>
      <c r="K112" s="67"/>
      <c r="L112" s="65"/>
      <c r="M112" s="67"/>
      <c r="N112" s="65"/>
      <c r="O112" s="67"/>
      <c r="P112" s="65"/>
      <c r="Q112" s="65"/>
      <c r="R112" s="65"/>
      <c r="S112" s="67"/>
      <c r="T112" s="67"/>
      <c r="U112" s="15">
        <f t="shared" si="6"/>
        <v>0</v>
      </c>
      <c r="V112" s="21">
        <f>'6thR'!V112</f>
        <v>0</v>
      </c>
      <c r="W112" s="91">
        <f>IF(B112&lt;&gt;"",'6thR'!W112+X112,0)</f>
        <v>0</v>
      </c>
      <c r="X112" s="91">
        <f t="shared" si="7"/>
        <v>0</v>
      </c>
    </row>
    <row r="113" spans="1:24" x14ac:dyDescent="0.25">
      <c r="A113" s="26">
        <v>107</v>
      </c>
      <c r="B113" s="8" t="str">
        <f>'6thR'!B113</f>
        <v/>
      </c>
      <c r="C113" s="67"/>
      <c r="D113" s="67"/>
      <c r="E113" s="65"/>
      <c r="F113" s="65"/>
      <c r="G113" s="67"/>
      <c r="H113" s="67"/>
      <c r="I113" s="65"/>
      <c r="J113" s="67"/>
      <c r="K113" s="67"/>
      <c r="L113" s="65"/>
      <c r="M113" s="67"/>
      <c r="N113" s="65"/>
      <c r="O113" s="67"/>
      <c r="P113" s="65"/>
      <c r="Q113" s="65"/>
      <c r="R113" s="65"/>
      <c r="S113" s="67"/>
      <c r="T113" s="67"/>
      <c r="U113" s="15">
        <f t="shared" si="6"/>
        <v>0</v>
      </c>
      <c r="V113" s="21">
        <f>'6thR'!V113</f>
        <v>0</v>
      </c>
      <c r="W113" s="91">
        <f>IF(B113&lt;&gt;"",'6thR'!W113+X113,0)</f>
        <v>0</v>
      </c>
      <c r="X113" s="91">
        <f t="shared" si="7"/>
        <v>0</v>
      </c>
    </row>
    <row r="114" spans="1:24" x14ac:dyDescent="0.25">
      <c r="A114" s="26">
        <v>108</v>
      </c>
      <c r="B114" s="8" t="str">
        <f>'6thR'!B114</f>
        <v/>
      </c>
      <c r="C114" s="67"/>
      <c r="D114" s="67"/>
      <c r="E114" s="65"/>
      <c r="F114" s="65"/>
      <c r="G114" s="67"/>
      <c r="H114" s="67"/>
      <c r="I114" s="65"/>
      <c r="J114" s="67"/>
      <c r="K114" s="67"/>
      <c r="L114" s="65"/>
      <c r="M114" s="67"/>
      <c r="N114" s="65"/>
      <c r="O114" s="67"/>
      <c r="P114" s="65"/>
      <c r="Q114" s="65"/>
      <c r="R114" s="65"/>
      <c r="S114" s="67"/>
      <c r="T114" s="67"/>
      <c r="U114" s="15">
        <f t="shared" si="6"/>
        <v>0</v>
      </c>
      <c r="V114" s="21">
        <f>'6thR'!V114</f>
        <v>0</v>
      </c>
      <c r="W114" s="91">
        <f>IF(B114&lt;&gt;"",'6thR'!W114+X114,0)</f>
        <v>0</v>
      </c>
      <c r="X114" s="91">
        <f t="shared" si="7"/>
        <v>0</v>
      </c>
    </row>
    <row r="115" spans="1:24" x14ac:dyDescent="0.25">
      <c r="A115" s="33">
        <v>109</v>
      </c>
      <c r="B115" s="8" t="str">
        <f>'6thR'!B115</f>
        <v/>
      </c>
      <c r="C115" s="67"/>
      <c r="D115" s="67"/>
      <c r="E115" s="65"/>
      <c r="F115" s="65"/>
      <c r="G115" s="67"/>
      <c r="H115" s="67"/>
      <c r="I115" s="65"/>
      <c r="J115" s="67"/>
      <c r="K115" s="67"/>
      <c r="L115" s="65"/>
      <c r="M115" s="67"/>
      <c r="N115" s="65"/>
      <c r="O115" s="67"/>
      <c r="P115" s="65"/>
      <c r="Q115" s="65"/>
      <c r="R115" s="65"/>
      <c r="S115" s="67"/>
      <c r="T115" s="67"/>
      <c r="U115" s="15">
        <f t="shared" si="6"/>
        <v>0</v>
      </c>
      <c r="V115" s="21">
        <f>'6thR'!V115</f>
        <v>0</v>
      </c>
      <c r="W115" s="91">
        <f>IF(B115&lt;&gt;"",'6thR'!W115+X115,0)</f>
        <v>0</v>
      </c>
      <c r="X115" s="91">
        <f t="shared" si="7"/>
        <v>0</v>
      </c>
    </row>
    <row r="116" spans="1:24" x14ac:dyDescent="0.25">
      <c r="A116" s="26">
        <v>110</v>
      </c>
      <c r="B116" s="8" t="str">
        <f>'6thR'!B116</f>
        <v/>
      </c>
      <c r="C116" s="67"/>
      <c r="D116" s="67"/>
      <c r="E116" s="65"/>
      <c r="F116" s="65"/>
      <c r="G116" s="67"/>
      <c r="H116" s="67"/>
      <c r="I116" s="65"/>
      <c r="J116" s="67"/>
      <c r="K116" s="67"/>
      <c r="L116" s="65"/>
      <c r="M116" s="67"/>
      <c r="N116" s="65"/>
      <c r="O116" s="67"/>
      <c r="P116" s="65"/>
      <c r="Q116" s="65"/>
      <c r="R116" s="65"/>
      <c r="S116" s="67"/>
      <c r="T116" s="67"/>
      <c r="U116" s="15">
        <f t="shared" si="6"/>
        <v>0</v>
      </c>
      <c r="V116" s="21">
        <f>'6thR'!V116</f>
        <v>0</v>
      </c>
      <c r="W116" s="91">
        <f>IF(B116&lt;&gt;"",'6thR'!W116+X116,0)</f>
        <v>0</v>
      </c>
      <c r="X116" s="91">
        <f t="shared" si="7"/>
        <v>0</v>
      </c>
    </row>
    <row r="117" spans="1:24" x14ac:dyDescent="0.25">
      <c r="A117" s="26">
        <v>111</v>
      </c>
      <c r="B117" s="8" t="str">
        <f>'6thR'!B117</f>
        <v/>
      </c>
      <c r="C117" s="67"/>
      <c r="D117" s="67"/>
      <c r="E117" s="65"/>
      <c r="F117" s="65"/>
      <c r="G117" s="67"/>
      <c r="H117" s="67"/>
      <c r="I117" s="65"/>
      <c r="J117" s="67"/>
      <c r="K117" s="67"/>
      <c r="L117" s="65"/>
      <c r="M117" s="67"/>
      <c r="N117" s="65"/>
      <c r="O117" s="67"/>
      <c r="P117" s="65"/>
      <c r="Q117" s="65"/>
      <c r="R117" s="65"/>
      <c r="S117" s="67"/>
      <c r="T117" s="67"/>
      <c r="U117" s="15">
        <f t="shared" si="6"/>
        <v>0</v>
      </c>
      <c r="V117" s="21">
        <f>'6thR'!V117</f>
        <v>0</v>
      </c>
      <c r="W117" s="91">
        <f>IF(B117&lt;&gt;"",'6thR'!W117+X117,0)</f>
        <v>0</v>
      </c>
      <c r="X117" s="91">
        <f t="shared" si="7"/>
        <v>0</v>
      </c>
    </row>
    <row r="118" spans="1:24" x14ac:dyDescent="0.25">
      <c r="A118" s="33">
        <v>112</v>
      </c>
      <c r="B118" s="8" t="str">
        <f>'6thR'!B118</f>
        <v/>
      </c>
      <c r="C118" s="67"/>
      <c r="D118" s="67"/>
      <c r="E118" s="65"/>
      <c r="F118" s="65"/>
      <c r="G118" s="67"/>
      <c r="H118" s="67"/>
      <c r="I118" s="65"/>
      <c r="J118" s="67"/>
      <c r="K118" s="67"/>
      <c r="L118" s="65"/>
      <c r="M118" s="67"/>
      <c r="N118" s="65"/>
      <c r="O118" s="67"/>
      <c r="P118" s="65"/>
      <c r="Q118" s="65"/>
      <c r="R118" s="65"/>
      <c r="S118" s="67"/>
      <c r="T118" s="67"/>
      <c r="U118" s="15">
        <f t="shared" si="6"/>
        <v>0</v>
      </c>
      <c r="V118" s="21">
        <f>'6thR'!V118</f>
        <v>0</v>
      </c>
      <c r="W118" s="91">
        <f>IF(B118&lt;&gt;"",'6thR'!W118+X118,0)</f>
        <v>0</v>
      </c>
      <c r="X118" s="91">
        <f t="shared" si="7"/>
        <v>0</v>
      </c>
    </row>
    <row r="119" spans="1:24" x14ac:dyDescent="0.25">
      <c r="A119" s="26">
        <v>113</v>
      </c>
      <c r="B119" s="8" t="str">
        <f>'6thR'!B119</f>
        <v/>
      </c>
      <c r="C119" s="67"/>
      <c r="D119" s="67"/>
      <c r="E119" s="65"/>
      <c r="F119" s="65"/>
      <c r="G119" s="67"/>
      <c r="H119" s="67"/>
      <c r="I119" s="65"/>
      <c r="J119" s="67"/>
      <c r="K119" s="67"/>
      <c r="L119" s="65"/>
      <c r="M119" s="67"/>
      <c r="N119" s="65"/>
      <c r="O119" s="67"/>
      <c r="P119" s="65"/>
      <c r="Q119" s="65"/>
      <c r="R119" s="65"/>
      <c r="S119" s="67"/>
      <c r="T119" s="67"/>
      <c r="U119" s="15">
        <f t="shared" si="6"/>
        <v>0</v>
      </c>
      <c r="V119" s="21">
        <f>'6thR'!V119</f>
        <v>0</v>
      </c>
      <c r="W119" s="91">
        <f>IF(B119&lt;&gt;"",'6thR'!W119+X119,0)</f>
        <v>0</v>
      </c>
      <c r="X119" s="91">
        <f t="shared" si="7"/>
        <v>0</v>
      </c>
    </row>
    <row r="120" spans="1:24" x14ac:dyDescent="0.25">
      <c r="A120" s="26">
        <v>114</v>
      </c>
      <c r="B120" s="8" t="str">
        <f>'6thR'!B120</f>
        <v/>
      </c>
      <c r="C120" s="67"/>
      <c r="D120" s="67"/>
      <c r="E120" s="65"/>
      <c r="F120" s="65"/>
      <c r="G120" s="67"/>
      <c r="H120" s="67"/>
      <c r="I120" s="65"/>
      <c r="J120" s="67"/>
      <c r="K120" s="67"/>
      <c r="L120" s="65"/>
      <c r="M120" s="67"/>
      <c r="N120" s="65"/>
      <c r="O120" s="67"/>
      <c r="P120" s="65"/>
      <c r="Q120" s="65"/>
      <c r="R120" s="65"/>
      <c r="S120" s="67"/>
      <c r="T120" s="67"/>
      <c r="U120" s="15">
        <f t="shared" si="6"/>
        <v>0</v>
      </c>
      <c r="V120" s="21">
        <f>'6thR'!V120</f>
        <v>0</v>
      </c>
      <c r="W120" s="91">
        <f>IF(B120&lt;&gt;"",'6thR'!W120+X120,0)</f>
        <v>0</v>
      </c>
      <c r="X120" s="91">
        <f t="shared" si="7"/>
        <v>0</v>
      </c>
    </row>
    <row r="121" spans="1:24" x14ac:dyDescent="0.25">
      <c r="A121" s="33">
        <v>115</v>
      </c>
      <c r="B121" s="8" t="str">
        <f>'6thR'!B121</f>
        <v/>
      </c>
      <c r="C121" s="67"/>
      <c r="D121" s="67"/>
      <c r="E121" s="65"/>
      <c r="F121" s="65"/>
      <c r="G121" s="67"/>
      <c r="H121" s="67"/>
      <c r="I121" s="65"/>
      <c r="J121" s="67"/>
      <c r="K121" s="67"/>
      <c r="L121" s="65"/>
      <c r="M121" s="67"/>
      <c r="N121" s="65"/>
      <c r="O121" s="67"/>
      <c r="P121" s="65"/>
      <c r="Q121" s="65"/>
      <c r="R121" s="65"/>
      <c r="S121" s="67"/>
      <c r="T121" s="67"/>
      <c r="U121" s="15">
        <f t="shared" si="6"/>
        <v>0</v>
      </c>
      <c r="V121" s="21">
        <f>'6thR'!V121</f>
        <v>0</v>
      </c>
      <c r="W121" s="91">
        <f>IF(B121&lt;&gt;"",'6thR'!W121+X121,0)</f>
        <v>0</v>
      </c>
      <c r="X121" s="91">
        <f t="shared" si="7"/>
        <v>0</v>
      </c>
    </row>
    <row r="122" spans="1:24" x14ac:dyDescent="0.25">
      <c r="A122" s="26">
        <v>116</v>
      </c>
      <c r="B122" s="8" t="str">
        <f>'6thR'!B122</f>
        <v/>
      </c>
      <c r="C122" s="67"/>
      <c r="D122" s="67"/>
      <c r="E122" s="65"/>
      <c r="F122" s="65"/>
      <c r="G122" s="67"/>
      <c r="H122" s="67"/>
      <c r="I122" s="65"/>
      <c r="J122" s="67"/>
      <c r="K122" s="67"/>
      <c r="L122" s="65"/>
      <c r="M122" s="67"/>
      <c r="N122" s="65"/>
      <c r="O122" s="67"/>
      <c r="P122" s="65"/>
      <c r="Q122" s="65"/>
      <c r="R122" s="65"/>
      <c r="S122" s="67"/>
      <c r="T122" s="67"/>
      <c r="U122" s="15">
        <f t="shared" si="6"/>
        <v>0</v>
      </c>
      <c r="V122" s="21">
        <f>'6thR'!V122</f>
        <v>0</v>
      </c>
      <c r="W122" s="91">
        <f>IF(B122&lt;&gt;"",'6thR'!W122+X122,0)</f>
        <v>0</v>
      </c>
      <c r="X122" s="91">
        <f t="shared" si="7"/>
        <v>0</v>
      </c>
    </row>
    <row r="123" spans="1:24" x14ac:dyDescent="0.25">
      <c r="A123" s="26">
        <v>117</v>
      </c>
      <c r="B123" s="8" t="str">
        <f>'6thR'!B123</f>
        <v/>
      </c>
      <c r="C123" s="67"/>
      <c r="D123" s="67"/>
      <c r="E123" s="65"/>
      <c r="F123" s="65"/>
      <c r="G123" s="67"/>
      <c r="H123" s="67"/>
      <c r="I123" s="65"/>
      <c r="J123" s="67"/>
      <c r="K123" s="67"/>
      <c r="L123" s="65"/>
      <c r="M123" s="67"/>
      <c r="N123" s="65"/>
      <c r="O123" s="67"/>
      <c r="P123" s="65"/>
      <c r="Q123" s="65"/>
      <c r="R123" s="65"/>
      <c r="S123" s="67"/>
      <c r="T123" s="67"/>
      <c r="U123" s="15">
        <f t="shared" si="6"/>
        <v>0</v>
      </c>
      <c r="V123" s="21">
        <f>'6thR'!V123</f>
        <v>0</v>
      </c>
      <c r="W123" s="91">
        <f>IF(B123&lt;&gt;"",'6thR'!W123+X123,0)</f>
        <v>0</v>
      </c>
      <c r="X123" s="91">
        <f t="shared" si="7"/>
        <v>0</v>
      </c>
    </row>
    <row r="124" spans="1:24" x14ac:dyDescent="0.25">
      <c r="A124" s="33">
        <v>118</v>
      </c>
      <c r="B124" s="8" t="str">
        <f>'6thR'!B124</f>
        <v/>
      </c>
      <c r="C124" s="67"/>
      <c r="D124" s="67"/>
      <c r="E124" s="65"/>
      <c r="F124" s="65"/>
      <c r="G124" s="67"/>
      <c r="H124" s="67"/>
      <c r="I124" s="65"/>
      <c r="J124" s="67"/>
      <c r="K124" s="67"/>
      <c r="L124" s="65"/>
      <c r="M124" s="67"/>
      <c r="N124" s="65"/>
      <c r="O124" s="67"/>
      <c r="P124" s="65"/>
      <c r="Q124" s="65"/>
      <c r="R124" s="65"/>
      <c r="S124" s="67"/>
      <c r="T124" s="67"/>
      <c r="U124" s="15">
        <f t="shared" si="6"/>
        <v>0</v>
      </c>
      <c r="V124" s="21">
        <f>'6thR'!V124</f>
        <v>0</v>
      </c>
      <c r="W124" s="91">
        <f>IF(B124&lt;&gt;"",'6thR'!W124+X124,0)</f>
        <v>0</v>
      </c>
      <c r="X124" s="91">
        <f t="shared" si="7"/>
        <v>0</v>
      </c>
    </row>
    <row r="125" spans="1:24" x14ac:dyDescent="0.25">
      <c r="A125" s="26">
        <v>119</v>
      </c>
      <c r="B125" s="8" t="str">
        <f>'6thR'!B125</f>
        <v/>
      </c>
      <c r="C125" s="67"/>
      <c r="D125" s="67"/>
      <c r="E125" s="65"/>
      <c r="F125" s="65"/>
      <c r="G125" s="67"/>
      <c r="H125" s="67"/>
      <c r="I125" s="65"/>
      <c r="J125" s="67"/>
      <c r="K125" s="67"/>
      <c r="L125" s="65"/>
      <c r="M125" s="67"/>
      <c r="N125" s="65"/>
      <c r="O125" s="67"/>
      <c r="P125" s="65"/>
      <c r="Q125" s="65"/>
      <c r="R125" s="65"/>
      <c r="S125" s="67"/>
      <c r="T125" s="67"/>
      <c r="U125" s="15">
        <f t="shared" si="6"/>
        <v>0</v>
      </c>
      <c r="V125" s="21">
        <f>'6thR'!V125</f>
        <v>0</v>
      </c>
      <c r="W125" s="91">
        <f>IF(B125&lt;&gt;"",'6thR'!W125+X125,0)</f>
        <v>0</v>
      </c>
      <c r="X125" s="91">
        <f t="shared" si="7"/>
        <v>0</v>
      </c>
    </row>
    <row r="126" spans="1:24" x14ac:dyDescent="0.25">
      <c r="A126" s="26">
        <v>120</v>
      </c>
      <c r="B126" s="8" t="str">
        <f>'6thR'!B126</f>
        <v/>
      </c>
      <c r="C126" s="67"/>
      <c r="D126" s="67"/>
      <c r="E126" s="65"/>
      <c r="F126" s="65"/>
      <c r="G126" s="67"/>
      <c r="H126" s="67"/>
      <c r="I126" s="65"/>
      <c r="J126" s="67"/>
      <c r="K126" s="67"/>
      <c r="L126" s="65"/>
      <c r="M126" s="67"/>
      <c r="N126" s="65"/>
      <c r="O126" s="67"/>
      <c r="P126" s="65"/>
      <c r="Q126" s="65"/>
      <c r="R126" s="65"/>
      <c r="S126" s="67"/>
      <c r="T126" s="67"/>
      <c r="U126" s="15">
        <f t="shared" si="6"/>
        <v>0</v>
      </c>
      <c r="V126" s="21">
        <f>'6thR'!V126</f>
        <v>0</v>
      </c>
      <c r="W126" s="91">
        <f>IF(B126&lt;&gt;"",'6thR'!W126+X126,0)</f>
        <v>0</v>
      </c>
      <c r="X126" s="91">
        <f t="shared" si="7"/>
        <v>0</v>
      </c>
    </row>
    <row r="127" spans="1:24" ht="15" customHeight="1" x14ac:dyDescent="0.25">
      <c r="A127" s="33">
        <v>121</v>
      </c>
      <c r="B127" s="8" t="str">
        <f>'6thR'!B127</f>
        <v/>
      </c>
      <c r="C127" s="67"/>
      <c r="D127" s="67"/>
      <c r="E127" s="65"/>
      <c r="F127" s="65"/>
      <c r="G127" s="67"/>
      <c r="H127" s="67"/>
      <c r="I127" s="65"/>
      <c r="J127" s="67"/>
      <c r="K127" s="67"/>
      <c r="L127" s="65"/>
      <c r="M127" s="67"/>
      <c r="N127" s="65"/>
      <c r="O127" s="67"/>
      <c r="P127" s="65"/>
      <c r="Q127" s="65"/>
      <c r="R127" s="65"/>
      <c r="S127" s="67"/>
      <c r="T127" s="67"/>
      <c r="U127" s="15">
        <f t="shared" ref="U127:U138" si="8">SUM(C127:T127)</f>
        <v>0</v>
      </c>
      <c r="V127" s="21">
        <f>'6thR'!V127</f>
        <v>0</v>
      </c>
      <c r="W127" s="91">
        <f>IF(B127&lt;&gt;"",'6thR'!W127+X127,0)</f>
        <v>0</v>
      </c>
      <c r="X127" s="91">
        <f t="shared" ref="X127:X146" si="9">IF(U127&gt;0,1,0)</f>
        <v>0</v>
      </c>
    </row>
    <row r="128" spans="1:24" x14ac:dyDescent="0.25">
      <c r="A128" s="26">
        <v>122</v>
      </c>
      <c r="B128" s="8" t="str">
        <f>'6thR'!B128</f>
        <v/>
      </c>
      <c r="C128" s="67"/>
      <c r="D128" s="67"/>
      <c r="E128" s="65"/>
      <c r="F128" s="65"/>
      <c r="G128" s="67"/>
      <c r="H128" s="67"/>
      <c r="I128" s="65"/>
      <c r="J128" s="67"/>
      <c r="K128" s="67"/>
      <c r="L128" s="65"/>
      <c r="M128" s="67"/>
      <c r="N128" s="65"/>
      <c r="O128" s="67"/>
      <c r="P128" s="65"/>
      <c r="Q128" s="65"/>
      <c r="R128" s="65"/>
      <c r="S128" s="67"/>
      <c r="T128" s="67"/>
      <c r="U128" s="15">
        <f t="shared" si="8"/>
        <v>0</v>
      </c>
      <c r="V128" s="21">
        <f>'6thR'!V128</f>
        <v>0</v>
      </c>
      <c r="W128" s="91">
        <f>IF(B128&lt;&gt;"",'6thR'!W128+X128,0)</f>
        <v>0</v>
      </c>
      <c r="X128" s="91">
        <f t="shared" si="9"/>
        <v>0</v>
      </c>
    </row>
    <row r="129" spans="1:24" x14ac:dyDescent="0.25">
      <c r="A129" s="26">
        <v>123</v>
      </c>
      <c r="B129" s="8" t="str">
        <f>'6thR'!B129</f>
        <v/>
      </c>
      <c r="C129" s="67"/>
      <c r="D129" s="67"/>
      <c r="E129" s="65"/>
      <c r="F129" s="65"/>
      <c r="G129" s="67"/>
      <c r="H129" s="67"/>
      <c r="I129" s="65"/>
      <c r="J129" s="67"/>
      <c r="K129" s="67"/>
      <c r="L129" s="65"/>
      <c r="M129" s="67"/>
      <c r="N129" s="65"/>
      <c r="O129" s="67"/>
      <c r="P129" s="65"/>
      <c r="Q129" s="65"/>
      <c r="R129" s="65"/>
      <c r="S129" s="67"/>
      <c r="T129" s="67"/>
      <c r="U129" s="15">
        <f t="shared" si="8"/>
        <v>0</v>
      </c>
      <c r="V129" s="21">
        <f>'6thR'!V129</f>
        <v>0</v>
      </c>
      <c r="W129" s="91">
        <f>IF(B129&lt;&gt;"",'6thR'!W129+X129,0)</f>
        <v>0</v>
      </c>
      <c r="X129" s="91">
        <f t="shared" si="9"/>
        <v>0</v>
      </c>
    </row>
    <row r="130" spans="1:24" x14ac:dyDescent="0.25">
      <c r="A130" s="33">
        <v>124</v>
      </c>
      <c r="B130" s="8" t="str">
        <f>'6thR'!B130</f>
        <v/>
      </c>
      <c r="C130" s="67"/>
      <c r="D130" s="67"/>
      <c r="E130" s="65"/>
      <c r="F130" s="65"/>
      <c r="G130" s="67"/>
      <c r="H130" s="67"/>
      <c r="I130" s="65"/>
      <c r="J130" s="67"/>
      <c r="K130" s="67"/>
      <c r="L130" s="65"/>
      <c r="M130" s="67"/>
      <c r="N130" s="65"/>
      <c r="O130" s="67"/>
      <c r="P130" s="65"/>
      <c r="Q130" s="65"/>
      <c r="R130" s="65"/>
      <c r="S130" s="67"/>
      <c r="T130" s="67"/>
      <c r="U130" s="15">
        <f t="shared" si="8"/>
        <v>0</v>
      </c>
      <c r="V130" s="21">
        <f>'6thR'!V130</f>
        <v>0</v>
      </c>
      <c r="W130" s="91">
        <f>IF(B130&lt;&gt;"",'6thR'!W130+X130,0)</f>
        <v>0</v>
      </c>
      <c r="X130" s="91">
        <f t="shared" si="9"/>
        <v>0</v>
      </c>
    </row>
    <row r="131" spans="1:24" x14ac:dyDescent="0.25">
      <c r="A131" s="26">
        <v>125</v>
      </c>
      <c r="B131" s="8" t="str">
        <f>'6thR'!B131</f>
        <v/>
      </c>
      <c r="C131" s="67"/>
      <c r="D131" s="67"/>
      <c r="E131" s="65"/>
      <c r="F131" s="65"/>
      <c r="G131" s="67"/>
      <c r="H131" s="67"/>
      <c r="I131" s="65"/>
      <c r="J131" s="67"/>
      <c r="K131" s="67"/>
      <c r="L131" s="65"/>
      <c r="M131" s="67"/>
      <c r="N131" s="65"/>
      <c r="O131" s="67"/>
      <c r="P131" s="65"/>
      <c r="Q131" s="65"/>
      <c r="R131" s="65"/>
      <c r="S131" s="67"/>
      <c r="T131" s="67"/>
      <c r="U131" s="15">
        <f t="shared" si="8"/>
        <v>0</v>
      </c>
      <c r="V131" s="21">
        <f>'6thR'!V131</f>
        <v>0</v>
      </c>
      <c r="W131" s="91">
        <f>IF(B131&lt;&gt;"",'6thR'!W131+X131,0)</f>
        <v>0</v>
      </c>
      <c r="X131" s="91">
        <f t="shared" si="9"/>
        <v>0</v>
      </c>
    </row>
    <row r="132" spans="1:24" x14ac:dyDescent="0.25">
      <c r="A132" s="26">
        <v>126</v>
      </c>
      <c r="B132" s="8" t="str">
        <f>'6thR'!B132</f>
        <v/>
      </c>
      <c r="C132" s="67"/>
      <c r="D132" s="67"/>
      <c r="E132" s="65"/>
      <c r="F132" s="65"/>
      <c r="G132" s="67"/>
      <c r="H132" s="67"/>
      <c r="I132" s="65"/>
      <c r="J132" s="67"/>
      <c r="K132" s="67"/>
      <c r="L132" s="65"/>
      <c r="M132" s="67"/>
      <c r="N132" s="65"/>
      <c r="O132" s="67"/>
      <c r="P132" s="65"/>
      <c r="Q132" s="65"/>
      <c r="R132" s="65"/>
      <c r="S132" s="67"/>
      <c r="T132" s="67"/>
      <c r="U132" s="15">
        <f t="shared" si="8"/>
        <v>0</v>
      </c>
      <c r="V132" s="21">
        <f>'6thR'!V132</f>
        <v>0</v>
      </c>
      <c r="W132" s="91">
        <f>IF(B132&lt;&gt;"",'6thR'!W132+X132,0)</f>
        <v>0</v>
      </c>
      <c r="X132" s="91">
        <f t="shared" si="9"/>
        <v>0</v>
      </c>
    </row>
    <row r="133" spans="1:24" x14ac:dyDescent="0.25">
      <c r="A133" s="33">
        <v>127</v>
      </c>
      <c r="B133" s="8" t="str">
        <f>'6thR'!B133</f>
        <v/>
      </c>
      <c r="C133" s="67"/>
      <c r="D133" s="67"/>
      <c r="E133" s="65"/>
      <c r="F133" s="65"/>
      <c r="G133" s="67"/>
      <c r="H133" s="67"/>
      <c r="I133" s="65"/>
      <c r="J133" s="67"/>
      <c r="K133" s="67"/>
      <c r="L133" s="65"/>
      <c r="M133" s="67"/>
      <c r="N133" s="65"/>
      <c r="O133" s="67"/>
      <c r="P133" s="65"/>
      <c r="Q133" s="65"/>
      <c r="R133" s="65"/>
      <c r="S133" s="67"/>
      <c r="T133" s="67"/>
      <c r="U133" s="15">
        <f t="shared" si="8"/>
        <v>0</v>
      </c>
      <c r="V133" s="21">
        <f>'6thR'!V133</f>
        <v>0</v>
      </c>
      <c r="W133" s="91">
        <f>IF(B133&lt;&gt;"",'6thR'!W133+X133,0)</f>
        <v>0</v>
      </c>
      <c r="X133" s="91">
        <f t="shared" si="9"/>
        <v>0</v>
      </c>
    </row>
    <row r="134" spans="1:24" x14ac:dyDescent="0.25">
      <c r="A134" s="26">
        <v>128</v>
      </c>
      <c r="B134" s="8" t="str">
        <f>'6thR'!B134</f>
        <v/>
      </c>
      <c r="C134" s="67"/>
      <c r="D134" s="67"/>
      <c r="E134" s="65"/>
      <c r="F134" s="65"/>
      <c r="G134" s="67"/>
      <c r="H134" s="67"/>
      <c r="I134" s="65"/>
      <c r="J134" s="67"/>
      <c r="K134" s="67"/>
      <c r="L134" s="65"/>
      <c r="M134" s="67"/>
      <c r="N134" s="65"/>
      <c r="O134" s="67"/>
      <c r="P134" s="65"/>
      <c r="Q134" s="65"/>
      <c r="R134" s="65"/>
      <c r="S134" s="67"/>
      <c r="T134" s="67"/>
      <c r="U134" s="15">
        <f t="shared" si="8"/>
        <v>0</v>
      </c>
      <c r="V134" s="21">
        <f>'6thR'!V134</f>
        <v>0</v>
      </c>
      <c r="W134" s="91">
        <f>IF(B134&lt;&gt;"",'6thR'!W134+X134,0)</f>
        <v>0</v>
      </c>
      <c r="X134" s="91">
        <f t="shared" si="9"/>
        <v>0</v>
      </c>
    </row>
    <row r="135" spans="1:24" x14ac:dyDescent="0.25">
      <c r="A135" s="26">
        <v>129</v>
      </c>
      <c r="B135" s="8" t="str">
        <f>'6thR'!B135</f>
        <v/>
      </c>
      <c r="C135" s="67"/>
      <c r="D135" s="67"/>
      <c r="E135" s="65"/>
      <c r="F135" s="65"/>
      <c r="G135" s="67"/>
      <c r="H135" s="67"/>
      <c r="I135" s="65"/>
      <c r="J135" s="67"/>
      <c r="K135" s="67"/>
      <c r="L135" s="65"/>
      <c r="M135" s="67"/>
      <c r="N135" s="65"/>
      <c r="O135" s="67"/>
      <c r="P135" s="65"/>
      <c r="Q135" s="65"/>
      <c r="R135" s="65"/>
      <c r="S135" s="67"/>
      <c r="T135" s="67"/>
      <c r="U135" s="15">
        <f t="shared" si="8"/>
        <v>0</v>
      </c>
      <c r="V135" s="21">
        <f>'6thR'!V135</f>
        <v>0</v>
      </c>
      <c r="W135" s="91">
        <f>IF(B135&lt;&gt;"",'6thR'!W135+X135,0)</f>
        <v>0</v>
      </c>
      <c r="X135" s="91">
        <f t="shared" si="9"/>
        <v>0</v>
      </c>
    </row>
    <row r="136" spans="1:24" x14ac:dyDescent="0.25">
      <c r="A136" s="33">
        <v>130</v>
      </c>
      <c r="B136" s="8" t="str">
        <f>'6thR'!B136</f>
        <v/>
      </c>
      <c r="C136" s="67"/>
      <c r="D136" s="67"/>
      <c r="E136" s="65"/>
      <c r="F136" s="65"/>
      <c r="G136" s="67"/>
      <c r="H136" s="67"/>
      <c r="I136" s="65"/>
      <c r="J136" s="67"/>
      <c r="K136" s="67"/>
      <c r="L136" s="65"/>
      <c r="M136" s="67"/>
      <c r="N136" s="65"/>
      <c r="O136" s="67"/>
      <c r="P136" s="65"/>
      <c r="Q136" s="65"/>
      <c r="R136" s="65"/>
      <c r="S136" s="67"/>
      <c r="T136" s="67"/>
      <c r="U136" s="15">
        <f t="shared" si="8"/>
        <v>0</v>
      </c>
      <c r="V136" s="21">
        <f>'6thR'!V136</f>
        <v>0</v>
      </c>
      <c r="W136" s="91">
        <f>IF(B136&lt;&gt;"",'6thR'!W136+X136,0)</f>
        <v>0</v>
      </c>
      <c r="X136" s="91">
        <f t="shared" si="9"/>
        <v>0</v>
      </c>
    </row>
    <row r="137" spans="1:24" x14ac:dyDescent="0.25">
      <c r="A137" s="26">
        <v>131</v>
      </c>
      <c r="B137" s="8" t="str">
        <f>'6thR'!B137</f>
        <v/>
      </c>
      <c r="C137" s="67"/>
      <c r="D137" s="67"/>
      <c r="E137" s="65"/>
      <c r="F137" s="65"/>
      <c r="G137" s="67"/>
      <c r="H137" s="67"/>
      <c r="I137" s="65"/>
      <c r="J137" s="67"/>
      <c r="K137" s="67"/>
      <c r="L137" s="65"/>
      <c r="M137" s="67"/>
      <c r="N137" s="65"/>
      <c r="O137" s="67"/>
      <c r="P137" s="65"/>
      <c r="Q137" s="65"/>
      <c r="R137" s="65"/>
      <c r="S137" s="67"/>
      <c r="T137" s="67"/>
      <c r="U137" s="15">
        <f t="shared" si="8"/>
        <v>0</v>
      </c>
      <c r="V137" s="21">
        <f>'6thR'!V137</f>
        <v>0</v>
      </c>
      <c r="W137" s="91">
        <f>IF(B137&lt;&gt;"",'6thR'!W137+X137,0)</f>
        <v>0</v>
      </c>
      <c r="X137" s="91">
        <f t="shared" si="9"/>
        <v>0</v>
      </c>
    </row>
    <row r="138" spans="1:24" x14ac:dyDescent="0.25">
      <c r="A138" s="26">
        <v>132</v>
      </c>
      <c r="B138" s="8" t="str">
        <f>'6thR'!B138</f>
        <v/>
      </c>
      <c r="C138" s="67"/>
      <c r="D138" s="67"/>
      <c r="E138" s="65"/>
      <c r="F138" s="65"/>
      <c r="G138" s="67"/>
      <c r="H138" s="67"/>
      <c r="I138" s="65"/>
      <c r="J138" s="67"/>
      <c r="K138" s="67"/>
      <c r="L138" s="65"/>
      <c r="M138" s="67"/>
      <c r="N138" s="65"/>
      <c r="O138" s="67"/>
      <c r="P138" s="65"/>
      <c r="Q138" s="65"/>
      <c r="R138" s="65"/>
      <c r="S138" s="67"/>
      <c r="T138" s="67"/>
      <c r="U138" s="15">
        <f t="shared" si="8"/>
        <v>0</v>
      </c>
      <c r="V138" s="21">
        <f>'6thR'!V138</f>
        <v>0</v>
      </c>
      <c r="W138" s="91">
        <f>IF(B138&lt;&gt;"",'6thR'!W138+X138,0)</f>
        <v>0</v>
      </c>
      <c r="X138" s="91">
        <f t="shared" si="9"/>
        <v>0</v>
      </c>
    </row>
    <row r="139" spans="1:24" x14ac:dyDescent="0.25">
      <c r="A139" s="33">
        <v>133</v>
      </c>
      <c r="B139" s="8" t="str">
        <f>'6thR'!B139</f>
        <v/>
      </c>
      <c r="C139" s="67"/>
      <c r="D139" s="67"/>
      <c r="E139" s="65"/>
      <c r="F139" s="65"/>
      <c r="G139" s="67"/>
      <c r="H139" s="67"/>
      <c r="I139" s="65"/>
      <c r="J139" s="67"/>
      <c r="K139" s="67"/>
      <c r="L139" s="65"/>
      <c r="M139" s="67"/>
      <c r="N139" s="65"/>
      <c r="O139" s="67"/>
      <c r="P139" s="65"/>
      <c r="Q139" s="65"/>
      <c r="R139" s="65"/>
      <c r="S139" s="67"/>
      <c r="T139" s="67"/>
      <c r="U139" s="15">
        <f t="shared" ref="U139:U146" si="10">SUM(C139:T139)</f>
        <v>0</v>
      </c>
      <c r="V139" s="21">
        <f>'6thR'!V139</f>
        <v>0</v>
      </c>
      <c r="W139" s="91">
        <f>IF(B139&lt;&gt;"",'6thR'!W139+X139,0)</f>
        <v>0</v>
      </c>
      <c r="X139" s="91">
        <f t="shared" si="9"/>
        <v>0</v>
      </c>
    </row>
    <row r="140" spans="1:24" x14ac:dyDescent="0.25">
      <c r="A140" s="26">
        <v>134</v>
      </c>
      <c r="B140" s="8" t="str">
        <f>'6thR'!B140</f>
        <v/>
      </c>
      <c r="C140" s="67"/>
      <c r="D140" s="67"/>
      <c r="E140" s="65"/>
      <c r="F140" s="65"/>
      <c r="G140" s="67"/>
      <c r="H140" s="67"/>
      <c r="I140" s="65"/>
      <c r="J140" s="67"/>
      <c r="K140" s="67"/>
      <c r="L140" s="65"/>
      <c r="M140" s="67"/>
      <c r="N140" s="65"/>
      <c r="O140" s="67"/>
      <c r="P140" s="65"/>
      <c r="Q140" s="65"/>
      <c r="R140" s="65"/>
      <c r="S140" s="67"/>
      <c r="T140" s="67"/>
      <c r="U140" s="15">
        <f t="shared" si="10"/>
        <v>0</v>
      </c>
      <c r="V140" s="21">
        <f>'6thR'!V140</f>
        <v>0</v>
      </c>
      <c r="W140" s="91">
        <f>IF(B140&lt;&gt;"",'6thR'!W140+X140,0)</f>
        <v>0</v>
      </c>
      <c r="X140" s="91">
        <f t="shared" si="9"/>
        <v>0</v>
      </c>
    </row>
    <row r="141" spans="1:24" x14ac:dyDescent="0.25">
      <c r="A141" s="26">
        <v>135</v>
      </c>
      <c r="B141" s="8" t="str">
        <f>'6thR'!B141</f>
        <v/>
      </c>
      <c r="C141" s="67"/>
      <c r="D141" s="67"/>
      <c r="E141" s="65"/>
      <c r="F141" s="65"/>
      <c r="G141" s="67"/>
      <c r="H141" s="67"/>
      <c r="I141" s="65"/>
      <c r="J141" s="67"/>
      <c r="K141" s="67"/>
      <c r="L141" s="65"/>
      <c r="M141" s="67"/>
      <c r="N141" s="65"/>
      <c r="O141" s="67"/>
      <c r="P141" s="65"/>
      <c r="Q141" s="65"/>
      <c r="R141" s="65"/>
      <c r="S141" s="67"/>
      <c r="T141" s="67"/>
      <c r="U141" s="15">
        <f t="shared" si="10"/>
        <v>0</v>
      </c>
      <c r="V141" s="21">
        <f>'6thR'!V141</f>
        <v>0</v>
      </c>
      <c r="W141" s="91">
        <f>IF(B141&lt;&gt;"",'6thR'!W141+X141,0)</f>
        <v>0</v>
      </c>
      <c r="X141" s="91">
        <f t="shared" si="9"/>
        <v>0</v>
      </c>
    </row>
    <row r="142" spans="1:24" x14ac:dyDescent="0.25">
      <c r="A142" s="33">
        <v>136</v>
      </c>
      <c r="B142" s="8" t="str">
        <f>'6thR'!B142</f>
        <v/>
      </c>
      <c r="C142" s="67"/>
      <c r="D142" s="67"/>
      <c r="E142" s="65"/>
      <c r="F142" s="65"/>
      <c r="G142" s="67"/>
      <c r="H142" s="67"/>
      <c r="I142" s="65"/>
      <c r="J142" s="67"/>
      <c r="K142" s="67"/>
      <c r="L142" s="65"/>
      <c r="M142" s="67"/>
      <c r="N142" s="65"/>
      <c r="O142" s="67"/>
      <c r="P142" s="65"/>
      <c r="Q142" s="65"/>
      <c r="R142" s="65"/>
      <c r="S142" s="67"/>
      <c r="T142" s="67"/>
      <c r="U142" s="15">
        <f t="shared" si="10"/>
        <v>0</v>
      </c>
      <c r="V142" s="21">
        <f>'6thR'!V142</f>
        <v>0</v>
      </c>
      <c r="W142" s="91">
        <f>IF(B142&lt;&gt;"",'6thR'!W142+X142,0)</f>
        <v>0</v>
      </c>
      <c r="X142" s="91">
        <f t="shared" si="9"/>
        <v>0</v>
      </c>
    </row>
    <row r="143" spans="1:24" x14ac:dyDescent="0.25">
      <c r="A143" s="26">
        <v>137</v>
      </c>
      <c r="B143" s="8" t="str">
        <f>'6thR'!B143</f>
        <v/>
      </c>
      <c r="C143" s="67"/>
      <c r="D143" s="67"/>
      <c r="E143" s="65"/>
      <c r="F143" s="65"/>
      <c r="G143" s="67"/>
      <c r="H143" s="67"/>
      <c r="I143" s="65"/>
      <c r="J143" s="67"/>
      <c r="K143" s="67"/>
      <c r="L143" s="65"/>
      <c r="M143" s="67"/>
      <c r="N143" s="65"/>
      <c r="O143" s="67"/>
      <c r="P143" s="65"/>
      <c r="Q143" s="65"/>
      <c r="R143" s="65"/>
      <c r="S143" s="67"/>
      <c r="T143" s="67"/>
      <c r="U143" s="15">
        <f t="shared" si="10"/>
        <v>0</v>
      </c>
      <c r="V143" s="21">
        <f>'6thR'!V143</f>
        <v>0</v>
      </c>
      <c r="W143" s="91">
        <f>IF(B143&lt;&gt;"",'6thR'!W143+X143,0)</f>
        <v>0</v>
      </c>
      <c r="X143" s="91">
        <f t="shared" si="9"/>
        <v>0</v>
      </c>
    </row>
    <row r="144" spans="1:24" x14ac:dyDescent="0.25">
      <c r="A144" s="26">
        <v>138</v>
      </c>
      <c r="B144" s="8" t="str">
        <f>'6thR'!B144</f>
        <v/>
      </c>
      <c r="C144" s="67"/>
      <c r="D144" s="67"/>
      <c r="E144" s="65"/>
      <c r="F144" s="65"/>
      <c r="G144" s="67"/>
      <c r="H144" s="67"/>
      <c r="I144" s="65"/>
      <c r="J144" s="67"/>
      <c r="K144" s="67"/>
      <c r="L144" s="65"/>
      <c r="M144" s="67"/>
      <c r="N144" s="65"/>
      <c r="O144" s="67"/>
      <c r="P144" s="65"/>
      <c r="Q144" s="65"/>
      <c r="R144" s="65"/>
      <c r="S144" s="67"/>
      <c r="T144" s="67"/>
      <c r="U144" s="15">
        <f t="shared" si="10"/>
        <v>0</v>
      </c>
      <c r="V144" s="21">
        <f>'6thR'!V144</f>
        <v>0</v>
      </c>
      <c r="W144" s="91">
        <f>IF(B144&lt;&gt;"",'6thR'!W144+X144,0)</f>
        <v>0</v>
      </c>
      <c r="X144" s="91">
        <f t="shared" si="9"/>
        <v>0</v>
      </c>
    </row>
    <row r="145" spans="1:24" x14ac:dyDescent="0.25">
      <c r="A145" s="33">
        <v>139</v>
      </c>
      <c r="B145" s="8" t="str">
        <f>'6thR'!B145</f>
        <v/>
      </c>
      <c r="C145" s="67"/>
      <c r="D145" s="67"/>
      <c r="E145" s="65"/>
      <c r="F145" s="65"/>
      <c r="G145" s="67"/>
      <c r="H145" s="67"/>
      <c r="I145" s="65"/>
      <c r="J145" s="67"/>
      <c r="K145" s="67"/>
      <c r="L145" s="65"/>
      <c r="M145" s="67"/>
      <c r="N145" s="65"/>
      <c r="O145" s="67"/>
      <c r="P145" s="65"/>
      <c r="Q145" s="65"/>
      <c r="R145" s="65"/>
      <c r="S145" s="67"/>
      <c r="T145" s="67"/>
      <c r="U145" s="15">
        <f t="shared" si="10"/>
        <v>0</v>
      </c>
      <c r="V145" s="21">
        <f>'6thR'!V145</f>
        <v>0</v>
      </c>
      <c r="W145" s="91">
        <f>IF(B145&lt;&gt;"",'6thR'!W145+X145,0)</f>
        <v>0</v>
      </c>
      <c r="X145" s="91">
        <f t="shared" si="9"/>
        <v>0</v>
      </c>
    </row>
    <row r="146" spans="1:24" ht="15.75" thickBot="1" x14ac:dyDescent="0.3">
      <c r="A146" s="26">
        <v>140</v>
      </c>
      <c r="B146" s="34" t="str">
        <f>'6thR'!B146</f>
        <v/>
      </c>
      <c r="C146" s="68"/>
      <c r="D146" s="68"/>
      <c r="E146" s="69"/>
      <c r="F146" s="69"/>
      <c r="G146" s="68"/>
      <c r="H146" s="68"/>
      <c r="I146" s="69"/>
      <c r="J146" s="68"/>
      <c r="K146" s="68"/>
      <c r="L146" s="69"/>
      <c r="M146" s="68"/>
      <c r="N146" s="69"/>
      <c r="O146" s="68"/>
      <c r="P146" s="69"/>
      <c r="Q146" s="69"/>
      <c r="R146" s="69"/>
      <c r="S146" s="68"/>
      <c r="T146" s="68"/>
      <c r="U146" s="19">
        <f t="shared" si="10"/>
        <v>0</v>
      </c>
      <c r="V146" s="21">
        <f>'6thR'!V146</f>
        <v>0</v>
      </c>
      <c r="W146" s="91">
        <f>IF(B146&lt;&gt;"",'6thR'!W146+X146,0)</f>
        <v>0</v>
      </c>
      <c r="X146" s="91">
        <f t="shared" si="9"/>
        <v>0</v>
      </c>
    </row>
    <row r="147" spans="1:24" ht="15.75" x14ac:dyDescent="0.25">
      <c r="B147" s="12" t="s">
        <v>7</v>
      </c>
      <c r="C147" s="9">
        <f>score!H$147</f>
        <v>4</v>
      </c>
      <c r="D147" s="9">
        <f>score!$I$147</f>
        <v>4</v>
      </c>
      <c r="E147" s="9">
        <f>score!$J$147</f>
        <v>3</v>
      </c>
      <c r="F147" s="9">
        <f>score!$K$147</f>
        <v>3</v>
      </c>
      <c r="G147" s="9">
        <f>score!$L$147</f>
        <v>4</v>
      </c>
      <c r="H147" s="9">
        <f>score!$M$147</f>
        <v>4</v>
      </c>
      <c r="I147" s="9">
        <f>score!$N$147</f>
        <v>5</v>
      </c>
      <c r="J147" s="9">
        <f>score!$O$147</f>
        <v>4</v>
      </c>
      <c r="K147" s="9">
        <f>score!$P$147</f>
        <v>4</v>
      </c>
      <c r="L147" s="9">
        <f>score!$Q$147</f>
        <v>3</v>
      </c>
      <c r="M147" s="9">
        <f>score!$R$147</f>
        <v>4</v>
      </c>
      <c r="N147" s="9">
        <f>score!$S$147</f>
        <v>5</v>
      </c>
      <c r="O147" s="9">
        <f>score!$T$147</f>
        <v>4</v>
      </c>
      <c r="P147" s="9">
        <f>score!$U$147</f>
        <v>5</v>
      </c>
      <c r="Q147" s="9">
        <f>score!$V$147</f>
        <v>3</v>
      </c>
      <c r="R147" s="9">
        <f>score!$W$147</f>
        <v>3</v>
      </c>
      <c r="S147" s="9">
        <f>score!$X$147</f>
        <v>4</v>
      </c>
      <c r="T147" s="9">
        <f>score!$Y$147</f>
        <v>4</v>
      </c>
      <c r="U147" s="10">
        <f t="shared" ref="U147" si="11">SUM(C147:T147)</f>
        <v>70</v>
      </c>
    </row>
    <row r="151" spans="1:24" x14ac:dyDescent="0.25">
      <c r="B151" t="s">
        <v>9</v>
      </c>
    </row>
  </sheetData>
  <sheetProtection algorithmName="SHA-512" hashValue="2tGBxaO777WYZS06TDzdQsprRZ83BzGSNRj2xhHdms6robCvlr+DkqTu5l/yGFINXRWYGoO1T8kbVWTm51SfjQ==" saltValue="JzcI72ENiMGoLIPDLx1nwQ==" spinCount="100000" sheet="1" objects="1" scenarios="1" selectLockedCells="1"/>
  <sortState ref="A7:V126">
    <sortCondition ref="A7:A126"/>
  </sortState>
  <mergeCells count="23">
    <mergeCell ref="V5:V6"/>
    <mergeCell ref="P5:P6"/>
    <mergeCell ref="Q5:Q6"/>
    <mergeCell ref="R5:R6"/>
    <mergeCell ref="S5:S6"/>
    <mergeCell ref="T5:T6"/>
    <mergeCell ref="U5:U6"/>
    <mergeCell ref="O5:O6"/>
    <mergeCell ref="C2:T2"/>
    <mergeCell ref="C4:T4"/>
    <mergeCell ref="B5:B6"/>
    <mergeCell ref="C5:C6"/>
    <mergeCell ref="D5:D6"/>
    <mergeCell ref="E5:E6"/>
    <mergeCell ref="F5:F6"/>
    <mergeCell ref="G5:G6"/>
    <mergeCell ref="H5:H6"/>
    <mergeCell ref="I5:I6"/>
    <mergeCell ref="J5:J6"/>
    <mergeCell ref="K5:K6"/>
    <mergeCell ref="L5:L6"/>
    <mergeCell ref="M5:M6"/>
    <mergeCell ref="N5:N6"/>
  </mergeCells>
  <conditionalFormatting sqref="B7:B39">
    <cfRule type="cellIs" dxfId="6491" priority="474" operator="equal">
      <formula>0</formula>
    </cfRule>
  </conditionalFormatting>
  <conditionalFormatting sqref="U126 U7:V9 U10:U76 V10:V131">
    <cfRule type="cellIs" dxfId="6490" priority="382" operator="equal">
      <formula>0</formula>
    </cfRule>
  </conditionalFormatting>
  <conditionalFormatting sqref="U77:U125">
    <cfRule type="cellIs" dxfId="6489" priority="355" operator="equal">
      <formula>0</formula>
    </cfRule>
  </conditionalFormatting>
  <conditionalFormatting sqref="C7:D126 G7:H126 J7:K126 M7:M126 O7:O126 S7:T126">
    <cfRule type="cellIs" dxfId="6488" priority="11320" stopIfTrue="1" operator="equal">
      <formula>1</formula>
    </cfRule>
    <cfRule type="cellIs" dxfId="6487" priority="11321" stopIfTrue="1" operator="equal">
      <formula>C$147-2</formula>
    </cfRule>
    <cfRule type="cellIs" dxfId="6486" priority="11322" stopIfTrue="1" operator="equal">
      <formula>C$147-1</formula>
    </cfRule>
    <cfRule type="cellIs" dxfId="6485" priority="11323" stopIfTrue="1" operator="equal">
      <formula>C$147+1</formula>
    </cfRule>
    <cfRule type="cellIs" dxfId="6484" priority="11324" stopIfTrue="1" operator="greaterThanOrEqual">
      <formula>C$147+2</formula>
    </cfRule>
  </conditionalFormatting>
  <conditionalFormatting sqref="E7:F126 L7:L126 Q7:R126">
    <cfRule type="cellIs" dxfId="6483" priority="11370" stopIfTrue="1" operator="equal">
      <formula>1</formula>
    </cfRule>
    <cfRule type="cellIs" dxfId="6482" priority="11371" stopIfTrue="1" operator="equal">
      <formula>E$147-1</formula>
    </cfRule>
    <cfRule type="cellIs" dxfId="6481" priority="11372" stopIfTrue="1" operator="equal">
      <formula>E$147+1</formula>
    </cfRule>
    <cfRule type="cellIs" dxfId="6480" priority="11373" stopIfTrue="1" operator="greaterThanOrEqual">
      <formula>E$147+2</formula>
    </cfRule>
  </conditionalFormatting>
  <conditionalFormatting sqref="I7:I126 N7:N126 P7:P126">
    <cfRule type="cellIs" dxfId="6479" priority="11410" stopIfTrue="1" operator="equal">
      <formula>I$147-3</formula>
    </cfRule>
    <cfRule type="cellIs" dxfId="6478" priority="11411" stopIfTrue="1" operator="equal">
      <formula>I$147-2</formula>
    </cfRule>
    <cfRule type="cellIs" dxfId="6477" priority="11412" stopIfTrue="1" operator="equal">
      <formula>I$147-1</formula>
    </cfRule>
    <cfRule type="cellIs" dxfId="6476" priority="11413" stopIfTrue="1" operator="equal">
      <formula>I$147+1</formula>
    </cfRule>
    <cfRule type="cellIs" dxfId="6475" priority="11414" stopIfTrue="1" operator="greaterThanOrEqual">
      <formula>I$147+2</formula>
    </cfRule>
  </conditionalFormatting>
  <conditionalFormatting sqref="B40:B146">
    <cfRule type="cellIs" dxfId="6474" priority="4" operator="equal">
      <formula>0</formula>
    </cfRule>
  </conditionalFormatting>
  <conditionalFormatting sqref="V132">
    <cfRule type="cellIs" dxfId="6473" priority="3" operator="equal">
      <formula>0</formula>
    </cfRule>
  </conditionalFormatting>
  <conditionalFormatting sqref="U127:U132 U133:V146">
    <cfRule type="cellIs" dxfId="6472" priority="1" operator="equal">
      <formula>0</formula>
    </cfRule>
  </conditionalFormatting>
  <conditionalFormatting sqref="C127:D146 G127:H146 J127:K146 M127:M146 O127:O146 S127:T146">
    <cfRule type="cellIs" dxfId="6471" priority="5" stopIfTrue="1" operator="equal">
      <formula>1</formula>
    </cfRule>
    <cfRule type="cellIs" dxfId="6470" priority="6" stopIfTrue="1" operator="equal">
      <formula>C$147-2</formula>
    </cfRule>
    <cfRule type="cellIs" dxfId="6469" priority="7" stopIfTrue="1" operator="equal">
      <formula>C$147-1</formula>
    </cfRule>
    <cfRule type="cellIs" dxfId="6468" priority="8" stopIfTrue="1" operator="equal">
      <formula>C$147+1</formula>
    </cfRule>
    <cfRule type="cellIs" dxfId="6467" priority="9" stopIfTrue="1" operator="greaterThanOrEqual">
      <formula>C$147+2</formula>
    </cfRule>
  </conditionalFormatting>
  <conditionalFormatting sqref="E127:F146 L127:L146 Q127:R146">
    <cfRule type="cellIs" dxfId="6466" priority="10" stopIfTrue="1" operator="equal">
      <formula>1</formula>
    </cfRule>
    <cfRule type="cellIs" dxfId="6465" priority="11" stopIfTrue="1" operator="equal">
      <formula>E$147-1</formula>
    </cfRule>
    <cfRule type="cellIs" dxfId="6464" priority="12" stopIfTrue="1" operator="equal">
      <formula>E$147+1</formula>
    </cfRule>
    <cfRule type="cellIs" dxfId="6463" priority="13" stopIfTrue="1" operator="greaterThanOrEqual">
      <formula>E$147+2</formula>
    </cfRule>
  </conditionalFormatting>
  <conditionalFormatting sqref="I127:I146 N127:N146 P127:P146">
    <cfRule type="cellIs" dxfId="6462" priority="14" stopIfTrue="1" operator="equal">
      <formula>I$147-3</formula>
    </cfRule>
    <cfRule type="cellIs" dxfId="6461" priority="15" stopIfTrue="1" operator="equal">
      <formula>I$147-2</formula>
    </cfRule>
    <cfRule type="cellIs" dxfId="6460" priority="16" stopIfTrue="1" operator="equal">
      <formula>I$147-1</formula>
    </cfRule>
    <cfRule type="cellIs" dxfId="6459" priority="17" stopIfTrue="1" operator="equal">
      <formula>I$147+1</formula>
    </cfRule>
    <cfRule type="cellIs" dxfId="6458" priority="18" stopIfTrue="1" operator="greaterThanOrEqual">
      <formula>I$147+2</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G147"/>
  <sheetViews>
    <sheetView workbookViewId="0">
      <pane ySplit="6" topLeftCell="A7" activePane="bottomLeft" state="frozen"/>
      <selection pane="bottomLeft" activeCell="V7" sqref="V7"/>
    </sheetView>
  </sheetViews>
  <sheetFormatPr defaultRowHeight="15" x14ac:dyDescent="0.25"/>
  <cols>
    <col min="1" max="1" width="15.7109375" style="27" customWidth="1"/>
    <col min="2" max="2" width="38.140625" bestFit="1" customWidth="1"/>
    <col min="3" max="20" width="6.7109375" customWidth="1"/>
    <col min="21" max="22" width="7.7109375" style="1" customWidth="1"/>
    <col min="23" max="24" width="7.7109375" style="89" customWidth="1"/>
    <col min="25" max="25" width="7.7109375" style="41" customWidth="1"/>
  </cols>
  <sheetData>
    <row r="1" spans="1:33" ht="15.75" thickBot="1" x14ac:dyDescent="0.3">
      <c r="A1" s="26"/>
      <c r="B1" s="2"/>
      <c r="C1" s="2"/>
      <c r="D1" s="2"/>
      <c r="E1" s="2"/>
      <c r="F1" s="2"/>
      <c r="G1" s="2"/>
      <c r="H1" s="2"/>
      <c r="I1" s="2"/>
      <c r="J1" s="2"/>
      <c r="K1" s="2"/>
      <c r="L1" s="2"/>
      <c r="M1" s="2"/>
      <c r="N1" s="2"/>
      <c r="O1" s="2"/>
      <c r="P1" s="2"/>
      <c r="Q1" s="2"/>
      <c r="R1" s="2"/>
      <c r="S1" s="2"/>
      <c r="T1" s="2"/>
      <c r="U1" s="20"/>
      <c r="V1" s="20"/>
      <c r="W1" s="4"/>
      <c r="X1" s="4"/>
      <c r="Y1" s="40"/>
      <c r="Z1" s="2"/>
      <c r="AA1" s="2"/>
      <c r="AB1" s="2"/>
      <c r="AC1" s="2"/>
      <c r="AD1" s="2"/>
      <c r="AE1" s="2"/>
      <c r="AF1" s="2"/>
      <c r="AG1" s="2"/>
    </row>
    <row r="2" spans="1:33" ht="33.75" thickBot="1" x14ac:dyDescent="0.65">
      <c r="A2" s="26"/>
      <c r="B2" s="2"/>
      <c r="C2" s="134" t="str">
        <f>score!H2</f>
        <v>SWING 2 DUBAI TROPHY 2018 - Golf Senza Confini Tarvisio</v>
      </c>
      <c r="D2" s="135"/>
      <c r="E2" s="135"/>
      <c r="F2" s="135"/>
      <c r="G2" s="135"/>
      <c r="H2" s="135"/>
      <c r="I2" s="135"/>
      <c r="J2" s="135"/>
      <c r="K2" s="135"/>
      <c r="L2" s="135"/>
      <c r="M2" s="135"/>
      <c r="N2" s="135"/>
      <c r="O2" s="135"/>
      <c r="P2" s="135"/>
      <c r="Q2" s="135"/>
      <c r="R2" s="135"/>
      <c r="S2" s="135"/>
      <c r="T2" s="136"/>
      <c r="U2" s="20"/>
      <c r="V2" s="20"/>
      <c r="W2" s="4"/>
      <c r="X2" s="4"/>
      <c r="Y2" s="40"/>
      <c r="Z2" s="2"/>
      <c r="AA2" s="2"/>
      <c r="AB2" s="2"/>
      <c r="AC2" s="2"/>
      <c r="AD2" s="2"/>
      <c r="AE2" s="2"/>
      <c r="AF2" s="2"/>
      <c r="AG2" s="2"/>
    </row>
    <row r="3" spans="1:33" ht="6.75" customHeight="1" x14ac:dyDescent="0.25">
      <c r="A3" s="26"/>
      <c r="B3" s="2"/>
      <c r="C3" s="2"/>
      <c r="D3" s="2"/>
      <c r="E3" s="2"/>
      <c r="F3" s="2"/>
      <c r="G3" s="2"/>
      <c r="H3" s="2"/>
      <c r="I3" s="2"/>
      <c r="J3" s="2"/>
      <c r="K3" s="2"/>
      <c r="L3" s="2"/>
      <c r="M3" s="2"/>
      <c r="N3" s="2"/>
      <c r="O3" s="2"/>
      <c r="P3" s="2"/>
      <c r="Q3" s="2"/>
      <c r="R3" s="2"/>
      <c r="S3" s="2"/>
      <c r="T3" s="2"/>
      <c r="U3" s="20"/>
      <c r="V3" s="20"/>
      <c r="W3" s="4"/>
      <c r="X3" s="4"/>
      <c r="Y3" s="40"/>
      <c r="Z3" s="2"/>
      <c r="AA3" s="2"/>
      <c r="AB3" s="2"/>
      <c r="AC3" s="2"/>
      <c r="AD3" s="2"/>
      <c r="AE3" s="2"/>
      <c r="AF3" s="2"/>
      <c r="AG3" s="2"/>
    </row>
    <row r="4" spans="1:33" ht="21.75" customHeight="1" x14ac:dyDescent="0.35">
      <c r="A4" s="26"/>
      <c r="B4" s="3" t="s">
        <v>35</v>
      </c>
      <c r="C4" s="100" t="s">
        <v>6</v>
      </c>
      <c r="D4" s="100"/>
      <c r="E4" s="100"/>
      <c r="F4" s="100"/>
      <c r="G4" s="100"/>
      <c r="H4" s="100"/>
      <c r="I4" s="100"/>
      <c r="J4" s="100"/>
      <c r="K4" s="100"/>
      <c r="L4" s="100"/>
      <c r="M4" s="100"/>
      <c r="N4" s="100"/>
      <c r="O4" s="100"/>
      <c r="P4" s="100"/>
      <c r="Q4" s="100"/>
      <c r="R4" s="100"/>
      <c r="S4" s="100"/>
      <c r="T4" s="100"/>
      <c r="U4" s="36" t="s">
        <v>25</v>
      </c>
      <c r="V4" s="20"/>
      <c r="W4" s="4"/>
      <c r="X4" s="4"/>
      <c r="Y4" s="40"/>
      <c r="Z4" s="2"/>
      <c r="AA4" s="2"/>
      <c r="AB4" s="2"/>
      <c r="AC4" s="2"/>
      <c r="AD4" s="2"/>
      <c r="AE4" s="2"/>
      <c r="AF4" s="2"/>
      <c r="AG4" s="2"/>
    </row>
    <row r="5" spans="1:33" ht="15" customHeight="1" x14ac:dyDescent="0.25">
      <c r="B5" s="131" t="s">
        <v>0</v>
      </c>
      <c r="C5" s="105">
        <v>1</v>
      </c>
      <c r="D5" s="105">
        <v>2</v>
      </c>
      <c r="E5" s="105">
        <v>3</v>
      </c>
      <c r="F5" s="105">
        <v>4</v>
      </c>
      <c r="G5" s="105">
        <v>5</v>
      </c>
      <c r="H5" s="105">
        <v>6</v>
      </c>
      <c r="I5" s="105">
        <v>7</v>
      </c>
      <c r="J5" s="105">
        <v>8</v>
      </c>
      <c r="K5" s="105">
        <v>9</v>
      </c>
      <c r="L5" s="105">
        <v>10</v>
      </c>
      <c r="M5" s="105">
        <v>11</v>
      </c>
      <c r="N5" s="105">
        <v>12</v>
      </c>
      <c r="O5" s="105">
        <v>13</v>
      </c>
      <c r="P5" s="105">
        <v>14</v>
      </c>
      <c r="Q5" s="105">
        <v>15</v>
      </c>
      <c r="R5" s="105">
        <v>16</v>
      </c>
      <c r="S5" s="105">
        <v>17</v>
      </c>
      <c r="T5" s="105">
        <v>18</v>
      </c>
      <c r="U5" s="110" t="s">
        <v>1</v>
      </c>
      <c r="V5" s="138" t="s">
        <v>2</v>
      </c>
      <c r="W5" s="90" t="s">
        <v>10</v>
      </c>
      <c r="X5" s="4"/>
      <c r="Y5" s="40"/>
    </row>
    <row r="6" spans="1:33" x14ac:dyDescent="0.25">
      <c r="A6" s="27" t="s">
        <v>9</v>
      </c>
      <c r="B6" s="131"/>
      <c r="C6" s="106"/>
      <c r="D6" s="106"/>
      <c r="E6" s="106"/>
      <c r="F6" s="106"/>
      <c r="G6" s="106"/>
      <c r="H6" s="106"/>
      <c r="I6" s="106"/>
      <c r="J6" s="106"/>
      <c r="K6" s="106"/>
      <c r="L6" s="106"/>
      <c r="M6" s="106"/>
      <c r="N6" s="106"/>
      <c r="O6" s="106"/>
      <c r="P6" s="106"/>
      <c r="Q6" s="106"/>
      <c r="R6" s="106"/>
      <c r="S6" s="106"/>
      <c r="T6" s="106"/>
      <c r="U6" s="133"/>
      <c r="V6" s="139"/>
      <c r="W6" s="90"/>
      <c r="X6" s="4"/>
      <c r="Y6" s="40"/>
    </row>
    <row r="7" spans="1:33" x14ac:dyDescent="0.25">
      <c r="A7" s="26">
        <v>1</v>
      </c>
      <c r="B7" s="7" t="str">
        <f>'7thR'!B7</f>
        <v>PEJIC ILIJA</v>
      </c>
      <c r="C7" s="65"/>
      <c r="D7" s="65"/>
      <c r="E7" s="65"/>
      <c r="F7" s="65"/>
      <c r="G7" s="65"/>
      <c r="H7" s="65"/>
      <c r="I7" s="65"/>
      <c r="J7" s="65"/>
      <c r="K7" s="65"/>
      <c r="L7" s="65"/>
      <c r="M7" s="65"/>
      <c r="N7" s="65"/>
      <c r="O7" s="65"/>
      <c r="P7" s="65"/>
      <c r="Q7" s="65"/>
      <c r="R7" s="65"/>
      <c r="S7" s="65"/>
      <c r="T7" s="65"/>
      <c r="U7" s="15">
        <f t="shared" ref="U7:U38" si="0">SUM(C7:T7)</f>
        <v>0</v>
      </c>
      <c r="V7" s="21">
        <f>'7thR'!V7</f>
        <v>7.7</v>
      </c>
      <c r="W7" s="91">
        <f>IF(B7&lt;&gt;"",'7thR'!W7+X7,0)</f>
        <v>4</v>
      </c>
      <c r="X7" s="4">
        <f>IF(U7&gt;0,1,0)</f>
        <v>0</v>
      </c>
    </row>
    <row r="8" spans="1:33" x14ac:dyDescent="0.25">
      <c r="A8" s="26">
        <v>2</v>
      </c>
      <c r="B8" s="7" t="str">
        <f>'7thR'!B8</f>
        <v>STOJKOVIC MARKO</v>
      </c>
      <c r="C8" s="65"/>
      <c r="D8" s="65"/>
      <c r="E8" s="65"/>
      <c r="F8" s="65"/>
      <c r="G8" s="65"/>
      <c r="H8" s="65"/>
      <c r="I8" s="65"/>
      <c r="J8" s="65"/>
      <c r="K8" s="65"/>
      <c r="L8" s="65"/>
      <c r="M8" s="65"/>
      <c r="N8" s="65"/>
      <c r="O8" s="65"/>
      <c r="P8" s="65"/>
      <c r="Q8" s="65"/>
      <c r="R8" s="65"/>
      <c r="S8" s="65"/>
      <c r="T8" s="65"/>
      <c r="U8" s="15">
        <f t="shared" si="0"/>
        <v>0</v>
      </c>
      <c r="V8" s="21">
        <f>'7thR'!V8</f>
        <v>7.5</v>
      </c>
      <c r="W8" s="91">
        <f>IF(B8&lt;&gt;"",'7thR'!W8+X8,0)</f>
        <v>4</v>
      </c>
      <c r="X8" s="4">
        <f>IF(U8&gt;0,1,0)</f>
        <v>0</v>
      </c>
    </row>
    <row r="9" spans="1:33" x14ac:dyDescent="0.25">
      <c r="A9" s="26">
        <v>3</v>
      </c>
      <c r="B9" s="7" t="str">
        <f>'7thR'!B9</f>
        <v xml:space="preserve">BARALDO SANO FRANCESCO </v>
      </c>
      <c r="C9" s="65"/>
      <c r="D9" s="65"/>
      <c r="E9" s="65"/>
      <c r="F9" s="65"/>
      <c r="G9" s="65"/>
      <c r="H9" s="65"/>
      <c r="I9" s="65"/>
      <c r="J9" s="65"/>
      <c r="K9" s="65"/>
      <c r="L9" s="65"/>
      <c r="M9" s="65"/>
      <c r="N9" s="65"/>
      <c r="O9" s="65"/>
      <c r="P9" s="65"/>
      <c r="Q9" s="65"/>
      <c r="R9" s="65"/>
      <c r="S9" s="65"/>
      <c r="T9" s="65"/>
      <c r="U9" s="15">
        <f t="shared" si="0"/>
        <v>0</v>
      </c>
      <c r="V9" s="21">
        <f>'7thR'!V9</f>
        <v>20.2</v>
      </c>
      <c r="W9" s="91">
        <f>IF(B9&lt;&gt;"",'7thR'!W9+X9,0)</f>
        <v>4</v>
      </c>
      <c r="X9" s="4">
        <f t="shared" ref="X9:X72" si="1">IF(U9&gt;0,1,0)</f>
        <v>0</v>
      </c>
    </row>
    <row r="10" spans="1:33" x14ac:dyDescent="0.25">
      <c r="A10" s="26">
        <v>4</v>
      </c>
      <c r="B10" s="7" t="str">
        <f>'7thR'!B10</f>
        <v>TARMAN BOZIDAR</v>
      </c>
      <c r="C10" s="65"/>
      <c r="D10" s="65"/>
      <c r="E10" s="65"/>
      <c r="F10" s="65"/>
      <c r="G10" s="65"/>
      <c r="H10" s="65"/>
      <c r="I10" s="65"/>
      <c r="J10" s="65"/>
      <c r="K10" s="65"/>
      <c r="L10" s="65"/>
      <c r="M10" s="65"/>
      <c r="N10" s="65"/>
      <c r="O10" s="65"/>
      <c r="P10" s="65"/>
      <c r="Q10" s="65"/>
      <c r="R10" s="65"/>
      <c r="S10" s="65"/>
      <c r="T10" s="65"/>
      <c r="U10" s="15">
        <f t="shared" si="0"/>
        <v>0</v>
      </c>
      <c r="V10" s="21">
        <f>'7thR'!V10</f>
        <v>11</v>
      </c>
      <c r="W10" s="91">
        <f>IF(B10&lt;&gt;"",'7thR'!W10+X10,0)</f>
        <v>4</v>
      </c>
      <c r="X10" s="4">
        <f t="shared" si="1"/>
        <v>0</v>
      </c>
    </row>
    <row r="11" spans="1:33" x14ac:dyDescent="0.25">
      <c r="A11" s="26">
        <v>5</v>
      </c>
      <c r="B11" s="7" t="str">
        <f>'7thR'!B11</f>
        <v>KRANJC SASO</v>
      </c>
      <c r="C11" s="65"/>
      <c r="D11" s="65"/>
      <c r="E11" s="65"/>
      <c r="F11" s="65"/>
      <c r="G11" s="65"/>
      <c r="H11" s="65"/>
      <c r="I11" s="65"/>
      <c r="J11" s="65"/>
      <c r="K11" s="65"/>
      <c r="L11" s="65"/>
      <c r="M11" s="65"/>
      <c r="N11" s="65"/>
      <c r="O11" s="65"/>
      <c r="P11" s="65"/>
      <c r="Q11" s="65"/>
      <c r="R11" s="65"/>
      <c r="S11" s="65"/>
      <c r="T11" s="65"/>
      <c r="U11" s="15">
        <f t="shared" si="0"/>
        <v>0</v>
      </c>
      <c r="V11" s="21">
        <f>'7thR'!V11</f>
        <v>11.7</v>
      </c>
      <c r="W11" s="91">
        <f>IF(B11&lt;&gt;"",'7thR'!W11+X11,0)</f>
        <v>4</v>
      </c>
      <c r="X11" s="4">
        <f t="shared" si="1"/>
        <v>0</v>
      </c>
    </row>
    <row r="12" spans="1:33" x14ac:dyDescent="0.25">
      <c r="A12" s="26">
        <v>6</v>
      </c>
      <c r="B12" s="7" t="str">
        <f>'7thR'!B12</f>
        <v>ANDOLSEK TOMAZ</v>
      </c>
      <c r="C12" s="65"/>
      <c r="D12" s="65"/>
      <c r="E12" s="65"/>
      <c r="F12" s="65"/>
      <c r="G12" s="65"/>
      <c r="H12" s="65"/>
      <c r="I12" s="65"/>
      <c r="J12" s="65"/>
      <c r="K12" s="65"/>
      <c r="L12" s="65"/>
      <c r="M12" s="65"/>
      <c r="N12" s="65"/>
      <c r="O12" s="65"/>
      <c r="P12" s="65"/>
      <c r="Q12" s="65"/>
      <c r="R12" s="65"/>
      <c r="S12" s="65"/>
      <c r="T12" s="65"/>
      <c r="U12" s="15">
        <f t="shared" si="0"/>
        <v>0</v>
      </c>
      <c r="V12" s="21">
        <f>'7thR'!V12</f>
        <v>17.5</v>
      </c>
      <c r="W12" s="91">
        <f>IF(B12&lt;&gt;"",'7thR'!W12+X12,0)</f>
        <v>2</v>
      </c>
      <c r="X12" s="4">
        <f t="shared" si="1"/>
        <v>0</v>
      </c>
    </row>
    <row r="13" spans="1:33" x14ac:dyDescent="0.25">
      <c r="A13" s="26">
        <v>7</v>
      </c>
      <c r="B13" s="7" t="str">
        <f>'7thR'!B13</f>
        <v>ARNOLD CHRISTOPH</v>
      </c>
      <c r="C13" s="65"/>
      <c r="D13" s="65"/>
      <c r="E13" s="65"/>
      <c r="F13" s="65"/>
      <c r="G13" s="65"/>
      <c r="H13" s="65"/>
      <c r="I13" s="65"/>
      <c r="J13" s="65"/>
      <c r="K13" s="65"/>
      <c r="L13" s="65"/>
      <c r="M13" s="65"/>
      <c r="N13" s="65"/>
      <c r="O13" s="65"/>
      <c r="P13" s="65"/>
      <c r="Q13" s="65"/>
      <c r="R13" s="65"/>
      <c r="S13" s="65"/>
      <c r="T13" s="65"/>
      <c r="U13" s="15">
        <f t="shared" si="0"/>
        <v>0</v>
      </c>
      <c r="V13" s="21">
        <f>'7thR'!V13</f>
        <v>15.6</v>
      </c>
      <c r="W13" s="91">
        <f>IF(B13&lt;&gt;"",'7thR'!W13+X13,0)</f>
        <v>4</v>
      </c>
      <c r="X13" s="4">
        <f t="shared" si="1"/>
        <v>0</v>
      </c>
    </row>
    <row r="14" spans="1:33" x14ac:dyDescent="0.25">
      <c r="A14" s="26">
        <v>8</v>
      </c>
      <c r="B14" s="7" t="str">
        <f>'7thR'!B14</f>
        <v>BAJC VASJA</v>
      </c>
      <c r="C14" s="65"/>
      <c r="D14" s="65"/>
      <c r="E14" s="65"/>
      <c r="F14" s="65"/>
      <c r="G14" s="65"/>
      <c r="H14" s="65"/>
      <c r="I14" s="65"/>
      <c r="J14" s="65"/>
      <c r="K14" s="65"/>
      <c r="L14" s="65"/>
      <c r="M14" s="65"/>
      <c r="N14" s="65"/>
      <c r="O14" s="65"/>
      <c r="P14" s="65"/>
      <c r="Q14" s="65"/>
      <c r="R14" s="65"/>
      <c r="S14" s="65"/>
      <c r="T14" s="65"/>
      <c r="U14" s="15">
        <f t="shared" si="0"/>
        <v>0</v>
      </c>
      <c r="V14" s="21">
        <f>'7thR'!V14</f>
        <v>13.7</v>
      </c>
      <c r="W14" s="91">
        <f>IF(B14&lt;&gt;"",'7thR'!W14+X14,0)</f>
        <v>4</v>
      </c>
      <c r="X14" s="4">
        <f t="shared" si="1"/>
        <v>0</v>
      </c>
    </row>
    <row r="15" spans="1:33" x14ac:dyDescent="0.25">
      <c r="A15" s="26">
        <v>9</v>
      </c>
      <c r="B15" s="7" t="str">
        <f>'7thR'!B15</f>
        <v>CUK BOZA</v>
      </c>
      <c r="C15" s="65"/>
      <c r="D15" s="65"/>
      <c r="E15" s="65"/>
      <c r="F15" s="65"/>
      <c r="G15" s="65"/>
      <c r="H15" s="65"/>
      <c r="I15" s="65"/>
      <c r="J15" s="65"/>
      <c r="K15" s="65"/>
      <c r="L15" s="65"/>
      <c r="M15" s="65"/>
      <c r="N15" s="65"/>
      <c r="O15" s="65"/>
      <c r="P15" s="65"/>
      <c r="Q15" s="65"/>
      <c r="R15" s="65"/>
      <c r="S15" s="65"/>
      <c r="T15" s="65"/>
      <c r="U15" s="15">
        <f t="shared" si="0"/>
        <v>0</v>
      </c>
      <c r="V15" s="21">
        <f>'7thR'!V15</f>
        <v>28.1</v>
      </c>
      <c r="W15" s="91">
        <f>IF(B15&lt;&gt;"",'7thR'!W15+X15,0)</f>
        <v>3</v>
      </c>
      <c r="X15" s="4">
        <f t="shared" si="1"/>
        <v>0</v>
      </c>
    </row>
    <row r="16" spans="1:33" x14ac:dyDescent="0.25">
      <c r="A16" s="26">
        <v>10</v>
      </c>
      <c r="B16" s="7" t="str">
        <f>'7thR'!B16</f>
        <v>DEBEVEC BORIS</v>
      </c>
      <c r="C16" s="65"/>
      <c r="D16" s="65"/>
      <c r="E16" s="65"/>
      <c r="F16" s="65"/>
      <c r="G16" s="65"/>
      <c r="H16" s="65"/>
      <c r="I16" s="65"/>
      <c r="J16" s="65"/>
      <c r="K16" s="65"/>
      <c r="L16" s="65"/>
      <c r="M16" s="65"/>
      <c r="N16" s="65"/>
      <c r="O16" s="65"/>
      <c r="P16" s="65"/>
      <c r="Q16" s="65"/>
      <c r="R16" s="65"/>
      <c r="S16" s="65"/>
      <c r="T16" s="65"/>
      <c r="U16" s="15">
        <f t="shared" si="0"/>
        <v>0</v>
      </c>
      <c r="V16" s="21">
        <f>'7thR'!V16</f>
        <v>18.5</v>
      </c>
      <c r="W16" s="91">
        <f>IF(B16&lt;&gt;"",'7thR'!W16+X16,0)</f>
        <v>2</v>
      </c>
      <c r="X16" s="4">
        <f t="shared" si="1"/>
        <v>0</v>
      </c>
    </row>
    <row r="17" spans="1:24" x14ac:dyDescent="0.25">
      <c r="A17" s="26">
        <v>11</v>
      </c>
      <c r="B17" s="7" t="str">
        <f>'7thR'!B17</f>
        <v>FRATNIK MOJCA</v>
      </c>
      <c r="C17" s="65"/>
      <c r="D17" s="65"/>
      <c r="E17" s="65"/>
      <c r="F17" s="65"/>
      <c r="G17" s="65"/>
      <c r="H17" s="65"/>
      <c r="I17" s="65"/>
      <c r="J17" s="65"/>
      <c r="K17" s="65"/>
      <c r="L17" s="65"/>
      <c r="M17" s="65"/>
      <c r="N17" s="65"/>
      <c r="O17" s="65"/>
      <c r="P17" s="65"/>
      <c r="Q17" s="65"/>
      <c r="R17" s="65"/>
      <c r="S17" s="65"/>
      <c r="T17" s="65"/>
      <c r="U17" s="15">
        <f t="shared" si="0"/>
        <v>0</v>
      </c>
      <c r="V17" s="21">
        <f>'7thR'!V17</f>
        <v>12.2</v>
      </c>
      <c r="W17" s="91">
        <f>IF(B17&lt;&gt;"",'7thR'!W17+X17,0)</f>
        <v>2</v>
      </c>
      <c r="X17" s="4">
        <f t="shared" si="1"/>
        <v>0</v>
      </c>
    </row>
    <row r="18" spans="1:24" x14ac:dyDescent="0.25">
      <c r="A18" s="26">
        <v>12</v>
      </c>
      <c r="B18" s="7" t="str">
        <f>'7thR'!B18</f>
        <v>FRATNIK SAVO</v>
      </c>
      <c r="C18" s="65"/>
      <c r="D18" s="65"/>
      <c r="E18" s="65"/>
      <c r="F18" s="65"/>
      <c r="G18" s="65"/>
      <c r="H18" s="65"/>
      <c r="I18" s="65"/>
      <c r="J18" s="65"/>
      <c r="K18" s="65"/>
      <c r="L18" s="65"/>
      <c r="M18" s="65"/>
      <c r="N18" s="65"/>
      <c r="O18" s="65"/>
      <c r="P18" s="65"/>
      <c r="Q18" s="65"/>
      <c r="R18" s="65"/>
      <c r="S18" s="65"/>
      <c r="T18" s="65"/>
      <c r="U18" s="15">
        <f t="shared" si="0"/>
        <v>0</v>
      </c>
      <c r="V18" s="21">
        <f>'7thR'!V18</f>
        <v>10.6</v>
      </c>
      <c r="W18" s="91">
        <f>IF(B18&lt;&gt;"",'7thR'!W18+X18,0)</f>
        <v>2</v>
      </c>
      <c r="X18" s="4">
        <f t="shared" si="1"/>
        <v>0</v>
      </c>
    </row>
    <row r="19" spans="1:24" x14ac:dyDescent="0.25">
      <c r="A19" s="26">
        <v>13</v>
      </c>
      <c r="B19" s="7" t="str">
        <f>'7thR'!B19</f>
        <v>GRÜNANGER RUDOLF</v>
      </c>
      <c r="C19" s="65"/>
      <c r="D19" s="65"/>
      <c r="E19" s="65"/>
      <c r="F19" s="65"/>
      <c r="G19" s="65"/>
      <c r="H19" s="65"/>
      <c r="I19" s="65"/>
      <c r="J19" s="65"/>
      <c r="K19" s="65"/>
      <c r="L19" s="65"/>
      <c r="M19" s="65"/>
      <c r="N19" s="65"/>
      <c r="O19" s="65"/>
      <c r="P19" s="65"/>
      <c r="Q19" s="65"/>
      <c r="R19" s="65"/>
      <c r="S19" s="65"/>
      <c r="T19" s="65"/>
      <c r="U19" s="15">
        <f t="shared" si="0"/>
        <v>0</v>
      </c>
      <c r="V19" s="21">
        <f>'7thR'!V19</f>
        <v>8</v>
      </c>
      <c r="W19" s="91">
        <f>IF(B19&lt;&gt;"",'7thR'!W19+X19,0)</f>
        <v>1</v>
      </c>
      <c r="X19" s="4">
        <f t="shared" si="1"/>
        <v>0</v>
      </c>
    </row>
    <row r="20" spans="1:24" x14ac:dyDescent="0.25">
      <c r="A20" s="26">
        <v>14</v>
      </c>
      <c r="B20" s="7" t="str">
        <f>'7thR'!B20</f>
        <v>HOLZNER JOHANN</v>
      </c>
      <c r="C20" s="65"/>
      <c r="D20" s="65"/>
      <c r="E20" s="65"/>
      <c r="F20" s="65"/>
      <c r="G20" s="65"/>
      <c r="H20" s="65"/>
      <c r="I20" s="65"/>
      <c r="J20" s="65"/>
      <c r="K20" s="65"/>
      <c r="L20" s="65"/>
      <c r="M20" s="65"/>
      <c r="N20" s="65"/>
      <c r="O20" s="65"/>
      <c r="P20" s="65"/>
      <c r="Q20" s="65"/>
      <c r="R20" s="65"/>
      <c r="S20" s="65"/>
      <c r="T20" s="65"/>
      <c r="U20" s="15">
        <f t="shared" si="0"/>
        <v>0</v>
      </c>
      <c r="V20" s="21">
        <f>'7thR'!V20</f>
        <v>34</v>
      </c>
      <c r="W20" s="91">
        <f>IF(B20&lt;&gt;"",'7thR'!W20+X20,0)</f>
        <v>3</v>
      </c>
      <c r="X20" s="4">
        <f t="shared" si="1"/>
        <v>0</v>
      </c>
    </row>
    <row r="21" spans="1:24" x14ac:dyDescent="0.25">
      <c r="A21" s="26">
        <v>15</v>
      </c>
      <c r="B21" s="7" t="str">
        <f>'7thR'!B21</f>
        <v>KLEMENCIC ZORAN</v>
      </c>
      <c r="C21" s="65"/>
      <c r="D21" s="65"/>
      <c r="E21" s="65"/>
      <c r="F21" s="65"/>
      <c r="G21" s="65"/>
      <c r="H21" s="65"/>
      <c r="I21" s="65"/>
      <c r="J21" s="65"/>
      <c r="K21" s="65"/>
      <c r="L21" s="65"/>
      <c r="M21" s="65"/>
      <c r="N21" s="65"/>
      <c r="O21" s="65"/>
      <c r="P21" s="65"/>
      <c r="Q21" s="65"/>
      <c r="R21" s="65"/>
      <c r="S21" s="65"/>
      <c r="T21" s="65"/>
      <c r="U21" s="15">
        <f t="shared" si="0"/>
        <v>0</v>
      </c>
      <c r="V21" s="21">
        <f>'7thR'!V21</f>
        <v>22.2</v>
      </c>
      <c r="W21" s="91">
        <f>IF(B21&lt;&gt;"",'7thR'!W21+X21,0)</f>
        <v>4</v>
      </c>
      <c r="X21" s="4">
        <f t="shared" si="1"/>
        <v>0</v>
      </c>
    </row>
    <row r="22" spans="1:24" x14ac:dyDescent="0.25">
      <c r="A22" s="26">
        <v>16</v>
      </c>
      <c r="B22" s="7" t="str">
        <f>'7thR'!B22</f>
        <v>KONTE JANEZ</v>
      </c>
      <c r="C22" s="65"/>
      <c r="D22" s="65"/>
      <c r="E22" s="65"/>
      <c r="F22" s="65"/>
      <c r="G22" s="65"/>
      <c r="H22" s="65"/>
      <c r="I22" s="65"/>
      <c r="J22" s="65"/>
      <c r="K22" s="65"/>
      <c r="L22" s="65"/>
      <c r="M22" s="65"/>
      <c r="N22" s="65"/>
      <c r="O22" s="65"/>
      <c r="P22" s="65"/>
      <c r="Q22" s="65"/>
      <c r="R22" s="65"/>
      <c r="S22" s="65"/>
      <c r="T22" s="65"/>
      <c r="U22" s="15">
        <f t="shared" si="0"/>
        <v>0</v>
      </c>
      <c r="V22" s="21">
        <f>'7thR'!V22</f>
        <v>18.8</v>
      </c>
      <c r="W22" s="91">
        <f>IF(B22&lt;&gt;"",'7thR'!W22+X22,0)</f>
        <v>3</v>
      </c>
      <c r="X22" s="4">
        <f t="shared" si="1"/>
        <v>0</v>
      </c>
    </row>
    <row r="23" spans="1:24" x14ac:dyDescent="0.25">
      <c r="A23" s="26">
        <v>17</v>
      </c>
      <c r="B23" s="7" t="str">
        <f>'7thR'!B23</f>
        <v>KONTE BREDA</v>
      </c>
      <c r="C23" s="65"/>
      <c r="D23" s="65"/>
      <c r="E23" s="65"/>
      <c r="F23" s="65"/>
      <c r="G23" s="65"/>
      <c r="H23" s="65"/>
      <c r="I23" s="65"/>
      <c r="J23" s="65"/>
      <c r="K23" s="65"/>
      <c r="L23" s="65"/>
      <c r="M23" s="65"/>
      <c r="N23" s="65"/>
      <c r="O23" s="65"/>
      <c r="P23" s="65"/>
      <c r="Q23" s="65"/>
      <c r="R23" s="65"/>
      <c r="S23" s="65"/>
      <c r="T23" s="65"/>
      <c r="U23" s="15">
        <f t="shared" si="0"/>
        <v>0</v>
      </c>
      <c r="V23" s="21">
        <f>'7thR'!V23</f>
        <v>18.5</v>
      </c>
      <c r="W23" s="91">
        <f>IF(B23&lt;&gt;"",'7thR'!W23+X23,0)</f>
        <v>3</v>
      </c>
      <c r="X23" s="4">
        <f t="shared" si="1"/>
        <v>0</v>
      </c>
    </row>
    <row r="24" spans="1:24" x14ac:dyDescent="0.25">
      <c r="A24" s="26">
        <v>18</v>
      </c>
      <c r="B24" s="7" t="str">
        <f>'7thR'!B24</f>
        <v>KOPITAR MATJAZ</v>
      </c>
      <c r="C24" s="65"/>
      <c r="D24" s="65"/>
      <c r="E24" s="65"/>
      <c r="F24" s="65"/>
      <c r="G24" s="65"/>
      <c r="H24" s="65"/>
      <c r="I24" s="65"/>
      <c r="J24" s="65"/>
      <c r="K24" s="65"/>
      <c r="L24" s="65"/>
      <c r="M24" s="65"/>
      <c r="N24" s="65"/>
      <c r="O24" s="65"/>
      <c r="P24" s="65"/>
      <c r="Q24" s="65"/>
      <c r="R24" s="65"/>
      <c r="S24" s="65"/>
      <c r="T24" s="65"/>
      <c r="U24" s="15">
        <f t="shared" si="0"/>
        <v>0</v>
      </c>
      <c r="V24" s="21">
        <f>'7thR'!V24</f>
        <v>11.4</v>
      </c>
      <c r="W24" s="91">
        <f>IF(B24&lt;&gt;"",'7thR'!W24+X24,0)</f>
        <v>3</v>
      </c>
      <c r="X24" s="4">
        <f t="shared" si="1"/>
        <v>0</v>
      </c>
    </row>
    <row r="25" spans="1:24" x14ac:dyDescent="0.25">
      <c r="A25" s="26">
        <v>19</v>
      </c>
      <c r="B25" s="7" t="str">
        <f>'7thR'!B25</f>
        <v>KOTNIK JOZE</v>
      </c>
      <c r="C25" s="65"/>
      <c r="D25" s="65"/>
      <c r="E25" s="65"/>
      <c r="F25" s="65"/>
      <c r="G25" s="65"/>
      <c r="H25" s="65"/>
      <c r="I25" s="65"/>
      <c r="J25" s="65"/>
      <c r="K25" s="65"/>
      <c r="L25" s="65"/>
      <c r="M25" s="65"/>
      <c r="N25" s="65"/>
      <c r="O25" s="65"/>
      <c r="P25" s="65"/>
      <c r="Q25" s="65"/>
      <c r="R25" s="65"/>
      <c r="S25" s="65"/>
      <c r="T25" s="65"/>
      <c r="U25" s="15">
        <f t="shared" si="0"/>
        <v>0</v>
      </c>
      <c r="V25" s="21">
        <f>'7thR'!V25</f>
        <v>24.2</v>
      </c>
      <c r="W25" s="91">
        <f>IF(B25&lt;&gt;"",'7thR'!W25+X25,0)</f>
        <v>2</v>
      </c>
      <c r="X25" s="4">
        <f t="shared" si="1"/>
        <v>0</v>
      </c>
    </row>
    <row r="26" spans="1:24" x14ac:dyDescent="0.25">
      <c r="A26" s="26">
        <v>20</v>
      </c>
      <c r="B26" s="7" t="str">
        <f>'7thR'!B26</f>
        <v>KOTNIK VERA</v>
      </c>
      <c r="C26" s="65"/>
      <c r="D26" s="65"/>
      <c r="E26" s="65"/>
      <c r="F26" s="65"/>
      <c r="G26" s="65"/>
      <c r="H26" s="65"/>
      <c r="I26" s="65"/>
      <c r="J26" s="65"/>
      <c r="K26" s="65"/>
      <c r="L26" s="65"/>
      <c r="M26" s="65"/>
      <c r="N26" s="65"/>
      <c r="O26" s="65"/>
      <c r="P26" s="65"/>
      <c r="Q26" s="65"/>
      <c r="R26" s="65"/>
      <c r="S26" s="65"/>
      <c r="T26" s="65"/>
      <c r="U26" s="15">
        <f t="shared" si="0"/>
        <v>0</v>
      </c>
      <c r="V26" s="21">
        <f>'7thR'!V26</f>
        <v>24.2</v>
      </c>
      <c r="W26" s="91">
        <f>IF(B26&lt;&gt;"",'7thR'!W26+X26,0)</f>
        <v>2</v>
      </c>
      <c r="X26" s="4">
        <f t="shared" si="1"/>
        <v>0</v>
      </c>
    </row>
    <row r="27" spans="1:24" x14ac:dyDescent="0.25">
      <c r="A27" s="26">
        <v>21</v>
      </c>
      <c r="B27" s="7" t="str">
        <f>'7thR'!B27</f>
        <v>KULMER GERT</v>
      </c>
      <c r="C27" s="65"/>
      <c r="D27" s="65"/>
      <c r="E27" s="65"/>
      <c r="F27" s="65"/>
      <c r="G27" s="65"/>
      <c r="H27" s="65"/>
      <c r="I27" s="65"/>
      <c r="J27" s="65"/>
      <c r="K27" s="65"/>
      <c r="L27" s="65"/>
      <c r="M27" s="65"/>
      <c r="N27" s="65"/>
      <c r="O27" s="65"/>
      <c r="P27" s="65"/>
      <c r="Q27" s="65"/>
      <c r="R27" s="65"/>
      <c r="S27" s="65"/>
      <c r="T27" s="65"/>
      <c r="U27" s="15">
        <f t="shared" si="0"/>
        <v>0</v>
      </c>
      <c r="V27" s="21">
        <f>'7thR'!V27</f>
        <v>16.899999999999999</v>
      </c>
      <c r="W27" s="91">
        <f>IF(B27&lt;&gt;"",'7thR'!W27+X27,0)</f>
        <v>2</v>
      </c>
      <c r="X27" s="4">
        <f t="shared" si="1"/>
        <v>0</v>
      </c>
    </row>
    <row r="28" spans="1:24" x14ac:dyDescent="0.25">
      <c r="A28" s="26">
        <v>22</v>
      </c>
      <c r="B28" s="7" t="str">
        <f>'7thR'!B28</f>
        <v>KUNSIC FRANC</v>
      </c>
      <c r="C28" s="65"/>
      <c r="D28" s="65"/>
      <c r="E28" s="65"/>
      <c r="F28" s="65"/>
      <c r="G28" s="65"/>
      <c r="H28" s="65"/>
      <c r="I28" s="65"/>
      <c r="J28" s="65"/>
      <c r="K28" s="65"/>
      <c r="L28" s="65"/>
      <c r="M28" s="65"/>
      <c r="N28" s="65"/>
      <c r="O28" s="65"/>
      <c r="P28" s="65"/>
      <c r="Q28" s="65"/>
      <c r="R28" s="65"/>
      <c r="S28" s="65"/>
      <c r="T28" s="65"/>
      <c r="U28" s="15">
        <f t="shared" si="0"/>
        <v>0</v>
      </c>
      <c r="V28" s="21">
        <f>'7thR'!V28</f>
        <v>22</v>
      </c>
      <c r="W28" s="91">
        <f>IF(B28&lt;&gt;"",'7thR'!W28+X28,0)</f>
        <v>4</v>
      </c>
      <c r="X28" s="4">
        <f t="shared" si="1"/>
        <v>0</v>
      </c>
    </row>
    <row r="29" spans="1:24" x14ac:dyDescent="0.25">
      <c r="A29" s="26">
        <v>23</v>
      </c>
      <c r="B29" s="7" t="str">
        <f>'7thR'!B29</f>
        <v>LAZAR BOJAN</v>
      </c>
      <c r="C29" s="65"/>
      <c r="D29" s="65"/>
      <c r="E29" s="65"/>
      <c r="F29" s="65"/>
      <c r="G29" s="65"/>
      <c r="H29" s="65"/>
      <c r="I29" s="65"/>
      <c r="J29" s="65"/>
      <c r="K29" s="65"/>
      <c r="L29" s="65"/>
      <c r="M29" s="65"/>
      <c r="N29" s="65"/>
      <c r="O29" s="65"/>
      <c r="P29" s="65"/>
      <c r="Q29" s="65"/>
      <c r="R29" s="65"/>
      <c r="S29" s="65"/>
      <c r="T29" s="65"/>
      <c r="U29" s="15">
        <f t="shared" si="0"/>
        <v>0</v>
      </c>
      <c r="V29" s="21">
        <f>'7thR'!V29</f>
        <v>18.5</v>
      </c>
      <c r="W29" s="91">
        <f>IF(B29&lt;&gt;"",'7thR'!W29+X29,0)</f>
        <v>1</v>
      </c>
      <c r="X29" s="4">
        <f t="shared" si="1"/>
        <v>0</v>
      </c>
    </row>
    <row r="30" spans="1:24" x14ac:dyDescent="0.25">
      <c r="A30" s="26">
        <v>24</v>
      </c>
      <c r="B30" s="7" t="str">
        <f>'7thR'!B30</f>
        <v>LAZAR MAJDA</v>
      </c>
      <c r="C30" s="65"/>
      <c r="D30" s="65"/>
      <c r="E30" s="65"/>
      <c r="F30" s="65"/>
      <c r="G30" s="65"/>
      <c r="H30" s="65"/>
      <c r="I30" s="65"/>
      <c r="J30" s="65"/>
      <c r="K30" s="65"/>
      <c r="L30" s="65"/>
      <c r="M30" s="65"/>
      <c r="N30" s="65"/>
      <c r="O30" s="65"/>
      <c r="P30" s="65"/>
      <c r="Q30" s="65"/>
      <c r="R30" s="65"/>
      <c r="S30" s="65"/>
      <c r="T30" s="65"/>
      <c r="U30" s="15">
        <f t="shared" si="0"/>
        <v>0</v>
      </c>
      <c r="V30" s="21">
        <f>'7thR'!V30</f>
        <v>26.3</v>
      </c>
      <c r="W30" s="91">
        <f>IF(B30&lt;&gt;"",'7thR'!W30+X30,0)</f>
        <v>1</v>
      </c>
      <c r="X30" s="4">
        <f t="shared" si="1"/>
        <v>0</v>
      </c>
    </row>
    <row r="31" spans="1:24" x14ac:dyDescent="0.25">
      <c r="A31" s="26">
        <v>25</v>
      </c>
      <c r="B31" s="7" t="str">
        <f>'7thR'!B31</f>
        <v>MENTE WERNER</v>
      </c>
      <c r="C31" s="65"/>
      <c r="D31" s="65"/>
      <c r="E31" s="65"/>
      <c r="F31" s="65"/>
      <c r="G31" s="65"/>
      <c r="H31" s="65"/>
      <c r="I31" s="65"/>
      <c r="J31" s="65"/>
      <c r="K31" s="65"/>
      <c r="L31" s="65"/>
      <c r="M31" s="65"/>
      <c r="N31" s="65"/>
      <c r="O31" s="65"/>
      <c r="P31" s="65"/>
      <c r="Q31" s="65"/>
      <c r="R31" s="65"/>
      <c r="S31" s="65"/>
      <c r="T31" s="65"/>
      <c r="U31" s="15">
        <f t="shared" si="0"/>
        <v>0</v>
      </c>
      <c r="V31" s="21">
        <f>'7thR'!V31</f>
        <v>13.2</v>
      </c>
      <c r="W31" s="91">
        <f>IF(B31&lt;&gt;"",'7thR'!W31+X31,0)</f>
        <v>4</v>
      </c>
      <c r="X31" s="4">
        <f t="shared" si="1"/>
        <v>0</v>
      </c>
    </row>
    <row r="32" spans="1:24" x14ac:dyDescent="0.25">
      <c r="A32" s="26">
        <v>26</v>
      </c>
      <c r="B32" s="7" t="str">
        <f>'7thR'!B32</f>
        <v>MENTE MARIA</v>
      </c>
      <c r="C32" s="65"/>
      <c r="D32" s="65"/>
      <c r="E32" s="65"/>
      <c r="F32" s="65"/>
      <c r="G32" s="65"/>
      <c r="H32" s="65"/>
      <c r="I32" s="65"/>
      <c r="J32" s="65"/>
      <c r="K32" s="65"/>
      <c r="L32" s="65"/>
      <c r="M32" s="65"/>
      <c r="N32" s="65"/>
      <c r="O32" s="65"/>
      <c r="P32" s="65"/>
      <c r="Q32" s="65"/>
      <c r="R32" s="65"/>
      <c r="S32" s="65"/>
      <c r="T32" s="65"/>
      <c r="U32" s="15">
        <f t="shared" si="0"/>
        <v>0</v>
      </c>
      <c r="V32" s="21">
        <f>'7thR'!V32</f>
        <v>25.4</v>
      </c>
      <c r="W32" s="91">
        <f>IF(B32&lt;&gt;"",'7thR'!W32+X32,0)</f>
        <v>4</v>
      </c>
      <c r="X32" s="4">
        <f t="shared" si="1"/>
        <v>0</v>
      </c>
    </row>
    <row r="33" spans="1:24" x14ac:dyDescent="0.25">
      <c r="A33" s="26">
        <v>27</v>
      </c>
      <c r="B33" s="7" t="str">
        <f>'7thR'!B33</f>
        <v>MERTELJ JANEZ</v>
      </c>
      <c r="C33" s="65"/>
      <c r="D33" s="65"/>
      <c r="E33" s="65"/>
      <c r="F33" s="65"/>
      <c r="G33" s="65"/>
      <c r="H33" s="65"/>
      <c r="I33" s="65"/>
      <c r="J33" s="65"/>
      <c r="K33" s="65"/>
      <c r="L33" s="65"/>
      <c r="M33" s="65"/>
      <c r="N33" s="65"/>
      <c r="O33" s="65"/>
      <c r="P33" s="65"/>
      <c r="Q33" s="65"/>
      <c r="R33" s="65"/>
      <c r="S33" s="65"/>
      <c r="T33" s="65"/>
      <c r="U33" s="15">
        <f t="shared" si="0"/>
        <v>0</v>
      </c>
      <c r="V33" s="21">
        <f>'7thR'!V33</f>
        <v>10.4</v>
      </c>
      <c r="W33" s="91">
        <f>IF(B33&lt;&gt;"",'7thR'!W33+X33,0)</f>
        <v>4</v>
      </c>
      <c r="X33" s="4">
        <f t="shared" si="1"/>
        <v>0</v>
      </c>
    </row>
    <row r="34" spans="1:24" x14ac:dyDescent="0.25">
      <c r="A34" s="26">
        <v>28</v>
      </c>
      <c r="B34" s="7" t="str">
        <f>'7thR'!B34</f>
        <v>NADLES FRANCI</v>
      </c>
      <c r="C34" s="65"/>
      <c r="D34" s="65"/>
      <c r="E34" s="65"/>
      <c r="F34" s="65"/>
      <c r="G34" s="65"/>
      <c r="H34" s="65"/>
      <c r="I34" s="65"/>
      <c r="J34" s="65"/>
      <c r="K34" s="65"/>
      <c r="L34" s="65"/>
      <c r="M34" s="65"/>
      <c r="N34" s="65"/>
      <c r="O34" s="65"/>
      <c r="P34" s="65"/>
      <c r="Q34" s="65"/>
      <c r="R34" s="65"/>
      <c r="S34" s="65"/>
      <c r="T34" s="65"/>
      <c r="U34" s="15">
        <f t="shared" si="0"/>
        <v>0</v>
      </c>
      <c r="V34" s="21">
        <f>'7thR'!V34</f>
        <v>18.5</v>
      </c>
      <c r="W34" s="91">
        <f>IF(B34&lt;&gt;"",'7thR'!W34+X34,0)</f>
        <v>4</v>
      </c>
      <c r="X34" s="4">
        <f t="shared" si="1"/>
        <v>0</v>
      </c>
    </row>
    <row r="35" spans="1:24" x14ac:dyDescent="0.25">
      <c r="A35" s="26">
        <v>29</v>
      </c>
      <c r="B35" s="7" t="str">
        <f>'7thR'!B35</f>
        <v>PERSIN ANKA</v>
      </c>
      <c r="C35" s="65"/>
      <c r="D35" s="65"/>
      <c r="E35" s="65"/>
      <c r="F35" s="65"/>
      <c r="G35" s="65"/>
      <c r="H35" s="65"/>
      <c r="I35" s="65"/>
      <c r="J35" s="65"/>
      <c r="K35" s="65"/>
      <c r="L35" s="65"/>
      <c r="M35" s="65"/>
      <c r="N35" s="65"/>
      <c r="O35" s="65"/>
      <c r="P35" s="65"/>
      <c r="Q35" s="65"/>
      <c r="R35" s="65"/>
      <c r="S35" s="65"/>
      <c r="T35" s="65"/>
      <c r="U35" s="15">
        <f t="shared" si="0"/>
        <v>0</v>
      </c>
      <c r="V35" s="21">
        <f>'7thR'!V35</f>
        <v>13</v>
      </c>
      <c r="W35" s="91">
        <f>IF(B35&lt;&gt;"",'7thR'!W35+X35,0)</f>
        <v>1</v>
      </c>
      <c r="X35" s="4">
        <f t="shared" si="1"/>
        <v>0</v>
      </c>
    </row>
    <row r="36" spans="1:24" x14ac:dyDescent="0.25">
      <c r="A36" s="26">
        <v>30</v>
      </c>
      <c r="B36" s="7" t="str">
        <f>'7thR'!B36</f>
        <v>RAPPITSCH KLAUS</v>
      </c>
      <c r="C36" s="65"/>
      <c r="D36" s="65"/>
      <c r="E36" s="65"/>
      <c r="F36" s="65"/>
      <c r="G36" s="65"/>
      <c r="H36" s="65"/>
      <c r="I36" s="65"/>
      <c r="J36" s="65"/>
      <c r="K36" s="65"/>
      <c r="L36" s="65"/>
      <c r="M36" s="65"/>
      <c r="N36" s="65"/>
      <c r="O36" s="65"/>
      <c r="P36" s="65"/>
      <c r="Q36" s="65"/>
      <c r="R36" s="65"/>
      <c r="S36" s="65"/>
      <c r="T36" s="65"/>
      <c r="U36" s="15">
        <f t="shared" si="0"/>
        <v>0</v>
      </c>
      <c r="V36" s="21">
        <f>'7thR'!V36</f>
        <v>13.1</v>
      </c>
      <c r="W36" s="91">
        <f>IF(B36&lt;&gt;"",'7thR'!W36+X36,0)</f>
        <v>3</v>
      </c>
      <c r="X36" s="4">
        <f t="shared" si="1"/>
        <v>0</v>
      </c>
    </row>
    <row r="37" spans="1:24" x14ac:dyDescent="0.25">
      <c r="A37" s="26">
        <v>31</v>
      </c>
      <c r="B37" s="7" t="str">
        <f>'7thR'!B37</f>
        <v>RAVNIKAR MARINA</v>
      </c>
      <c r="C37" s="65"/>
      <c r="D37" s="65"/>
      <c r="E37" s="65"/>
      <c r="F37" s="65"/>
      <c r="G37" s="65"/>
      <c r="H37" s="65"/>
      <c r="I37" s="65"/>
      <c r="J37" s="65"/>
      <c r="K37" s="65"/>
      <c r="L37" s="65"/>
      <c r="M37" s="65"/>
      <c r="N37" s="65"/>
      <c r="O37" s="65"/>
      <c r="P37" s="65"/>
      <c r="Q37" s="65"/>
      <c r="R37" s="65"/>
      <c r="S37" s="65"/>
      <c r="T37" s="65"/>
      <c r="U37" s="15">
        <f t="shared" si="0"/>
        <v>0</v>
      </c>
      <c r="V37" s="21">
        <f>'7thR'!V37</f>
        <v>17.399999999999999</v>
      </c>
      <c r="W37" s="91">
        <f>IF(B37&lt;&gt;"",'7thR'!W37+X37,0)</f>
        <v>3</v>
      </c>
      <c r="X37" s="4">
        <f t="shared" si="1"/>
        <v>0</v>
      </c>
    </row>
    <row r="38" spans="1:24" x14ac:dyDescent="0.25">
      <c r="A38" s="26">
        <v>32</v>
      </c>
      <c r="B38" s="7" t="str">
        <f>'7thR'!B38</f>
        <v>RESSMANN HUBERT</v>
      </c>
      <c r="C38" s="65"/>
      <c r="D38" s="65"/>
      <c r="E38" s="65"/>
      <c r="F38" s="65"/>
      <c r="G38" s="65"/>
      <c r="H38" s="65"/>
      <c r="I38" s="65"/>
      <c r="J38" s="65"/>
      <c r="K38" s="65"/>
      <c r="L38" s="65"/>
      <c r="M38" s="65"/>
      <c r="N38" s="65"/>
      <c r="O38" s="65"/>
      <c r="P38" s="65"/>
      <c r="Q38" s="65"/>
      <c r="R38" s="65"/>
      <c r="S38" s="65"/>
      <c r="T38" s="65"/>
      <c r="U38" s="15">
        <f t="shared" si="0"/>
        <v>0</v>
      </c>
      <c r="V38" s="21">
        <f>'7thR'!V38</f>
        <v>10.5</v>
      </c>
      <c r="W38" s="91">
        <f>IF(B38&lt;&gt;"",'7thR'!W38+X38,0)</f>
        <v>1</v>
      </c>
      <c r="X38" s="4">
        <f t="shared" si="1"/>
        <v>0</v>
      </c>
    </row>
    <row r="39" spans="1:24" x14ac:dyDescent="0.25">
      <c r="A39" s="26">
        <v>33</v>
      </c>
      <c r="B39" s="7" t="str">
        <f>'7thR'!B39</f>
        <v>RIBICIC CIRIL</v>
      </c>
      <c r="C39" s="65"/>
      <c r="D39" s="65"/>
      <c r="E39" s="65"/>
      <c r="F39" s="65"/>
      <c r="G39" s="65"/>
      <c r="H39" s="65"/>
      <c r="I39" s="65"/>
      <c r="J39" s="65"/>
      <c r="K39" s="65"/>
      <c r="L39" s="65"/>
      <c r="M39" s="65"/>
      <c r="N39" s="65"/>
      <c r="O39" s="65"/>
      <c r="P39" s="65"/>
      <c r="Q39" s="65"/>
      <c r="R39" s="65"/>
      <c r="S39" s="65"/>
      <c r="T39" s="65"/>
      <c r="U39" s="15">
        <f t="shared" ref="U39:U70" si="2">SUM(C39:T39)</f>
        <v>0</v>
      </c>
      <c r="V39" s="21">
        <f>'7thR'!V39</f>
        <v>21.6</v>
      </c>
      <c r="W39" s="91">
        <f>IF(B39&lt;&gt;"",'7thR'!W39+X39,0)</f>
        <v>1</v>
      </c>
      <c r="X39" s="4">
        <f t="shared" si="1"/>
        <v>0</v>
      </c>
    </row>
    <row r="40" spans="1:24" x14ac:dyDescent="0.25">
      <c r="A40" s="26">
        <v>34</v>
      </c>
      <c r="B40" s="7" t="str">
        <f>'7thR'!B40</f>
        <v>ROSTOHAR NIKO</v>
      </c>
      <c r="C40" s="65"/>
      <c r="D40" s="65"/>
      <c r="E40" s="65"/>
      <c r="F40" s="65"/>
      <c r="G40" s="65"/>
      <c r="H40" s="65"/>
      <c r="I40" s="65"/>
      <c r="J40" s="65"/>
      <c r="K40" s="65"/>
      <c r="L40" s="65"/>
      <c r="M40" s="65"/>
      <c r="N40" s="65"/>
      <c r="O40" s="65"/>
      <c r="P40" s="65"/>
      <c r="Q40" s="65"/>
      <c r="R40" s="65"/>
      <c r="S40" s="65"/>
      <c r="T40" s="65"/>
      <c r="U40" s="15">
        <f t="shared" si="2"/>
        <v>0</v>
      </c>
      <c r="V40" s="21">
        <f>'7thR'!V40</f>
        <v>14.6</v>
      </c>
      <c r="W40" s="91">
        <f>IF(B40&lt;&gt;"",'7thR'!W40+X40,0)</f>
        <v>3</v>
      </c>
      <c r="X40" s="4">
        <f t="shared" si="1"/>
        <v>0</v>
      </c>
    </row>
    <row r="41" spans="1:24" x14ac:dyDescent="0.25">
      <c r="A41" s="26">
        <v>35</v>
      </c>
      <c r="B41" s="7" t="str">
        <f>'7thR'!B41</f>
        <v>ROSTOHAR BERGANT ANDREJA</v>
      </c>
      <c r="C41" s="65"/>
      <c r="D41" s="65"/>
      <c r="E41" s="65"/>
      <c r="F41" s="65"/>
      <c r="G41" s="65"/>
      <c r="H41" s="65"/>
      <c r="I41" s="65"/>
      <c r="J41" s="65"/>
      <c r="K41" s="65"/>
      <c r="L41" s="65"/>
      <c r="M41" s="65"/>
      <c r="N41" s="65"/>
      <c r="O41" s="65"/>
      <c r="P41" s="65"/>
      <c r="Q41" s="65"/>
      <c r="R41" s="65"/>
      <c r="S41" s="65"/>
      <c r="T41" s="65"/>
      <c r="U41" s="15">
        <f t="shared" si="2"/>
        <v>0</v>
      </c>
      <c r="V41" s="21">
        <f>'7thR'!V41</f>
        <v>17.100000000000001</v>
      </c>
      <c r="W41" s="91">
        <f>IF(B41&lt;&gt;"",'7thR'!W41+X41,0)</f>
        <v>4</v>
      </c>
      <c r="X41" s="4">
        <f t="shared" si="1"/>
        <v>0</v>
      </c>
    </row>
    <row r="42" spans="1:24" x14ac:dyDescent="0.25">
      <c r="A42" s="26">
        <v>36</v>
      </c>
      <c r="B42" s="7" t="str">
        <f>'7thR'!B42</f>
        <v>STRAVS CENA</v>
      </c>
      <c r="C42" s="65"/>
      <c r="D42" s="65"/>
      <c r="E42" s="65"/>
      <c r="F42" s="65"/>
      <c r="G42" s="65"/>
      <c r="H42" s="65"/>
      <c r="I42" s="65"/>
      <c r="J42" s="65"/>
      <c r="K42" s="65"/>
      <c r="L42" s="65"/>
      <c r="M42" s="65"/>
      <c r="N42" s="65"/>
      <c r="O42" s="65"/>
      <c r="P42" s="65"/>
      <c r="Q42" s="65"/>
      <c r="R42" s="65"/>
      <c r="S42" s="65"/>
      <c r="T42" s="65"/>
      <c r="U42" s="15">
        <f t="shared" si="2"/>
        <v>0</v>
      </c>
      <c r="V42" s="21">
        <f>'7thR'!V42</f>
        <v>18.5</v>
      </c>
      <c r="W42" s="91">
        <f>IF(B42&lt;&gt;"",'7thR'!W42+X42,0)</f>
        <v>2</v>
      </c>
      <c r="X42" s="4">
        <f t="shared" si="1"/>
        <v>0</v>
      </c>
    </row>
    <row r="43" spans="1:24" x14ac:dyDescent="0.25">
      <c r="A43" s="26">
        <v>37</v>
      </c>
      <c r="B43" s="7" t="str">
        <f>'7thR'!B43</f>
        <v>SULZBACHER STEFAN</v>
      </c>
      <c r="C43" s="65"/>
      <c r="D43" s="65"/>
      <c r="E43" s="65"/>
      <c r="F43" s="65"/>
      <c r="G43" s="65"/>
      <c r="H43" s="65"/>
      <c r="I43" s="65"/>
      <c r="J43" s="65"/>
      <c r="K43" s="65"/>
      <c r="L43" s="65"/>
      <c r="M43" s="65"/>
      <c r="N43" s="65"/>
      <c r="O43" s="65"/>
      <c r="P43" s="65"/>
      <c r="Q43" s="65"/>
      <c r="R43" s="65"/>
      <c r="S43" s="65"/>
      <c r="T43" s="65"/>
      <c r="U43" s="15">
        <f t="shared" si="2"/>
        <v>0</v>
      </c>
      <c r="V43" s="21">
        <f>'7thR'!V43</f>
        <v>22</v>
      </c>
      <c r="W43" s="91">
        <f>IF(B43&lt;&gt;"",'7thR'!W43+X43,0)</f>
        <v>2</v>
      </c>
      <c r="X43" s="4">
        <f t="shared" si="1"/>
        <v>0</v>
      </c>
    </row>
    <row r="44" spans="1:24" x14ac:dyDescent="0.25">
      <c r="A44" s="26">
        <v>38</v>
      </c>
      <c r="B44" s="7" t="str">
        <f>'7thR'!B44</f>
        <v>VALBUSA GIUSEPPE</v>
      </c>
      <c r="C44" s="65"/>
      <c r="D44" s="65"/>
      <c r="E44" s="65"/>
      <c r="F44" s="65"/>
      <c r="G44" s="65"/>
      <c r="H44" s="65"/>
      <c r="I44" s="65"/>
      <c r="J44" s="65"/>
      <c r="K44" s="65"/>
      <c r="L44" s="65"/>
      <c r="M44" s="65"/>
      <c r="N44" s="65"/>
      <c r="O44" s="65"/>
      <c r="P44" s="65"/>
      <c r="Q44" s="65"/>
      <c r="R44" s="65"/>
      <c r="S44" s="65"/>
      <c r="T44" s="65"/>
      <c r="U44" s="15">
        <f t="shared" si="2"/>
        <v>0</v>
      </c>
      <c r="V44" s="21">
        <f>'7thR'!V44</f>
        <v>17.399999999999999</v>
      </c>
      <c r="W44" s="91">
        <f>IF(B44&lt;&gt;"",'7thR'!W44+X44,0)</f>
        <v>3</v>
      </c>
      <c r="X44" s="4">
        <f t="shared" si="1"/>
        <v>0</v>
      </c>
    </row>
    <row r="45" spans="1:24" x14ac:dyDescent="0.25">
      <c r="A45" s="26">
        <v>39</v>
      </c>
      <c r="B45" s="7" t="str">
        <f>'7thR'!B45</f>
        <v>VENTA EMIL</v>
      </c>
      <c r="C45" s="65"/>
      <c r="D45" s="65"/>
      <c r="E45" s="65"/>
      <c r="F45" s="65"/>
      <c r="G45" s="65"/>
      <c r="H45" s="65"/>
      <c r="I45" s="65"/>
      <c r="J45" s="65"/>
      <c r="K45" s="65"/>
      <c r="L45" s="65"/>
      <c r="M45" s="65"/>
      <c r="N45" s="65"/>
      <c r="O45" s="65"/>
      <c r="P45" s="65"/>
      <c r="Q45" s="65"/>
      <c r="R45" s="65"/>
      <c r="S45" s="65"/>
      <c r="T45" s="65"/>
      <c r="U45" s="15">
        <f t="shared" si="2"/>
        <v>0</v>
      </c>
      <c r="V45" s="21">
        <f>'7thR'!V45</f>
        <v>7.9</v>
      </c>
      <c r="W45" s="91">
        <f>IF(B45&lt;&gt;"",'7thR'!W45+X45,0)</f>
        <v>3</v>
      </c>
      <c r="X45" s="4">
        <f t="shared" si="1"/>
        <v>0</v>
      </c>
    </row>
    <row r="46" spans="1:24" x14ac:dyDescent="0.25">
      <c r="A46" s="26">
        <v>40</v>
      </c>
      <c r="B46" s="7" t="str">
        <f>'7thR'!B46</f>
        <v>VOGRIG FABIO</v>
      </c>
      <c r="C46" s="65"/>
      <c r="D46" s="65"/>
      <c r="E46" s="65"/>
      <c r="F46" s="65"/>
      <c r="G46" s="65"/>
      <c r="H46" s="65"/>
      <c r="I46" s="65"/>
      <c r="J46" s="65"/>
      <c r="K46" s="65"/>
      <c r="L46" s="65"/>
      <c r="M46" s="65"/>
      <c r="N46" s="65"/>
      <c r="O46" s="65"/>
      <c r="P46" s="65"/>
      <c r="Q46" s="65"/>
      <c r="R46" s="65"/>
      <c r="S46" s="65"/>
      <c r="T46" s="65"/>
      <c r="U46" s="15">
        <f t="shared" si="2"/>
        <v>0</v>
      </c>
      <c r="V46" s="21">
        <f>'7thR'!V46</f>
        <v>24.8</v>
      </c>
      <c r="W46" s="91">
        <f>IF(B46&lt;&gt;"",'7thR'!W46+X46,0)</f>
        <v>3</v>
      </c>
      <c r="X46" s="4">
        <f t="shared" si="1"/>
        <v>0</v>
      </c>
    </row>
    <row r="47" spans="1:24" x14ac:dyDescent="0.25">
      <c r="A47" s="26">
        <v>41</v>
      </c>
      <c r="B47" s="7" t="str">
        <f>'7thR'!B47</f>
        <v>WEDAM WALTER</v>
      </c>
      <c r="C47" s="65"/>
      <c r="D47" s="65"/>
      <c r="E47" s="65"/>
      <c r="F47" s="65"/>
      <c r="G47" s="65"/>
      <c r="H47" s="65"/>
      <c r="I47" s="65"/>
      <c r="J47" s="65"/>
      <c r="K47" s="65"/>
      <c r="L47" s="65"/>
      <c r="M47" s="65"/>
      <c r="N47" s="65"/>
      <c r="O47" s="65"/>
      <c r="P47" s="65"/>
      <c r="Q47" s="65"/>
      <c r="R47" s="65"/>
      <c r="S47" s="65"/>
      <c r="T47" s="65"/>
      <c r="U47" s="15">
        <f t="shared" si="2"/>
        <v>0</v>
      </c>
      <c r="V47" s="21">
        <f>'7thR'!V47</f>
        <v>12.4</v>
      </c>
      <c r="W47" s="91">
        <f>IF(B47&lt;&gt;"",'7thR'!W47+X47,0)</f>
        <v>4</v>
      </c>
      <c r="X47" s="4">
        <f t="shared" si="1"/>
        <v>0</v>
      </c>
    </row>
    <row r="48" spans="1:24" x14ac:dyDescent="0.25">
      <c r="A48" s="26">
        <v>42</v>
      </c>
      <c r="B48" s="7" t="str">
        <f>'7thR'!B48</f>
        <v>BENEDIK GREGOR</v>
      </c>
      <c r="C48" s="65"/>
      <c r="D48" s="65"/>
      <c r="E48" s="65"/>
      <c r="F48" s="65"/>
      <c r="G48" s="65"/>
      <c r="H48" s="65"/>
      <c r="I48" s="65"/>
      <c r="J48" s="65"/>
      <c r="K48" s="65"/>
      <c r="L48" s="65"/>
      <c r="M48" s="65"/>
      <c r="N48" s="65"/>
      <c r="O48" s="65"/>
      <c r="P48" s="65"/>
      <c r="Q48" s="65"/>
      <c r="R48" s="65"/>
      <c r="S48" s="65"/>
      <c r="T48" s="65"/>
      <c r="U48" s="15">
        <f t="shared" si="2"/>
        <v>0</v>
      </c>
      <c r="V48" s="21">
        <f>'7thR'!V48</f>
        <v>11.6</v>
      </c>
      <c r="W48" s="91">
        <f>IF(B48&lt;&gt;"",'7thR'!W48+X48,0)</f>
        <v>3</v>
      </c>
      <c r="X48" s="4">
        <f t="shared" si="1"/>
        <v>0</v>
      </c>
    </row>
    <row r="49" spans="1:24" x14ac:dyDescent="0.25">
      <c r="A49" s="26">
        <v>43</v>
      </c>
      <c r="B49" s="7" t="str">
        <f>'7thR'!B49</f>
        <v>BENEDIK MIRJANA</v>
      </c>
      <c r="C49" s="65"/>
      <c r="D49" s="65"/>
      <c r="E49" s="65"/>
      <c r="F49" s="65"/>
      <c r="G49" s="65"/>
      <c r="H49" s="65"/>
      <c r="I49" s="65"/>
      <c r="J49" s="65"/>
      <c r="K49" s="65"/>
      <c r="L49" s="65"/>
      <c r="M49" s="65"/>
      <c r="N49" s="65"/>
      <c r="O49" s="65"/>
      <c r="P49" s="65"/>
      <c r="Q49" s="65"/>
      <c r="R49" s="65"/>
      <c r="S49" s="65"/>
      <c r="T49" s="65"/>
      <c r="U49" s="15">
        <f t="shared" si="2"/>
        <v>0</v>
      </c>
      <c r="V49" s="21">
        <f>'7thR'!V49</f>
        <v>13</v>
      </c>
      <c r="W49" s="91">
        <f>IF(B49&lt;&gt;"",'7thR'!W49+X49,0)</f>
        <v>3</v>
      </c>
      <c r="X49" s="4">
        <f t="shared" si="1"/>
        <v>0</v>
      </c>
    </row>
    <row r="50" spans="1:24" x14ac:dyDescent="0.25">
      <c r="A50" s="26">
        <v>44</v>
      </c>
      <c r="B50" s="7" t="str">
        <f>'7thR'!B50</f>
        <v>BERNIK TOMAZ</v>
      </c>
      <c r="C50" s="67"/>
      <c r="D50" s="67"/>
      <c r="E50" s="65"/>
      <c r="F50" s="65"/>
      <c r="G50" s="67"/>
      <c r="H50" s="67"/>
      <c r="I50" s="65"/>
      <c r="J50" s="67"/>
      <c r="K50" s="67"/>
      <c r="L50" s="65"/>
      <c r="M50" s="67"/>
      <c r="N50" s="65"/>
      <c r="O50" s="67"/>
      <c r="P50" s="65"/>
      <c r="Q50" s="65"/>
      <c r="R50" s="65"/>
      <c r="S50" s="67"/>
      <c r="T50" s="67"/>
      <c r="U50" s="15">
        <f t="shared" si="2"/>
        <v>0</v>
      </c>
      <c r="V50" s="21">
        <f>'7thR'!V50</f>
        <v>15.9</v>
      </c>
      <c r="W50" s="91">
        <f>IF(B50&lt;&gt;"",'7thR'!W50+X50,0)</f>
        <v>3</v>
      </c>
      <c r="X50" s="4">
        <f t="shared" si="1"/>
        <v>0</v>
      </c>
    </row>
    <row r="51" spans="1:24" x14ac:dyDescent="0.25">
      <c r="A51" s="26">
        <v>45</v>
      </c>
      <c r="B51" s="7" t="str">
        <f>'7thR'!B51</f>
        <v>DE CILLIA GIANNI</v>
      </c>
      <c r="C51" s="67"/>
      <c r="D51" s="67"/>
      <c r="E51" s="65"/>
      <c r="F51" s="65"/>
      <c r="G51" s="67"/>
      <c r="H51" s="67"/>
      <c r="I51" s="65"/>
      <c r="J51" s="67"/>
      <c r="K51" s="67"/>
      <c r="L51" s="65"/>
      <c r="M51" s="67"/>
      <c r="N51" s="65"/>
      <c r="O51" s="67"/>
      <c r="P51" s="65"/>
      <c r="Q51" s="65"/>
      <c r="R51" s="65"/>
      <c r="S51" s="67"/>
      <c r="T51" s="67"/>
      <c r="U51" s="15">
        <f t="shared" si="2"/>
        <v>0</v>
      </c>
      <c r="V51" s="21">
        <f>'7thR'!V51</f>
        <v>14.9</v>
      </c>
      <c r="W51" s="91">
        <f>IF(B51&lt;&gt;"",'7thR'!W51+X51,0)</f>
        <v>3</v>
      </c>
      <c r="X51" s="4">
        <f t="shared" si="1"/>
        <v>0</v>
      </c>
    </row>
    <row r="52" spans="1:24" x14ac:dyDescent="0.25">
      <c r="A52" s="26">
        <v>46</v>
      </c>
      <c r="B52" s="7" t="str">
        <f>'7thR'!B52</f>
        <v>GACESA MELI</v>
      </c>
      <c r="C52" s="67"/>
      <c r="D52" s="67"/>
      <c r="E52" s="65"/>
      <c r="F52" s="65"/>
      <c r="G52" s="67"/>
      <c r="H52" s="67"/>
      <c r="I52" s="65"/>
      <c r="J52" s="67"/>
      <c r="K52" s="67"/>
      <c r="L52" s="65"/>
      <c r="M52" s="67"/>
      <c r="N52" s="65"/>
      <c r="O52" s="67"/>
      <c r="P52" s="65"/>
      <c r="Q52" s="65"/>
      <c r="R52" s="65"/>
      <c r="S52" s="67"/>
      <c r="T52" s="67"/>
      <c r="U52" s="15">
        <f t="shared" si="2"/>
        <v>0</v>
      </c>
      <c r="V52" s="21">
        <f>'7thR'!V52</f>
        <v>20</v>
      </c>
      <c r="W52" s="91">
        <f>IF(B52&lt;&gt;"",'7thR'!W52+X52,0)</f>
        <v>1</v>
      </c>
      <c r="X52" s="4">
        <f t="shared" si="1"/>
        <v>0</v>
      </c>
    </row>
    <row r="53" spans="1:24" x14ac:dyDescent="0.25">
      <c r="A53" s="26">
        <v>47</v>
      </c>
      <c r="B53" s="7" t="str">
        <f>'7thR'!B53</f>
        <v>GACESA MILOS</v>
      </c>
      <c r="C53" s="67"/>
      <c r="D53" s="67"/>
      <c r="E53" s="65"/>
      <c r="F53" s="65"/>
      <c r="G53" s="67"/>
      <c r="H53" s="67"/>
      <c r="I53" s="65"/>
      <c r="J53" s="67"/>
      <c r="K53" s="67"/>
      <c r="L53" s="65"/>
      <c r="M53" s="67"/>
      <c r="N53" s="65"/>
      <c r="O53" s="67"/>
      <c r="P53" s="65"/>
      <c r="Q53" s="65"/>
      <c r="R53" s="65"/>
      <c r="S53" s="67"/>
      <c r="T53" s="67"/>
      <c r="U53" s="15">
        <f t="shared" si="2"/>
        <v>0</v>
      </c>
      <c r="V53" s="21">
        <f>'7thR'!V53</f>
        <v>12</v>
      </c>
      <c r="W53" s="91">
        <f>IF(B53&lt;&gt;"",'7thR'!W53+X53,0)</f>
        <v>1</v>
      </c>
      <c r="X53" s="4">
        <f t="shared" si="1"/>
        <v>0</v>
      </c>
    </row>
    <row r="54" spans="1:24" x14ac:dyDescent="0.25">
      <c r="A54" s="26">
        <v>48</v>
      </c>
      <c r="B54" s="7" t="str">
        <f>'7thR'!B54</f>
        <v>KOZELJ ANDREJ</v>
      </c>
      <c r="C54" s="67"/>
      <c r="D54" s="67"/>
      <c r="E54" s="65"/>
      <c r="F54" s="65"/>
      <c r="G54" s="67"/>
      <c r="H54" s="67"/>
      <c r="I54" s="65"/>
      <c r="J54" s="67"/>
      <c r="K54" s="67"/>
      <c r="L54" s="65"/>
      <c r="M54" s="67"/>
      <c r="N54" s="65"/>
      <c r="O54" s="67"/>
      <c r="P54" s="65"/>
      <c r="Q54" s="65"/>
      <c r="R54" s="65"/>
      <c r="S54" s="67"/>
      <c r="T54" s="67"/>
      <c r="U54" s="15">
        <f t="shared" si="2"/>
        <v>0</v>
      </c>
      <c r="V54" s="21">
        <f>'7thR'!V54</f>
        <v>12.9</v>
      </c>
      <c r="W54" s="91">
        <f>IF(B54&lt;&gt;"",'7thR'!W54+X54,0)</f>
        <v>1</v>
      </c>
      <c r="X54" s="4">
        <f t="shared" si="1"/>
        <v>0</v>
      </c>
    </row>
    <row r="55" spans="1:24" x14ac:dyDescent="0.25">
      <c r="A55" s="26">
        <v>49</v>
      </c>
      <c r="B55" s="7" t="str">
        <f>'7thR'!B55</f>
        <v>KOZELJ TILKA</v>
      </c>
      <c r="C55" s="67"/>
      <c r="D55" s="67"/>
      <c r="E55" s="65"/>
      <c r="F55" s="65"/>
      <c r="G55" s="67"/>
      <c r="H55" s="67"/>
      <c r="I55" s="65"/>
      <c r="J55" s="67"/>
      <c r="K55" s="67"/>
      <c r="L55" s="65"/>
      <c r="M55" s="67"/>
      <c r="N55" s="65"/>
      <c r="O55" s="67"/>
      <c r="P55" s="65"/>
      <c r="Q55" s="65"/>
      <c r="R55" s="65"/>
      <c r="S55" s="67"/>
      <c r="T55" s="67"/>
      <c r="U55" s="15">
        <f t="shared" si="2"/>
        <v>0</v>
      </c>
      <c r="V55" s="21">
        <f>'7thR'!V55</f>
        <v>18.3</v>
      </c>
      <c r="W55" s="91">
        <f>IF(B55&lt;&gt;"",'7thR'!W55+X55,0)</f>
        <v>1</v>
      </c>
      <c r="X55" s="4">
        <f t="shared" si="1"/>
        <v>0</v>
      </c>
    </row>
    <row r="56" spans="1:24" x14ac:dyDescent="0.25">
      <c r="A56" s="26">
        <v>50</v>
      </c>
      <c r="B56" s="7" t="str">
        <f>'7thR'!B56</f>
        <v>KRANJC ROMANA</v>
      </c>
      <c r="C56" s="67"/>
      <c r="D56" s="67"/>
      <c r="E56" s="65"/>
      <c r="F56" s="65"/>
      <c r="G56" s="67"/>
      <c r="H56" s="67"/>
      <c r="I56" s="65"/>
      <c r="J56" s="67"/>
      <c r="K56" s="67"/>
      <c r="L56" s="65"/>
      <c r="M56" s="67"/>
      <c r="N56" s="65"/>
      <c r="O56" s="67"/>
      <c r="P56" s="65"/>
      <c r="Q56" s="65"/>
      <c r="R56" s="65"/>
      <c r="S56" s="67"/>
      <c r="T56" s="67"/>
      <c r="U56" s="15">
        <f t="shared" si="2"/>
        <v>0</v>
      </c>
      <c r="V56" s="21">
        <f>'7thR'!V56</f>
        <v>22.2</v>
      </c>
      <c r="W56" s="91">
        <f>IF(B56&lt;&gt;"",'7thR'!W56+X56,0)</f>
        <v>2</v>
      </c>
      <c r="X56" s="4">
        <f t="shared" si="1"/>
        <v>0</v>
      </c>
    </row>
    <row r="57" spans="1:24" x14ac:dyDescent="0.25">
      <c r="A57" s="26">
        <v>51</v>
      </c>
      <c r="B57" s="7" t="str">
        <f>'7thR'!B57</f>
        <v>MAJORAN ANDREAS</v>
      </c>
      <c r="C57" s="67"/>
      <c r="D57" s="67"/>
      <c r="E57" s="65"/>
      <c r="F57" s="65"/>
      <c r="G57" s="67"/>
      <c r="H57" s="67"/>
      <c r="I57" s="65"/>
      <c r="J57" s="67"/>
      <c r="K57" s="67"/>
      <c r="L57" s="65"/>
      <c r="M57" s="67"/>
      <c r="N57" s="65"/>
      <c r="O57" s="67"/>
      <c r="P57" s="65"/>
      <c r="Q57" s="65"/>
      <c r="R57" s="65"/>
      <c r="S57" s="67"/>
      <c r="T57" s="67"/>
      <c r="U57" s="15">
        <f t="shared" si="2"/>
        <v>0</v>
      </c>
      <c r="V57" s="21">
        <f>'7thR'!V57</f>
        <v>36</v>
      </c>
      <c r="W57" s="91">
        <f>IF(B57&lt;&gt;"",'7thR'!W57+X57,0)</f>
        <v>1</v>
      </c>
      <c r="X57" s="4">
        <f t="shared" si="1"/>
        <v>0</v>
      </c>
    </row>
    <row r="58" spans="1:24" x14ac:dyDescent="0.25">
      <c r="A58" s="26">
        <v>52</v>
      </c>
      <c r="B58" s="7" t="str">
        <f>'7thR'!B58</f>
        <v>OBERLOJER RENATE</v>
      </c>
      <c r="C58" s="67"/>
      <c r="D58" s="67"/>
      <c r="E58" s="65"/>
      <c r="F58" s="65"/>
      <c r="G58" s="67"/>
      <c r="H58" s="67"/>
      <c r="I58" s="65"/>
      <c r="J58" s="67"/>
      <c r="K58" s="67"/>
      <c r="L58" s="65"/>
      <c r="M58" s="67"/>
      <c r="N58" s="65"/>
      <c r="O58" s="67"/>
      <c r="P58" s="65"/>
      <c r="Q58" s="65"/>
      <c r="R58" s="65"/>
      <c r="S58" s="67"/>
      <c r="T58" s="67"/>
      <c r="U58" s="15">
        <f t="shared" si="2"/>
        <v>0</v>
      </c>
      <c r="V58" s="21">
        <f>'7thR'!V58</f>
        <v>19.3</v>
      </c>
      <c r="W58" s="91">
        <f>IF(B58&lt;&gt;"",'7thR'!W58+X58,0)</f>
        <v>3</v>
      </c>
      <c r="X58" s="4">
        <f t="shared" si="1"/>
        <v>0</v>
      </c>
    </row>
    <row r="59" spans="1:24" x14ac:dyDescent="0.25">
      <c r="A59" s="26">
        <v>53</v>
      </c>
      <c r="B59" s="7" t="str">
        <f>'7thR'!B59</f>
        <v>RANT ANDREJ</v>
      </c>
      <c r="C59" s="67"/>
      <c r="D59" s="67"/>
      <c r="E59" s="65"/>
      <c r="F59" s="65"/>
      <c r="G59" s="67"/>
      <c r="H59" s="67"/>
      <c r="I59" s="65"/>
      <c r="J59" s="67"/>
      <c r="K59" s="67"/>
      <c r="L59" s="65"/>
      <c r="M59" s="67"/>
      <c r="N59" s="65"/>
      <c r="O59" s="67"/>
      <c r="P59" s="65"/>
      <c r="Q59" s="65"/>
      <c r="R59" s="65"/>
      <c r="S59" s="67"/>
      <c r="T59" s="67"/>
      <c r="U59" s="15">
        <f t="shared" si="2"/>
        <v>0</v>
      </c>
      <c r="V59" s="21">
        <f>'7thR'!V59</f>
        <v>10.6</v>
      </c>
      <c r="W59" s="91">
        <f>IF(B59&lt;&gt;"",'7thR'!W59+X59,0)</f>
        <v>1</v>
      </c>
      <c r="X59" s="4">
        <f t="shared" si="1"/>
        <v>0</v>
      </c>
    </row>
    <row r="60" spans="1:24" x14ac:dyDescent="0.25">
      <c r="A60" s="26">
        <v>54</v>
      </c>
      <c r="B60" s="7" t="str">
        <f>'7thR'!B60</f>
        <v>RANT IRMI</v>
      </c>
      <c r="C60" s="67"/>
      <c r="D60" s="67"/>
      <c r="E60" s="65"/>
      <c r="F60" s="65"/>
      <c r="G60" s="67"/>
      <c r="H60" s="67"/>
      <c r="I60" s="65"/>
      <c r="J60" s="67"/>
      <c r="K60" s="67"/>
      <c r="L60" s="65"/>
      <c r="M60" s="67"/>
      <c r="N60" s="65"/>
      <c r="O60" s="67"/>
      <c r="P60" s="65"/>
      <c r="Q60" s="65"/>
      <c r="R60" s="65"/>
      <c r="S60" s="67"/>
      <c r="T60" s="67"/>
      <c r="U60" s="15">
        <f t="shared" si="2"/>
        <v>0</v>
      </c>
      <c r="V60" s="21">
        <f>'7thR'!V60</f>
        <v>17.399999999999999</v>
      </c>
      <c r="W60" s="91">
        <f>IF(B60&lt;&gt;"",'7thR'!W60+X60,0)</f>
        <v>1</v>
      </c>
      <c r="X60" s="4">
        <f t="shared" si="1"/>
        <v>0</v>
      </c>
    </row>
    <row r="61" spans="1:24" x14ac:dyDescent="0.25">
      <c r="A61" s="26">
        <v>55</v>
      </c>
      <c r="B61" s="7" t="str">
        <f>'7thR'!B61</f>
        <v>ROBIC MARKO</v>
      </c>
      <c r="C61" s="67"/>
      <c r="D61" s="67"/>
      <c r="E61" s="65"/>
      <c r="F61" s="65"/>
      <c r="G61" s="67"/>
      <c r="H61" s="67"/>
      <c r="I61" s="65"/>
      <c r="J61" s="67"/>
      <c r="K61" s="67"/>
      <c r="L61" s="65"/>
      <c r="M61" s="67"/>
      <c r="N61" s="65"/>
      <c r="O61" s="67"/>
      <c r="P61" s="65"/>
      <c r="Q61" s="65"/>
      <c r="R61" s="65"/>
      <c r="S61" s="67"/>
      <c r="T61" s="67"/>
      <c r="U61" s="15">
        <f t="shared" si="2"/>
        <v>0</v>
      </c>
      <c r="V61" s="21">
        <f>'7thR'!V61</f>
        <v>11.8</v>
      </c>
      <c r="W61" s="91">
        <f>IF(B61&lt;&gt;"",'7thR'!W61+X61,0)</f>
        <v>2</v>
      </c>
      <c r="X61" s="4">
        <f t="shared" si="1"/>
        <v>0</v>
      </c>
    </row>
    <row r="62" spans="1:24" x14ac:dyDescent="0.25">
      <c r="A62" s="26">
        <v>56</v>
      </c>
      <c r="B62" s="66" t="str">
        <f>'7thR'!B62</f>
        <v>RUEMER ELISABETH</v>
      </c>
      <c r="C62" s="67"/>
      <c r="D62" s="67"/>
      <c r="E62" s="65"/>
      <c r="F62" s="65"/>
      <c r="G62" s="67"/>
      <c r="H62" s="67"/>
      <c r="I62" s="65"/>
      <c r="J62" s="67"/>
      <c r="K62" s="67"/>
      <c r="L62" s="65"/>
      <c r="M62" s="67"/>
      <c r="N62" s="65"/>
      <c r="O62" s="67"/>
      <c r="P62" s="65"/>
      <c r="Q62" s="65"/>
      <c r="R62" s="65"/>
      <c r="S62" s="67"/>
      <c r="T62" s="67"/>
      <c r="U62" s="15">
        <f t="shared" si="2"/>
        <v>0</v>
      </c>
      <c r="V62" s="21">
        <f>'7thR'!V62</f>
        <v>26</v>
      </c>
      <c r="W62" s="91">
        <f>IF(B62&lt;&gt;"",'7thR'!W62+X62,0)</f>
        <v>2</v>
      </c>
      <c r="X62" s="4">
        <f t="shared" si="1"/>
        <v>0</v>
      </c>
    </row>
    <row r="63" spans="1:24" x14ac:dyDescent="0.25">
      <c r="A63" s="26">
        <v>57</v>
      </c>
      <c r="B63" s="7" t="str">
        <f>'7thR'!B63</f>
        <v>SCOTTO DARIO</v>
      </c>
      <c r="C63" s="67"/>
      <c r="D63" s="67"/>
      <c r="E63" s="65"/>
      <c r="F63" s="65"/>
      <c r="G63" s="67"/>
      <c r="H63" s="67"/>
      <c r="I63" s="65"/>
      <c r="J63" s="67"/>
      <c r="K63" s="67"/>
      <c r="L63" s="65"/>
      <c r="M63" s="67"/>
      <c r="N63" s="65"/>
      <c r="O63" s="67"/>
      <c r="P63" s="65"/>
      <c r="Q63" s="65"/>
      <c r="R63" s="65"/>
      <c r="S63" s="67"/>
      <c r="T63" s="67"/>
      <c r="U63" s="15">
        <f t="shared" si="2"/>
        <v>0</v>
      </c>
      <c r="V63" s="21">
        <f>'7thR'!V63</f>
        <v>18.399999999999999</v>
      </c>
      <c r="W63" s="91">
        <f>IF(B63&lt;&gt;"",'7thR'!W63+X63,0)</f>
        <v>2</v>
      </c>
      <c r="X63" s="4">
        <f t="shared" si="1"/>
        <v>0</v>
      </c>
    </row>
    <row r="64" spans="1:24" x14ac:dyDescent="0.25">
      <c r="A64" s="26">
        <v>58</v>
      </c>
      <c r="B64" s="7" t="str">
        <f>'7thR'!B64</f>
        <v>STOJKOVIC MAJA</v>
      </c>
      <c r="C64" s="67"/>
      <c r="D64" s="67"/>
      <c r="E64" s="65"/>
      <c r="F64" s="65"/>
      <c r="G64" s="67"/>
      <c r="H64" s="67"/>
      <c r="I64" s="65"/>
      <c r="J64" s="67"/>
      <c r="K64" s="67"/>
      <c r="L64" s="65"/>
      <c r="M64" s="67"/>
      <c r="N64" s="65"/>
      <c r="O64" s="67"/>
      <c r="P64" s="65"/>
      <c r="Q64" s="65"/>
      <c r="R64" s="65"/>
      <c r="S64" s="67"/>
      <c r="T64" s="67"/>
      <c r="U64" s="15">
        <f t="shared" si="2"/>
        <v>0</v>
      </c>
      <c r="V64" s="21">
        <f>'7thR'!V64</f>
        <v>21.9</v>
      </c>
      <c r="W64" s="91">
        <f>IF(B64&lt;&gt;"",'7thR'!W64+X64,0)</f>
        <v>2</v>
      </c>
      <c r="X64" s="4">
        <f t="shared" si="1"/>
        <v>0</v>
      </c>
    </row>
    <row r="65" spans="1:24" x14ac:dyDescent="0.25">
      <c r="A65" s="26">
        <v>59</v>
      </c>
      <c r="B65" s="7" t="str">
        <f>'7thR'!B65</f>
        <v>TERGLAV BREDA</v>
      </c>
      <c r="C65" s="67"/>
      <c r="D65" s="67"/>
      <c r="E65" s="65"/>
      <c r="F65" s="65"/>
      <c r="G65" s="67"/>
      <c r="H65" s="67"/>
      <c r="I65" s="65"/>
      <c r="J65" s="67"/>
      <c r="K65" s="67"/>
      <c r="L65" s="65"/>
      <c r="M65" s="67"/>
      <c r="N65" s="65"/>
      <c r="O65" s="67"/>
      <c r="P65" s="65"/>
      <c r="Q65" s="65"/>
      <c r="R65" s="65"/>
      <c r="S65" s="67"/>
      <c r="T65" s="67"/>
      <c r="U65" s="15">
        <f t="shared" si="2"/>
        <v>0</v>
      </c>
      <c r="V65" s="21">
        <f>'7thR'!V65</f>
        <v>36</v>
      </c>
      <c r="W65" s="91">
        <f>IF(B65&lt;&gt;"",'7thR'!W65+X65,0)</f>
        <v>3</v>
      </c>
      <c r="X65" s="4">
        <f t="shared" si="1"/>
        <v>0</v>
      </c>
    </row>
    <row r="66" spans="1:24" x14ac:dyDescent="0.25">
      <c r="A66" s="26">
        <v>60</v>
      </c>
      <c r="B66" s="7" t="str">
        <f>'7thR'!B66</f>
        <v>KANNO NNORIHIRO</v>
      </c>
      <c r="C66" s="67"/>
      <c r="D66" s="67"/>
      <c r="E66" s="65"/>
      <c r="F66" s="65"/>
      <c r="G66" s="67"/>
      <c r="H66" s="67"/>
      <c r="I66" s="65"/>
      <c r="J66" s="67"/>
      <c r="K66" s="67"/>
      <c r="L66" s="65"/>
      <c r="M66" s="67"/>
      <c r="N66" s="65"/>
      <c r="O66" s="67"/>
      <c r="P66" s="65"/>
      <c r="Q66" s="65"/>
      <c r="R66" s="65"/>
      <c r="S66" s="67"/>
      <c r="T66" s="67"/>
      <c r="U66" s="15">
        <f t="shared" si="2"/>
        <v>0</v>
      </c>
      <c r="V66" s="21">
        <f>'7thR'!V66</f>
        <v>15</v>
      </c>
      <c r="W66" s="91">
        <f>IF(B66&lt;&gt;"",'7thR'!W66+X66,0)</f>
        <v>1</v>
      </c>
      <c r="X66" s="4">
        <f t="shared" si="1"/>
        <v>0</v>
      </c>
    </row>
    <row r="67" spans="1:24" x14ac:dyDescent="0.25">
      <c r="A67" s="26">
        <v>61</v>
      </c>
      <c r="B67" s="7" t="str">
        <f>'7thR'!B67</f>
        <v>IVANCIC ALJOSA</v>
      </c>
      <c r="C67" s="67"/>
      <c r="D67" s="67"/>
      <c r="E67" s="65"/>
      <c r="F67" s="65"/>
      <c r="G67" s="67"/>
      <c r="H67" s="67"/>
      <c r="I67" s="65"/>
      <c r="J67" s="67"/>
      <c r="K67" s="67"/>
      <c r="L67" s="65"/>
      <c r="M67" s="67"/>
      <c r="N67" s="65"/>
      <c r="O67" s="67"/>
      <c r="P67" s="65"/>
      <c r="Q67" s="65"/>
      <c r="R67" s="65"/>
      <c r="S67" s="67"/>
      <c r="T67" s="67"/>
      <c r="U67" s="15">
        <f t="shared" si="2"/>
        <v>0</v>
      </c>
      <c r="V67" s="21">
        <f>'7thR'!V67</f>
        <v>16</v>
      </c>
      <c r="W67" s="91">
        <f>IF(B67&lt;&gt;"",'7thR'!W67+X67,0)</f>
        <v>1</v>
      </c>
      <c r="X67" s="4">
        <f t="shared" si="1"/>
        <v>0</v>
      </c>
    </row>
    <row r="68" spans="1:24" x14ac:dyDescent="0.25">
      <c r="A68" s="26">
        <v>62</v>
      </c>
      <c r="B68" s="7" t="str">
        <f>'7thR'!B68</f>
        <v>BENETAZZO SONIA</v>
      </c>
      <c r="C68" s="67"/>
      <c r="D68" s="67"/>
      <c r="E68" s="65"/>
      <c r="F68" s="65"/>
      <c r="G68" s="67"/>
      <c r="H68" s="67"/>
      <c r="I68" s="65"/>
      <c r="J68" s="67"/>
      <c r="K68" s="67"/>
      <c r="L68" s="65"/>
      <c r="M68" s="67"/>
      <c r="N68" s="65"/>
      <c r="O68" s="67"/>
      <c r="P68" s="65"/>
      <c r="Q68" s="65"/>
      <c r="R68" s="65"/>
      <c r="S68" s="67"/>
      <c r="T68" s="67"/>
      <c r="U68" s="15">
        <f t="shared" si="2"/>
        <v>0</v>
      </c>
      <c r="V68" s="21">
        <f>'7thR'!V68</f>
        <v>12.2</v>
      </c>
      <c r="W68" s="91">
        <f>IF(B68&lt;&gt;"",'7thR'!W68+X68,0)</f>
        <v>2</v>
      </c>
      <c r="X68" s="4">
        <f t="shared" si="1"/>
        <v>0</v>
      </c>
    </row>
    <row r="69" spans="1:24" x14ac:dyDescent="0.25">
      <c r="A69" s="26">
        <v>63</v>
      </c>
      <c r="B69" s="7" t="str">
        <f>'7thR'!B69</f>
        <v>CAMPANA MAURIZIO</v>
      </c>
      <c r="C69" s="67"/>
      <c r="D69" s="67"/>
      <c r="E69" s="65"/>
      <c r="F69" s="65"/>
      <c r="G69" s="67"/>
      <c r="H69" s="67"/>
      <c r="I69" s="65"/>
      <c r="J69" s="67"/>
      <c r="K69" s="67"/>
      <c r="L69" s="65"/>
      <c r="M69" s="67"/>
      <c r="N69" s="65"/>
      <c r="O69" s="67"/>
      <c r="P69" s="65"/>
      <c r="Q69" s="65"/>
      <c r="R69" s="65"/>
      <c r="S69" s="67"/>
      <c r="T69" s="67"/>
      <c r="U69" s="15">
        <f t="shared" si="2"/>
        <v>0</v>
      </c>
      <c r="V69" s="21">
        <f>'7thR'!V69</f>
        <v>9.4</v>
      </c>
      <c r="W69" s="91">
        <f>IF(B69&lt;&gt;"",'7thR'!W69+X69,0)</f>
        <v>2</v>
      </c>
      <c r="X69" s="4">
        <f t="shared" si="1"/>
        <v>0</v>
      </c>
    </row>
    <row r="70" spans="1:24" x14ac:dyDescent="0.25">
      <c r="A70" s="26">
        <v>64</v>
      </c>
      <c r="B70" s="7" t="str">
        <f>'7thR'!B70</f>
        <v>LAMPE MILAN</v>
      </c>
      <c r="C70" s="67"/>
      <c r="D70" s="67"/>
      <c r="E70" s="65"/>
      <c r="F70" s="65"/>
      <c r="G70" s="67"/>
      <c r="H70" s="67"/>
      <c r="I70" s="65"/>
      <c r="J70" s="67"/>
      <c r="K70" s="67"/>
      <c r="L70" s="65"/>
      <c r="M70" s="67"/>
      <c r="N70" s="65"/>
      <c r="O70" s="67"/>
      <c r="P70" s="65"/>
      <c r="Q70" s="65"/>
      <c r="R70" s="65"/>
      <c r="S70" s="67"/>
      <c r="T70" s="67"/>
      <c r="U70" s="15">
        <f t="shared" si="2"/>
        <v>0</v>
      </c>
      <c r="V70" s="21">
        <f>'7thR'!V70</f>
        <v>14</v>
      </c>
      <c r="W70" s="91">
        <f>IF(B70&lt;&gt;"",'7thR'!W70+X70,0)</f>
        <v>1</v>
      </c>
      <c r="X70" s="4">
        <f t="shared" si="1"/>
        <v>0</v>
      </c>
    </row>
    <row r="71" spans="1:24" x14ac:dyDescent="0.25">
      <c r="A71" s="26">
        <v>65</v>
      </c>
      <c r="B71" s="7" t="str">
        <f>'7thR'!B71</f>
        <v>PAVLIČ JERNEJ</v>
      </c>
      <c r="C71" s="67"/>
      <c r="D71" s="67"/>
      <c r="E71" s="65"/>
      <c r="F71" s="65"/>
      <c r="G71" s="67"/>
      <c r="H71" s="67"/>
      <c r="I71" s="65"/>
      <c r="J71" s="67"/>
      <c r="K71" s="67"/>
      <c r="L71" s="65"/>
      <c r="M71" s="67"/>
      <c r="N71" s="65"/>
      <c r="O71" s="67"/>
      <c r="P71" s="65"/>
      <c r="Q71" s="65"/>
      <c r="R71" s="65"/>
      <c r="S71" s="67"/>
      <c r="T71" s="67"/>
      <c r="U71" s="15">
        <f t="shared" ref="U71:U102" si="3">SUM(C71:T71)</f>
        <v>0</v>
      </c>
      <c r="V71" s="21">
        <f>'7thR'!V71</f>
        <v>4.2</v>
      </c>
      <c r="W71" s="91">
        <f>IF(B71&lt;&gt;"",'7thR'!W71+X71,0)</f>
        <v>0</v>
      </c>
      <c r="X71" s="4">
        <f t="shared" si="1"/>
        <v>0</v>
      </c>
    </row>
    <row r="72" spans="1:24" x14ac:dyDescent="0.25">
      <c r="A72" s="26">
        <v>66</v>
      </c>
      <c r="B72" s="7" t="str">
        <f>'7thR'!B72</f>
        <v>PLEMELJ MILENA</v>
      </c>
      <c r="C72" s="67"/>
      <c r="D72" s="67"/>
      <c r="E72" s="65"/>
      <c r="F72" s="65"/>
      <c r="G72" s="67"/>
      <c r="H72" s="67"/>
      <c r="I72" s="65"/>
      <c r="J72" s="67"/>
      <c r="K72" s="67"/>
      <c r="L72" s="65"/>
      <c r="M72" s="67"/>
      <c r="N72" s="65"/>
      <c r="O72" s="67"/>
      <c r="P72" s="65"/>
      <c r="Q72" s="65"/>
      <c r="R72" s="65"/>
      <c r="S72" s="67"/>
      <c r="T72" s="67"/>
      <c r="U72" s="15">
        <f t="shared" si="3"/>
        <v>0</v>
      </c>
      <c r="V72" s="21">
        <f>'7thR'!V72</f>
        <v>21</v>
      </c>
      <c r="W72" s="91">
        <f>IF(B72&lt;&gt;"",'7thR'!W72+X72,0)</f>
        <v>2</v>
      </c>
      <c r="X72" s="4">
        <f t="shared" si="1"/>
        <v>0</v>
      </c>
    </row>
    <row r="73" spans="1:24" x14ac:dyDescent="0.25">
      <c r="A73" s="26">
        <v>67</v>
      </c>
      <c r="B73" s="7" t="str">
        <f>'7thR'!B73</f>
        <v>SEDOVNIK MILENA</v>
      </c>
      <c r="C73" s="67"/>
      <c r="D73" s="67"/>
      <c r="E73" s="65"/>
      <c r="F73" s="65"/>
      <c r="G73" s="67"/>
      <c r="H73" s="67"/>
      <c r="I73" s="65"/>
      <c r="J73" s="67"/>
      <c r="K73" s="67"/>
      <c r="L73" s="65"/>
      <c r="M73" s="67"/>
      <c r="N73" s="65"/>
      <c r="O73" s="67"/>
      <c r="P73" s="65"/>
      <c r="Q73" s="65"/>
      <c r="R73" s="65"/>
      <c r="S73" s="67"/>
      <c r="T73" s="67"/>
      <c r="U73" s="15">
        <f t="shared" si="3"/>
        <v>0</v>
      </c>
      <c r="V73" s="21">
        <f>'7thR'!V73</f>
        <v>30.2</v>
      </c>
      <c r="W73" s="91">
        <f>IF(B73&lt;&gt;"",'7thR'!W73+X73,0)</f>
        <v>1</v>
      </c>
      <c r="X73" s="4">
        <f>IF(U73&gt;0,1,0)</f>
        <v>0</v>
      </c>
    </row>
    <row r="74" spans="1:24" x14ac:dyDescent="0.25">
      <c r="A74" s="26">
        <v>68</v>
      </c>
      <c r="B74" s="7" t="str">
        <f>'7thR'!B74</f>
        <v>SILVESTRE BRUNO</v>
      </c>
      <c r="C74" s="67"/>
      <c r="D74" s="67"/>
      <c r="E74" s="65"/>
      <c r="F74" s="65"/>
      <c r="G74" s="67"/>
      <c r="H74" s="67"/>
      <c r="I74" s="65"/>
      <c r="J74" s="67"/>
      <c r="K74" s="67"/>
      <c r="L74" s="65"/>
      <c r="M74" s="67"/>
      <c r="N74" s="65"/>
      <c r="O74" s="67"/>
      <c r="P74" s="65"/>
      <c r="Q74" s="65"/>
      <c r="R74" s="65"/>
      <c r="S74" s="67"/>
      <c r="T74" s="67"/>
      <c r="U74" s="15">
        <f t="shared" si="3"/>
        <v>0</v>
      </c>
      <c r="V74" s="21">
        <f>'7thR'!V74</f>
        <v>9.6999999999999993</v>
      </c>
      <c r="W74" s="91">
        <f>IF(B74&lt;&gt;"",'7thR'!W74+X74,0)</f>
        <v>1</v>
      </c>
      <c r="X74" s="4">
        <f>IF(U74&gt;0,1,0)</f>
        <v>0</v>
      </c>
    </row>
    <row r="75" spans="1:24" x14ac:dyDescent="0.25">
      <c r="A75" s="26">
        <v>69</v>
      </c>
      <c r="B75" s="7" t="str">
        <f>'7thR'!B75</f>
        <v>VESEL VESNA</v>
      </c>
      <c r="C75" s="67"/>
      <c r="D75" s="67"/>
      <c r="E75" s="65"/>
      <c r="F75" s="65"/>
      <c r="G75" s="67"/>
      <c r="H75" s="67"/>
      <c r="I75" s="65"/>
      <c r="J75" s="67"/>
      <c r="K75" s="67"/>
      <c r="L75" s="65"/>
      <c r="M75" s="67"/>
      <c r="N75" s="65"/>
      <c r="O75" s="67"/>
      <c r="P75" s="65"/>
      <c r="Q75" s="65"/>
      <c r="R75" s="65"/>
      <c r="S75" s="67"/>
      <c r="T75" s="67"/>
      <c r="U75" s="15">
        <f t="shared" si="3"/>
        <v>0</v>
      </c>
      <c r="V75" s="21">
        <f>'7thR'!V75</f>
        <v>33.200000000000003</v>
      </c>
      <c r="W75" s="91">
        <f>IF(B75&lt;&gt;"",'7thR'!W75+X75,0)</f>
        <v>2</v>
      </c>
      <c r="X75" s="4">
        <f>IF(U75&gt;0,1,0)</f>
        <v>0</v>
      </c>
    </row>
    <row r="76" spans="1:24" x14ac:dyDescent="0.25">
      <c r="A76" s="26">
        <v>70</v>
      </c>
      <c r="B76" s="7" t="str">
        <f>'7thR'!B76</f>
        <v>ZAGAR DAVID</v>
      </c>
      <c r="C76" s="67"/>
      <c r="D76" s="67"/>
      <c r="E76" s="65"/>
      <c r="F76" s="65"/>
      <c r="G76" s="67"/>
      <c r="H76" s="67"/>
      <c r="I76" s="65"/>
      <c r="J76" s="67"/>
      <c r="K76" s="67"/>
      <c r="L76" s="65"/>
      <c r="M76" s="67"/>
      <c r="N76" s="65"/>
      <c r="O76" s="67"/>
      <c r="P76" s="65"/>
      <c r="Q76" s="65"/>
      <c r="R76" s="65"/>
      <c r="S76" s="67"/>
      <c r="T76" s="67"/>
      <c r="U76" s="15">
        <f t="shared" si="3"/>
        <v>0</v>
      </c>
      <c r="V76" s="21">
        <f>'7thR'!V76</f>
        <v>5.6</v>
      </c>
      <c r="W76" s="91">
        <f>IF(B76&lt;&gt;"",'7thR'!W76+X76,0)</f>
        <v>1</v>
      </c>
      <c r="X76" s="4">
        <f>IF(U76&gt;0,1,0)</f>
        <v>0</v>
      </c>
    </row>
    <row r="77" spans="1:24" x14ac:dyDescent="0.25">
      <c r="A77" s="26">
        <v>71</v>
      </c>
      <c r="B77" s="7" t="str">
        <f>'7thR'!B77</f>
        <v>BAJEC TIM</v>
      </c>
      <c r="C77" s="67"/>
      <c r="D77" s="67"/>
      <c r="E77" s="65"/>
      <c r="F77" s="65"/>
      <c r="G77" s="67"/>
      <c r="H77" s="67"/>
      <c r="I77" s="65"/>
      <c r="J77" s="67"/>
      <c r="K77" s="67"/>
      <c r="L77" s="65"/>
      <c r="M77" s="67"/>
      <c r="N77" s="65"/>
      <c r="O77" s="67"/>
      <c r="P77" s="65"/>
      <c r="Q77" s="65"/>
      <c r="R77" s="65"/>
      <c r="S77" s="67"/>
      <c r="T77" s="67"/>
      <c r="U77" s="15">
        <f t="shared" si="3"/>
        <v>0</v>
      </c>
      <c r="V77" s="21">
        <f>'7thR'!V77</f>
        <v>15.4</v>
      </c>
      <c r="W77" s="91">
        <f>IF(B77&lt;&gt;"",'7thR'!W77+X77,0)</f>
        <v>1</v>
      </c>
      <c r="X77" s="4">
        <f t="shared" ref="X77:X106" si="4">IF(U77&gt;0,1,0)</f>
        <v>0</v>
      </c>
    </row>
    <row r="78" spans="1:24" x14ac:dyDescent="0.25">
      <c r="A78" s="26">
        <v>72</v>
      </c>
      <c r="B78" s="7" t="str">
        <f>'7thR'!B78</f>
        <v>BERNIK MILOJKA</v>
      </c>
      <c r="C78" s="67"/>
      <c r="D78" s="67"/>
      <c r="E78" s="65"/>
      <c r="F78" s="65"/>
      <c r="G78" s="67"/>
      <c r="H78" s="67"/>
      <c r="I78" s="65"/>
      <c r="J78" s="67"/>
      <c r="K78" s="67"/>
      <c r="L78" s="65"/>
      <c r="M78" s="67"/>
      <c r="N78" s="65"/>
      <c r="O78" s="67"/>
      <c r="P78" s="65"/>
      <c r="Q78" s="65"/>
      <c r="R78" s="65"/>
      <c r="S78" s="67"/>
      <c r="T78" s="67"/>
      <c r="U78" s="15">
        <f t="shared" si="3"/>
        <v>0</v>
      </c>
      <c r="V78" s="21">
        <f>'7thR'!V78</f>
        <v>17.399999999999999</v>
      </c>
      <c r="W78" s="91">
        <f>IF(B78&lt;&gt;"",'7thR'!W78+X78,0)</f>
        <v>1</v>
      </c>
      <c r="X78" s="4">
        <f t="shared" si="4"/>
        <v>0</v>
      </c>
    </row>
    <row r="79" spans="1:24" x14ac:dyDescent="0.25">
      <c r="A79" s="26">
        <v>73</v>
      </c>
      <c r="B79" s="7" t="str">
        <f>'7thR'!B79</f>
        <v>BRÜGGLER GERHARD</v>
      </c>
      <c r="C79" s="67"/>
      <c r="D79" s="67"/>
      <c r="E79" s="65"/>
      <c r="F79" s="65"/>
      <c r="G79" s="67"/>
      <c r="H79" s="67"/>
      <c r="I79" s="65"/>
      <c r="J79" s="67"/>
      <c r="K79" s="67"/>
      <c r="L79" s="65"/>
      <c r="M79" s="67"/>
      <c r="N79" s="65"/>
      <c r="O79" s="67"/>
      <c r="P79" s="65"/>
      <c r="Q79" s="65"/>
      <c r="R79" s="65"/>
      <c r="S79" s="67"/>
      <c r="T79" s="67"/>
      <c r="U79" s="15">
        <f t="shared" si="3"/>
        <v>0</v>
      </c>
      <c r="V79" s="21">
        <f>'7thR'!V79</f>
        <v>10</v>
      </c>
      <c r="W79" s="91">
        <f>IF(B79&lt;&gt;"",'7thR'!W79+X79,0)</f>
        <v>1</v>
      </c>
      <c r="X79" s="4">
        <f t="shared" si="4"/>
        <v>0</v>
      </c>
    </row>
    <row r="80" spans="1:24" x14ac:dyDescent="0.25">
      <c r="A80" s="26">
        <v>74</v>
      </c>
      <c r="B80" s="7" t="str">
        <f>'7thR'!B80</f>
        <v>FON VASJA</v>
      </c>
      <c r="C80" s="67"/>
      <c r="D80" s="67"/>
      <c r="E80" s="65"/>
      <c r="F80" s="65"/>
      <c r="G80" s="67"/>
      <c r="H80" s="67"/>
      <c r="I80" s="65"/>
      <c r="J80" s="67"/>
      <c r="K80" s="67"/>
      <c r="L80" s="65"/>
      <c r="M80" s="67"/>
      <c r="N80" s="65"/>
      <c r="O80" s="67"/>
      <c r="P80" s="65"/>
      <c r="Q80" s="65"/>
      <c r="R80" s="65"/>
      <c r="S80" s="67"/>
      <c r="T80" s="67"/>
      <c r="U80" s="15">
        <f t="shared" si="3"/>
        <v>0</v>
      </c>
      <c r="V80" s="21">
        <f>'7thR'!V80</f>
        <v>17.399999999999999</v>
      </c>
      <c r="W80" s="91">
        <f>IF(B80&lt;&gt;"",'7thR'!W80+X80,0)</f>
        <v>1</v>
      </c>
      <c r="X80" s="4">
        <f t="shared" si="4"/>
        <v>0</v>
      </c>
    </row>
    <row r="81" spans="1:24" x14ac:dyDescent="0.25">
      <c r="A81" s="26">
        <v>75</v>
      </c>
      <c r="B81" s="7" t="str">
        <f>'7thR'!B81</f>
        <v>KLANCISAR MITJA</v>
      </c>
      <c r="C81" s="67"/>
      <c r="D81" s="67"/>
      <c r="E81" s="65"/>
      <c r="F81" s="65"/>
      <c r="G81" s="67"/>
      <c r="H81" s="67"/>
      <c r="I81" s="65"/>
      <c r="J81" s="67"/>
      <c r="K81" s="67"/>
      <c r="L81" s="65"/>
      <c r="M81" s="67"/>
      <c r="N81" s="65"/>
      <c r="O81" s="67"/>
      <c r="P81" s="65"/>
      <c r="Q81" s="65"/>
      <c r="R81" s="65"/>
      <c r="S81" s="67"/>
      <c r="T81" s="67"/>
      <c r="U81" s="15">
        <f t="shared" si="3"/>
        <v>0</v>
      </c>
      <c r="V81" s="21">
        <f>'7thR'!V81</f>
        <v>17.8</v>
      </c>
      <c r="W81" s="91">
        <f>IF(B81&lt;&gt;"",'7thR'!W81+X81,0)</f>
        <v>1</v>
      </c>
      <c r="X81" s="4">
        <f t="shared" si="4"/>
        <v>0</v>
      </c>
    </row>
    <row r="82" spans="1:24" x14ac:dyDescent="0.25">
      <c r="A82" s="26">
        <v>76</v>
      </c>
      <c r="B82" s="7" t="str">
        <f>'7thR'!B82</f>
        <v>KLUN ROBERT</v>
      </c>
      <c r="C82" s="67"/>
      <c r="D82" s="67"/>
      <c r="E82" s="65"/>
      <c r="F82" s="65"/>
      <c r="G82" s="67"/>
      <c r="H82" s="67"/>
      <c r="I82" s="65"/>
      <c r="J82" s="67"/>
      <c r="K82" s="67"/>
      <c r="L82" s="65"/>
      <c r="M82" s="67"/>
      <c r="N82" s="65"/>
      <c r="O82" s="67"/>
      <c r="P82" s="65"/>
      <c r="Q82" s="65"/>
      <c r="R82" s="65"/>
      <c r="S82" s="67"/>
      <c r="T82" s="67"/>
      <c r="U82" s="15">
        <f t="shared" si="3"/>
        <v>0</v>
      </c>
      <c r="V82" s="21">
        <f>'7thR'!V82</f>
        <v>14.6</v>
      </c>
      <c r="W82" s="91">
        <f>IF(B82&lt;&gt;"",'7thR'!W82+X82,0)</f>
        <v>1</v>
      </c>
      <c r="X82" s="4">
        <f t="shared" si="4"/>
        <v>0</v>
      </c>
    </row>
    <row r="83" spans="1:24" x14ac:dyDescent="0.25">
      <c r="A83" s="26">
        <v>77</v>
      </c>
      <c r="B83" s="7" t="str">
        <f>'7thR'!B83</f>
        <v>KRESE ALJAZ</v>
      </c>
      <c r="C83" s="67"/>
      <c r="D83" s="67"/>
      <c r="E83" s="65"/>
      <c r="F83" s="65"/>
      <c r="G83" s="67"/>
      <c r="H83" s="67"/>
      <c r="I83" s="65"/>
      <c r="J83" s="67"/>
      <c r="K83" s="67"/>
      <c r="L83" s="65"/>
      <c r="M83" s="67"/>
      <c r="N83" s="65"/>
      <c r="O83" s="67"/>
      <c r="P83" s="65"/>
      <c r="Q83" s="65"/>
      <c r="R83" s="65"/>
      <c r="S83" s="67"/>
      <c r="T83" s="67"/>
      <c r="U83" s="15">
        <f t="shared" si="3"/>
        <v>0</v>
      </c>
      <c r="V83" s="21">
        <f>'7thR'!V83</f>
        <v>6</v>
      </c>
      <c r="W83" s="91">
        <f>IF(B83&lt;&gt;"",'7thR'!W83+X83,0)</f>
        <v>1</v>
      </c>
      <c r="X83" s="4">
        <f t="shared" si="4"/>
        <v>0</v>
      </c>
    </row>
    <row r="84" spans="1:24" x14ac:dyDescent="0.25">
      <c r="A84" s="26">
        <v>78</v>
      </c>
      <c r="B84" s="7" t="str">
        <f>'7thR'!B84</f>
        <v>MACEK ALES</v>
      </c>
      <c r="C84" s="67"/>
      <c r="D84" s="67"/>
      <c r="E84" s="65"/>
      <c r="F84" s="65"/>
      <c r="G84" s="67"/>
      <c r="H84" s="67"/>
      <c r="I84" s="65"/>
      <c r="J84" s="67"/>
      <c r="K84" s="67"/>
      <c r="L84" s="65"/>
      <c r="M84" s="67"/>
      <c r="N84" s="65"/>
      <c r="O84" s="67"/>
      <c r="P84" s="65"/>
      <c r="Q84" s="65"/>
      <c r="R84" s="65"/>
      <c r="S84" s="67"/>
      <c r="T84" s="67"/>
      <c r="U84" s="15">
        <f t="shared" si="3"/>
        <v>0</v>
      </c>
      <c r="V84" s="21">
        <f>'7thR'!V84</f>
        <v>15</v>
      </c>
      <c r="W84" s="91">
        <f>IF(B84&lt;&gt;"",'7thR'!W84+X84,0)</f>
        <v>1</v>
      </c>
      <c r="X84" s="4">
        <f t="shared" si="4"/>
        <v>0</v>
      </c>
    </row>
    <row r="85" spans="1:24" x14ac:dyDescent="0.25">
      <c r="A85" s="26">
        <v>79</v>
      </c>
      <c r="B85" s="7" t="str">
        <f>'7thR'!B85</f>
        <v>MAJHEN TADEJ</v>
      </c>
      <c r="C85" s="67"/>
      <c r="D85" s="67"/>
      <c r="E85" s="65"/>
      <c r="F85" s="65"/>
      <c r="G85" s="67"/>
      <c r="H85" s="67"/>
      <c r="I85" s="65"/>
      <c r="J85" s="67"/>
      <c r="K85" s="67"/>
      <c r="L85" s="65"/>
      <c r="M85" s="67"/>
      <c r="N85" s="65"/>
      <c r="O85" s="67"/>
      <c r="P85" s="65"/>
      <c r="Q85" s="65"/>
      <c r="R85" s="65"/>
      <c r="S85" s="67"/>
      <c r="T85" s="67"/>
      <c r="U85" s="15">
        <f t="shared" si="3"/>
        <v>0</v>
      </c>
      <c r="V85" s="21">
        <f>'7thR'!V85</f>
        <v>16.7</v>
      </c>
      <c r="W85" s="91">
        <f>IF(B85&lt;&gt;"",'7thR'!W85+X85,0)</f>
        <v>1</v>
      </c>
      <c r="X85" s="4">
        <f t="shared" si="4"/>
        <v>0</v>
      </c>
    </row>
    <row r="86" spans="1:24" x14ac:dyDescent="0.25">
      <c r="A86" s="26">
        <v>80</v>
      </c>
      <c r="B86" s="7" t="str">
        <f>'7thR'!B86</f>
        <v>OBERLOJER VIKTOR</v>
      </c>
      <c r="C86" s="67"/>
      <c r="D86" s="67"/>
      <c r="E86" s="65"/>
      <c r="F86" s="65"/>
      <c r="G86" s="67"/>
      <c r="H86" s="67"/>
      <c r="I86" s="65"/>
      <c r="J86" s="67"/>
      <c r="K86" s="67"/>
      <c r="L86" s="65"/>
      <c r="M86" s="67"/>
      <c r="N86" s="65"/>
      <c r="O86" s="67"/>
      <c r="P86" s="65"/>
      <c r="Q86" s="65"/>
      <c r="R86" s="65"/>
      <c r="S86" s="67"/>
      <c r="T86" s="67"/>
      <c r="U86" s="15">
        <f t="shared" si="3"/>
        <v>0</v>
      </c>
      <c r="V86" s="21">
        <f>'7thR'!V86</f>
        <v>29.1</v>
      </c>
      <c r="W86" s="91">
        <f>IF(B86&lt;&gt;"",'7thR'!W86+X86,0)</f>
        <v>1</v>
      </c>
      <c r="X86" s="4">
        <f t="shared" si="4"/>
        <v>0</v>
      </c>
    </row>
    <row r="87" spans="1:24" x14ac:dyDescent="0.25">
      <c r="A87" s="26">
        <v>81</v>
      </c>
      <c r="B87" s="7" t="str">
        <f>'7thR'!B87</f>
        <v>SAMSELNIG PETER</v>
      </c>
      <c r="C87" s="67"/>
      <c r="D87" s="67"/>
      <c r="E87" s="65"/>
      <c r="F87" s="65"/>
      <c r="G87" s="67"/>
      <c r="H87" s="67"/>
      <c r="I87" s="65"/>
      <c r="J87" s="67"/>
      <c r="K87" s="67"/>
      <c r="L87" s="65"/>
      <c r="M87" s="67"/>
      <c r="N87" s="65"/>
      <c r="O87" s="67"/>
      <c r="P87" s="65"/>
      <c r="Q87" s="65"/>
      <c r="R87" s="65"/>
      <c r="S87" s="67"/>
      <c r="T87" s="67"/>
      <c r="U87" s="15">
        <f t="shared" si="3"/>
        <v>0</v>
      </c>
      <c r="V87" s="21">
        <f>'7thR'!V87</f>
        <v>17.100000000000001</v>
      </c>
      <c r="W87" s="91">
        <f>IF(B87&lt;&gt;"",'7thR'!W87+X87,0)</f>
        <v>1</v>
      </c>
      <c r="X87" s="4">
        <f t="shared" si="4"/>
        <v>0</v>
      </c>
    </row>
    <row r="88" spans="1:24" x14ac:dyDescent="0.25">
      <c r="A88" s="26">
        <v>82</v>
      </c>
      <c r="B88" s="7" t="str">
        <f>'7thR'!B88</f>
        <v>SCHAUTZER FRANZ</v>
      </c>
      <c r="C88" s="67"/>
      <c r="D88" s="67"/>
      <c r="E88" s="65"/>
      <c r="F88" s="65"/>
      <c r="G88" s="67"/>
      <c r="H88" s="67"/>
      <c r="I88" s="65"/>
      <c r="J88" s="67"/>
      <c r="K88" s="67"/>
      <c r="L88" s="65"/>
      <c r="M88" s="67"/>
      <c r="N88" s="65"/>
      <c r="O88" s="67"/>
      <c r="P88" s="65"/>
      <c r="Q88" s="65"/>
      <c r="R88" s="65"/>
      <c r="S88" s="67"/>
      <c r="T88" s="67"/>
      <c r="U88" s="15">
        <f t="shared" si="3"/>
        <v>0</v>
      </c>
      <c r="V88" s="21">
        <f>'7thR'!V88</f>
        <v>6.4</v>
      </c>
      <c r="W88" s="91">
        <f>IF(B88&lt;&gt;"",'7thR'!W88+X88,0)</f>
        <v>1</v>
      </c>
      <c r="X88" s="4">
        <f t="shared" si="4"/>
        <v>0</v>
      </c>
    </row>
    <row r="89" spans="1:24" x14ac:dyDescent="0.25">
      <c r="A89" s="26">
        <v>83</v>
      </c>
      <c r="B89" s="7" t="str">
        <f>'7thR'!B89</f>
        <v>SCHAUTZER MARGIT</v>
      </c>
      <c r="C89" s="67"/>
      <c r="D89" s="67"/>
      <c r="E89" s="65"/>
      <c r="F89" s="65"/>
      <c r="G89" s="67"/>
      <c r="H89" s="67"/>
      <c r="I89" s="65"/>
      <c r="J89" s="67"/>
      <c r="K89" s="67"/>
      <c r="L89" s="65"/>
      <c r="M89" s="67"/>
      <c r="N89" s="65"/>
      <c r="O89" s="67"/>
      <c r="P89" s="65"/>
      <c r="Q89" s="65"/>
      <c r="R89" s="65"/>
      <c r="S89" s="67"/>
      <c r="T89" s="67"/>
      <c r="U89" s="15">
        <f t="shared" si="3"/>
        <v>0</v>
      </c>
      <c r="V89" s="21">
        <f>'7thR'!V89</f>
        <v>6.3</v>
      </c>
      <c r="W89" s="91">
        <f>IF(B89&lt;&gt;"",'7thR'!W89+X89,0)</f>
        <v>1</v>
      </c>
      <c r="X89" s="4">
        <f t="shared" si="4"/>
        <v>0</v>
      </c>
    </row>
    <row r="90" spans="1:24" x14ac:dyDescent="0.25">
      <c r="A90" s="26">
        <v>84</v>
      </c>
      <c r="B90" s="7" t="str">
        <f>'7thR'!B90</f>
        <v>SPRINGER THOMAS</v>
      </c>
      <c r="C90" s="67"/>
      <c r="D90" s="67"/>
      <c r="E90" s="65"/>
      <c r="F90" s="65"/>
      <c r="G90" s="67"/>
      <c r="H90" s="67"/>
      <c r="I90" s="65"/>
      <c r="J90" s="67"/>
      <c r="K90" s="67"/>
      <c r="L90" s="65"/>
      <c r="M90" s="67"/>
      <c r="N90" s="65"/>
      <c r="O90" s="67"/>
      <c r="P90" s="65"/>
      <c r="Q90" s="65"/>
      <c r="R90" s="65"/>
      <c r="S90" s="67"/>
      <c r="T90" s="67"/>
      <c r="U90" s="15">
        <f t="shared" si="3"/>
        <v>0</v>
      </c>
      <c r="V90" s="21">
        <f>'7thR'!V90</f>
        <v>34.5</v>
      </c>
      <c r="W90" s="91">
        <f>IF(B90&lt;&gt;"",'7thR'!W90+X90,0)</f>
        <v>1</v>
      </c>
      <c r="X90" s="4">
        <f t="shared" si="4"/>
        <v>0</v>
      </c>
    </row>
    <row r="91" spans="1:24" x14ac:dyDescent="0.25">
      <c r="A91" s="26">
        <v>85</v>
      </c>
      <c r="B91" s="7" t="str">
        <f>'7thR'!B91</f>
        <v>TOMIC LESAR DRAGAN</v>
      </c>
      <c r="C91" s="67"/>
      <c r="D91" s="67"/>
      <c r="E91" s="65"/>
      <c r="F91" s="65"/>
      <c r="G91" s="67"/>
      <c r="H91" s="67"/>
      <c r="I91" s="65"/>
      <c r="J91" s="67"/>
      <c r="K91" s="67"/>
      <c r="L91" s="65"/>
      <c r="M91" s="67"/>
      <c r="N91" s="65"/>
      <c r="O91" s="67"/>
      <c r="P91" s="65"/>
      <c r="Q91" s="65"/>
      <c r="R91" s="65"/>
      <c r="S91" s="67"/>
      <c r="T91" s="67"/>
      <c r="U91" s="15">
        <f t="shared" si="3"/>
        <v>0</v>
      </c>
      <c r="V91" s="21">
        <f>'7thR'!V91</f>
        <v>17.399999999999999</v>
      </c>
      <c r="W91" s="91">
        <f>IF(B91&lt;&gt;"",'7thR'!W91+X91,0)</f>
        <v>1</v>
      </c>
      <c r="X91" s="4">
        <f t="shared" si="4"/>
        <v>0</v>
      </c>
    </row>
    <row r="92" spans="1:24" x14ac:dyDescent="0.25">
      <c r="A92" s="26">
        <v>86</v>
      </c>
      <c r="B92" s="7" t="str">
        <f>'7thR'!B92</f>
        <v>VAATAINEN JANNE</v>
      </c>
      <c r="C92" s="67"/>
      <c r="D92" s="67"/>
      <c r="E92" s="65"/>
      <c r="F92" s="65"/>
      <c r="G92" s="67"/>
      <c r="H92" s="67"/>
      <c r="I92" s="65"/>
      <c r="J92" s="67"/>
      <c r="K92" s="67"/>
      <c r="L92" s="65"/>
      <c r="M92" s="67"/>
      <c r="N92" s="65"/>
      <c r="O92" s="67"/>
      <c r="P92" s="65"/>
      <c r="Q92" s="65"/>
      <c r="R92" s="65"/>
      <c r="S92" s="67"/>
      <c r="T92" s="67"/>
      <c r="U92" s="15">
        <f t="shared" si="3"/>
        <v>0</v>
      </c>
      <c r="V92" s="21">
        <f>'7thR'!V92</f>
        <v>13.6</v>
      </c>
      <c r="W92" s="91">
        <f>IF(B92&lt;&gt;"",'7thR'!W92+X92,0)</f>
        <v>1</v>
      </c>
      <c r="X92" s="4">
        <f t="shared" si="4"/>
        <v>0</v>
      </c>
    </row>
    <row r="93" spans="1:24" x14ac:dyDescent="0.25">
      <c r="A93" s="26">
        <v>87</v>
      </c>
      <c r="B93" s="7" t="str">
        <f>'7thR'!B93</f>
        <v/>
      </c>
      <c r="C93" s="67"/>
      <c r="D93" s="67"/>
      <c r="E93" s="65"/>
      <c r="F93" s="65"/>
      <c r="G93" s="67"/>
      <c r="H93" s="67"/>
      <c r="I93" s="65"/>
      <c r="J93" s="67"/>
      <c r="K93" s="67"/>
      <c r="L93" s="65"/>
      <c r="M93" s="67"/>
      <c r="N93" s="65"/>
      <c r="O93" s="67"/>
      <c r="P93" s="65"/>
      <c r="Q93" s="65"/>
      <c r="R93" s="65"/>
      <c r="S93" s="67"/>
      <c r="T93" s="67"/>
      <c r="U93" s="15">
        <f t="shared" si="3"/>
        <v>0</v>
      </c>
      <c r="V93" s="21">
        <f>'7thR'!V93</f>
        <v>0</v>
      </c>
      <c r="W93" s="91">
        <f>IF(B93&lt;&gt;"",'7thR'!W93+X93,0)</f>
        <v>0</v>
      </c>
      <c r="X93" s="4">
        <f t="shared" si="4"/>
        <v>0</v>
      </c>
    </row>
    <row r="94" spans="1:24" x14ac:dyDescent="0.25">
      <c r="A94" s="26">
        <v>88</v>
      </c>
      <c r="B94" s="7" t="str">
        <f>'7thR'!B94</f>
        <v/>
      </c>
      <c r="C94" s="67"/>
      <c r="D94" s="67"/>
      <c r="E94" s="65"/>
      <c r="F94" s="65"/>
      <c r="G94" s="67"/>
      <c r="H94" s="67"/>
      <c r="I94" s="65"/>
      <c r="J94" s="67"/>
      <c r="K94" s="67"/>
      <c r="L94" s="65"/>
      <c r="M94" s="67"/>
      <c r="N94" s="65"/>
      <c r="O94" s="67"/>
      <c r="P94" s="65"/>
      <c r="Q94" s="65"/>
      <c r="R94" s="65"/>
      <c r="S94" s="67"/>
      <c r="T94" s="67"/>
      <c r="U94" s="15">
        <f t="shared" si="3"/>
        <v>0</v>
      </c>
      <c r="V94" s="21">
        <f>'7thR'!V94</f>
        <v>0</v>
      </c>
      <c r="W94" s="91">
        <f>IF(B94&lt;&gt;"",'7thR'!W94+X94,0)</f>
        <v>0</v>
      </c>
      <c r="X94" s="4">
        <f t="shared" si="4"/>
        <v>0</v>
      </c>
    </row>
    <row r="95" spans="1:24" x14ac:dyDescent="0.25">
      <c r="A95" s="26">
        <v>89</v>
      </c>
      <c r="B95" s="7" t="str">
        <f>'7thR'!B95</f>
        <v/>
      </c>
      <c r="C95" s="67"/>
      <c r="D95" s="67"/>
      <c r="E95" s="65"/>
      <c r="F95" s="65"/>
      <c r="G95" s="67"/>
      <c r="H95" s="67"/>
      <c r="I95" s="65"/>
      <c r="J95" s="67"/>
      <c r="K95" s="67"/>
      <c r="L95" s="65"/>
      <c r="M95" s="67"/>
      <c r="N95" s="65"/>
      <c r="O95" s="67"/>
      <c r="P95" s="65"/>
      <c r="Q95" s="65"/>
      <c r="R95" s="65"/>
      <c r="S95" s="67"/>
      <c r="T95" s="67"/>
      <c r="U95" s="15">
        <f t="shared" si="3"/>
        <v>0</v>
      </c>
      <c r="V95" s="21">
        <f>'7thR'!V95</f>
        <v>0</v>
      </c>
      <c r="W95" s="91">
        <f>IF(B95&lt;&gt;"",'7thR'!W95+X95,0)</f>
        <v>0</v>
      </c>
      <c r="X95" s="4">
        <f t="shared" si="4"/>
        <v>0</v>
      </c>
    </row>
    <row r="96" spans="1:24" x14ac:dyDescent="0.25">
      <c r="A96" s="26">
        <v>90</v>
      </c>
      <c r="B96" s="7" t="str">
        <f>'7thR'!B96</f>
        <v/>
      </c>
      <c r="C96" s="67"/>
      <c r="D96" s="67"/>
      <c r="E96" s="65"/>
      <c r="F96" s="65"/>
      <c r="G96" s="67"/>
      <c r="H96" s="67"/>
      <c r="I96" s="65"/>
      <c r="J96" s="67"/>
      <c r="K96" s="67"/>
      <c r="L96" s="65"/>
      <c r="M96" s="67"/>
      <c r="N96" s="65"/>
      <c r="O96" s="67"/>
      <c r="P96" s="65"/>
      <c r="Q96" s="65"/>
      <c r="R96" s="65"/>
      <c r="S96" s="67"/>
      <c r="T96" s="67"/>
      <c r="U96" s="15">
        <f t="shared" si="3"/>
        <v>0</v>
      </c>
      <c r="V96" s="21">
        <f>'7thR'!V96</f>
        <v>0</v>
      </c>
      <c r="W96" s="91">
        <f>IF(B96&lt;&gt;"",'7thR'!W96+X96,0)</f>
        <v>0</v>
      </c>
      <c r="X96" s="4">
        <f t="shared" si="4"/>
        <v>0</v>
      </c>
    </row>
    <row r="97" spans="1:24" x14ac:dyDescent="0.25">
      <c r="A97" s="26">
        <v>91</v>
      </c>
      <c r="B97" s="7" t="str">
        <f>'7thR'!B97</f>
        <v/>
      </c>
      <c r="C97" s="67"/>
      <c r="D97" s="67"/>
      <c r="E97" s="65"/>
      <c r="F97" s="65"/>
      <c r="G97" s="67"/>
      <c r="H97" s="67"/>
      <c r="I97" s="65"/>
      <c r="J97" s="67"/>
      <c r="K97" s="67"/>
      <c r="L97" s="65"/>
      <c r="M97" s="67"/>
      <c r="N97" s="65"/>
      <c r="O97" s="67"/>
      <c r="P97" s="65"/>
      <c r="Q97" s="65"/>
      <c r="R97" s="65"/>
      <c r="S97" s="67"/>
      <c r="T97" s="67"/>
      <c r="U97" s="15">
        <f t="shared" si="3"/>
        <v>0</v>
      </c>
      <c r="V97" s="21">
        <f>'7thR'!V97</f>
        <v>0</v>
      </c>
      <c r="W97" s="91">
        <f>IF(B97&lt;&gt;"",'7thR'!W97+X97,0)</f>
        <v>0</v>
      </c>
      <c r="X97" s="4">
        <f t="shared" si="4"/>
        <v>0</v>
      </c>
    </row>
    <row r="98" spans="1:24" x14ac:dyDescent="0.25">
      <c r="A98" s="26">
        <v>92</v>
      </c>
      <c r="B98" s="7" t="str">
        <f>'7thR'!B98</f>
        <v/>
      </c>
      <c r="C98" s="67"/>
      <c r="D98" s="67"/>
      <c r="E98" s="65"/>
      <c r="F98" s="65"/>
      <c r="G98" s="67"/>
      <c r="H98" s="67"/>
      <c r="I98" s="65"/>
      <c r="J98" s="67"/>
      <c r="K98" s="67"/>
      <c r="L98" s="65"/>
      <c r="M98" s="67"/>
      <c r="N98" s="65"/>
      <c r="O98" s="67"/>
      <c r="P98" s="65"/>
      <c r="Q98" s="65"/>
      <c r="R98" s="65"/>
      <c r="S98" s="67"/>
      <c r="T98" s="67"/>
      <c r="U98" s="15">
        <f t="shared" si="3"/>
        <v>0</v>
      </c>
      <c r="V98" s="21">
        <f>'7thR'!V98</f>
        <v>0</v>
      </c>
      <c r="W98" s="91">
        <f>IF(B98&lt;&gt;"",'7thR'!W98+X98,0)</f>
        <v>0</v>
      </c>
      <c r="X98" s="4">
        <f t="shared" si="4"/>
        <v>0</v>
      </c>
    </row>
    <row r="99" spans="1:24" x14ac:dyDescent="0.25">
      <c r="A99" s="26">
        <v>93</v>
      </c>
      <c r="B99" s="7" t="str">
        <f>'7thR'!B99</f>
        <v/>
      </c>
      <c r="C99" s="67"/>
      <c r="D99" s="67"/>
      <c r="E99" s="65"/>
      <c r="F99" s="65"/>
      <c r="G99" s="67"/>
      <c r="H99" s="67"/>
      <c r="I99" s="65"/>
      <c r="J99" s="67"/>
      <c r="K99" s="67"/>
      <c r="L99" s="65"/>
      <c r="M99" s="67"/>
      <c r="N99" s="65"/>
      <c r="O99" s="67"/>
      <c r="P99" s="65"/>
      <c r="Q99" s="65"/>
      <c r="R99" s="65"/>
      <c r="S99" s="67"/>
      <c r="T99" s="67"/>
      <c r="U99" s="15">
        <f t="shared" si="3"/>
        <v>0</v>
      </c>
      <c r="V99" s="21">
        <f>'7thR'!V99</f>
        <v>0</v>
      </c>
      <c r="W99" s="91">
        <f>IF(B99&lt;&gt;"",'7thR'!W99+X99,0)</f>
        <v>0</v>
      </c>
      <c r="X99" s="4">
        <f t="shared" si="4"/>
        <v>0</v>
      </c>
    </row>
    <row r="100" spans="1:24" x14ac:dyDescent="0.25">
      <c r="A100" s="26">
        <v>94</v>
      </c>
      <c r="B100" s="7" t="str">
        <f>'7thR'!B100</f>
        <v/>
      </c>
      <c r="C100" s="67"/>
      <c r="D100" s="67"/>
      <c r="E100" s="65"/>
      <c r="F100" s="65"/>
      <c r="G100" s="67"/>
      <c r="H100" s="67"/>
      <c r="I100" s="65"/>
      <c r="J100" s="67"/>
      <c r="K100" s="67"/>
      <c r="L100" s="65"/>
      <c r="M100" s="67"/>
      <c r="N100" s="65"/>
      <c r="O100" s="67"/>
      <c r="P100" s="65"/>
      <c r="Q100" s="65"/>
      <c r="R100" s="65"/>
      <c r="S100" s="67"/>
      <c r="T100" s="67"/>
      <c r="U100" s="15">
        <f t="shared" si="3"/>
        <v>0</v>
      </c>
      <c r="V100" s="21">
        <f>'7thR'!V100</f>
        <v>0</v>
      </c>
      <c r="W100" s="91">
        <f>IF(B100&lt;&gt;"",'7thR'!W100+X100,0)</f>
        <v>0</v>
      </c>
      <c r="X100" s="4">
        <f t="shared" si="4"/>
        <v>0</v>
      </c>
    </row>
    <row r="101" spans="1:24" x14ac:dyDescent="0.25">
      <c r="A101" s="26">
        <v>95</v>
      </c>
      <c r="B101" s="7" t="str">
        <f>'7thR'!B101</f>
        <v/>
      </c>
      <c r="C101" s="67"/>
      <c r="D101" s="67"/>
      <c r="E101" s="65"/>
      <c r="F101" s="65"/>
      <c r="G101" s="67"/>
      <c r="H101" s="67"/>
      <c r="I101" s="65"/>
      <c r="J101" s="67"/>
      <c r="K101" s="67"/>
      <c r="L101" s="65"/>
      <c r="M101" s="67"/>
      <c r="N101" s="65"/>
      <c r="O101" s="67"/>
      <c r="P101" s="65"/>
      <c r="Q101" s="65"/>
      <c r="R101" s="65"/>
      <c r="S101" s="67"/>
      <c r="T101" s="67"/>
      <c r="U101" s="15">
        <f t="shared" si="3"/>
        <v>0</v>
      </c>
      <c r="V101" s="21">
        <f>'7thR'!V101</f>
        <v>0</v>
      </c>
      <c r="W101" s="91">
        <f>IF(B101&lt;&gt;"",'7thR'!W101+X101,0)</f>
        <v>0</v>
      </c>
      <c r="X101" s="4">
        <f t="shared" si="4"/>
        <v>0</v>
      </c>
    </row>
    <row r="102" spans="1:24" x14ac:dyDescent="0.25">
      <c r="A102" s="26">
        <v>96</v>
      </c>
      <c r="B102" s="7" t="str">
        <f>'7thR'!B102</f>
        <v/>
      </c>
      <c r="C102" s="67"/>
      <c r="D102" s="67"/>
      <c r="E102" s="65"/>
      <c r="F102" s="65"/>
      <c r="G102" s="67"/>
      <c r="H102" s="67"/>
      <c r="I102" s="65"/>
      <c r="J102" s="67"/>
      <c r="K102" s="67"/>
      <c r="L102" s="65"/>
      <c r="M102" s="67"/>
      <c r="N102" s="65"/>
      <c r="O102" s="67"/>
      <c r="P102" s="65"/>
      <c r="Q102" s="65"/>
      <c r="R102" s="65"/>
      <c r="S102" s="67"/>
      <c r="T102" s="67"/>
      <c r="U102" s="15">
        <f t="shared" si="3"/>
        <v>0</v>
      </c>
      <c r="V102" s="21">
        <f>'7thR'!V102</f>
        <v>0</v>
      </c>
      <c r="W102" s="91">
        <f>IF(B102&lt;&gt;"",'7thR'!W102+X102,0)</f>
        <v>0</v>
      </c>
      <c r="X102" s="4">
        <f t="shared" si="4"/>
        <v>0</v>
      </c>
    </row>
    <row r="103" spans="1:24" x14ac:dyDescent="0.25">
      <c r="A103" s="26">
        <v>97</v>
      </c>
      <c r="B103" s="7" t="str">
        <f>'7thR'!B103</f>
        <v/>
      </c>
      <c r="C103" s="67"/>
      <c r="D103" s="67"/>
      <c r="E103" s="65"/>
      <c r="F103" s="65"/>
      <c r="G103" s="67"/>
      <c r="H103" s="67"/>
      <c r="I103" s="65"/>
      <c r="J103" s="67"/>
      <c r="K103" s="67"/>
      <c r="L103" s="65"/>
      <c r="M103" s="67"/>
      <c r="N103" s="65"/>
      <c r="O103" s="67"/>
      <c r="P103" s="65"/>
      <c r="Q103" s="65"/>
      <c r="R103" s="65"/>
      <c r="S103" s="67"/>
      <c r="T103" s="67"/>
      <c r="U103" s="15">
        <f t="shared" ref="U103:U130" si="5">SUM(C103:T103)</f>
        <v>0</v>
      </c>
      <c r="V103" s="21">
        <f>'7thR'!V103</f>
        <v>0</v>
      </c>
      <c r="W103" s="91">
        <f>IF(B103&lt;&gt;"",'7thR'!W103+X103,0)</f>
        <v>0</v>
      </c>
      <c r="X103" s="4">
        <f t="shared" si="4"/>
        <v>0</v>
      </c>
    </row>
    <row r="104" spans="1:24" x14ac:dyDescent="0.25">
      <c r="A104" s="26">
        <v>98</v>
      </c>
      <c r="B104" s="7" t="str">
        <f>'7thR'!B104</f>
        <v/>
      </c>
      <c r="C104" s="67"/>
      <c r="D104" s="67"/>
      <c r="E104" s="65"/>
      <c r="F104" s="65"/>
      <c r="G104" s="67"/>
      <c r="H104" s="67"/>
      <c r="I104" s="65"/>
      <c r="J104" s="67"/>
      <c r="K104" s="67"/>
      <c r="L104" s="65"/>
      <c r="M104" s="67"/>
      <c r="N104" s="65"/>
      <c r="O104" s="67"/>
      <c r="P104" s="65"/>
      <c r="Q104" s="65"/>
      <c r="R104" s="65"/>
      <c r="S104" s="67"/>
      <c r="T104" s="67"/>
      <c r="U104" s="15">
        <f t="shared" si="5"/>
        <v>0</v>
      </c>
      <c r="V104" s="21">
        <f>'7thR'!V104</f>
        <v>0</v>
      </c>
      <c r="W104" s="91">
        <f>IF(B104&lt;&gt;"",'7thR'!W104+X104,0)</f>
        <v>0</v>
      </c>
      <c r="X104" s="4">
        <f t="shared" si="4"/>
        <v>0</v>
      </c>
    </row>
    <row r="105" spans="1:24" x14ac:dyDescent="0.25">
      <c r="A105" s="26">
        <v>99</v>
      </c>
      <c r="B105" s="7" t="str">
        <f>'7thR'!B105</f>
        <v/>
      </c>
      <c r="C105" s="67"/>
      <c r="D105" s="67"/>
      <c r="E105" s="65"/>
      <c r="F105" s="65"/>
      <c r="G105" s="67"/>
      <c r="H105" s="67"/>
      <c r="I105" s="65"/>
      <c r="J105" s="67"/>
      <c r="K105" s="67"/>
      <c r="L105" s="65"/>
      <c r="M105" s="67"/>
      <c r="N105" s="65"/>
      <c r="O105" s="67"/>
      <c r="P105" s="65"/>
      <c r="Q105" s="65"/>
      <c r="R105" s="65"/>
      <c r="S105" s="67"/>
      <c r="T105" s="67"/>
      <c r="U105" s="15">
        <f t="shared" si="5"/>
        <v>0</v>
      </c>
      <c r="V105" s="21">
        <f>'7thR'!V105</f>
        <v>0</v>
      </c>
      <c r="W105" s="91">
        <f>IF(B105&lt;&gt;"",'7thR'!W105+X105,0)</f>
        <v>0</v>
      </c>
      <c r="X105" s="4">
        <f t="shared" si="4"/>
        <v>0</v>
      </c>
    </row>
    <row r="106" spans="1:24" x14ac:dyDescent="0.25">
      <c r="A106" s="26">
        <v>100</v>
      </c>
      <c r="B106" s="7" t="str">
        <f>'7thR'!B106</f>
        <v/>
      </c>
      <c r="C106" s="67"/>
      <c r="D106" s="67"/>
      <c r="E106" s="65"/>
      <c r="F106" s="65"/>
      <c r="G106" s="67"/>
      <c r="H106" s="67"/>
      <c r="I106" s="65"/>
      <c r="J106" s="67"/>
      <c r="K106" s="67"/>
      <c r="L106" s="65"/>
      <c r="M106" s="67"/>
      <c r="N106" s="65"/>
      <c r="O106" s="67"/>
      <c r="P106" s="65"/>
      <c r="Q106" s="65"/>
      <c r="R106" s="65"/>
      <c r="S106" s="67"/>
      <c r="T106" s="67"/>
      <c r="U106" s="15">
        <f t="shared" si="5"/>
        <v>0</v>
      </c>
      <c r="V106" s="21">
        <f>'7thR'!V106</f>
        <v>0</v>
      </c>
      <c r="W106" s="91">
        <f>IF(B106&lt;&gt;"",'7thR'!W106+X106,0)</f>
        <v>0</v>
      </c>
      <c r="X106" s="4">
        <f t="shared" si="4"/>
        <v>0</v>
      </c>
    </row>
    <row r="107" spans="1:24" x14ac:dyDescent="0.25">
      <c r="A107" s="26">
        <v>101</v>
      </c>
      <c r="B107" s="7" t="str">
        <f>'7thR'!B107</f>
        <v/>
      </c>
      <c r="C107" s="67"/>
      <c r="D107" s="67"/>
      <c r="E107" s="65"/>
      <c r="F107" s="65"/>
      <c r="G107" s="67"/>
      <c r="H107" s="67"/>
      <c r="I107" s="65"/>
      <c r="J107" s="67"/>
      <c r="K107" s="67"/>
      <c r="L107" s="65"/>
      <c r="M107" s="67"/>
      <c r="N107" s="65"/>
      <c r="O107" s="67"/>
      <c r="P107" s="65"/>
      <c r="Q107" s="65"/>
      <c r="R107" s="65"/>
      <c r="S107" s="67"/>
      <c r="T107" s="67"/>
      <c r="U107" s="15">
        <f t="shared" si="5"/>
        <v>0</v>
      </c>
      <c r="V107" s="21">
        <f>'7thR'!V107</f>
        <v>0</v>
      </c>
      <c r="W107" s="91">
        <f>IF(B107&lt;&gt;"",'7thR'!W107+X107,0)</f>
        <v>0</v>
      </c>
      <c r="X107" s="4">
        <f t="shared" ref="X107:X125" si="6">IF(U107&gt;0,1,0)</f>
        <v>0</v>
      </c>
    </row>
    <row r="108" spans="1:24" x14ac:dyDescent="0.25">
      <c r="A108" s="26">
        <v>102</v>
      </c>
      <c r="B108" s="7" t="str">
        <f>'7thR'!B108</f>
        <v/>
      </c>
      <c r="C108" s="67"/>
      <c r="D108" s="67"/>
      <c r="E108" s="65"/>
      <c r="F108" s="65"/>
      <c r="G108" s="67"/>
      <c r="H108" s="67"/>
      <c r="I108" s="65"/>
      <c r="J108" s="67"/>
      <c r="K108" s="67"/>
      <c r="L108" s="65"/>
      <c r="M108" s="67"/>
      <c r="N108" s="65"/>
      <c r="O108" s="67"/>
      <c r="P108" s="65"/>
      <c r="Q108" s="65"/>
      <c r="R108" s="65"/>
      <c r="S108" s="67"/>
      <c r="T108" s="67"/>
      <c r="U108" s="15">
        <f t="shared" si="5"/>
        <v>0</v>
      </c>
      <c r="V108" s="21">
        <f>'7thR'!V108</f>
        <v>0</v>
      </c>
      <c r="W108" s="91">
        <f>IF(B108&lt;&gt;"",'7thR'!W108+X108,0)</f>
        <v>0</v>
      </c>
      <c r="X108" s="4">
        <f t="shared" si="6"/>
        <v>0</v>
      </c>
    </row>
    <row r="109" spans="1:24" x14ac:dyDescent="0.25">
      <c r="A109" s="26">
        <v>103</v>
      </c>
      <c r="B109" s="7" t="str">
        <f>'7thR'!B109</f>
        <v/>
      </c>
      <c r="C109" s="67"/>
      <c r="D109" s="67"/>
      <c r="E109" s="65"/>
      <c r="F109" s="65"/>
      <c r="G109" s="67"/>
      <c r="H109" s="67"/>
      <c r="I109" s="65"/>
      <c r="J109" s="67"/>
      <c r="K109" s="67"/>
      <c r="L109" s="65"/>
      <c r="M109" s="67"/>
      <c r="N109" s="65"/>
      <c r="O109" s="67"/>
      <c r="P109" s="65"/>
      <c r="Q109" s="65"/>
      <c r="R109" s="65"/>
      <c r="S109" s="67"/>
      <c r="T109" s="67"/>
      <c r="U109" s="15">
        <f t="shared" si="5"/>
        <v>0</v>
      </c>
      <c r="V109" s="21">
        <f>'7thR'!V109</f>
        <v>0</v>
      </c>
      <c r="W109" s="91">
        <f>IF(B109&lt;&gt;"",'7thR'!W109+X109,0)</f>
        <v>0</v>
      </c>
      <c r="X109" s="4">
        <f t="shared" si="6"/>
        <v>0</v>
      </c>
    </row>
    <row r="110" spans="1:24" x14ac:dyDescent="0.25">
      <c r="A110" s="26">
        <v>104</v>
      </c>
      <c r="B110" s="7" t="str">
        <f>'7thR'!B110</f>
        <v/>
      </c>
      <c r="C110" s="67"/>
      <c r="D110" s="67"/>
      <c r="E110" s="65"/>
      <c r="F110" s="65"/>
      <c r="G110" s="67"/>
      <c r="H110" s="67"/>
      <c r="I110" s="65"/>
      <c r="J110" s="67"/>
      <c r="K110" s="67"/>
      <c r="L110" s="65"/>
      <c r="M110" s="67"/>
      <c r="N110" s="65"/>
      <c r="O110" s="67"/>
      <c r="P110" s="65"/>
      <c r="Q110" s="65"/>
      <c r="R110" s="65"/>
      <c r="S110" s="67"/>
      <c r="T110" s="67"/>
      <c r="U110" s="15">
        <f t="shared" si="5"/>
        <v>0</v>
      </c>
      <c r="V110" s="21">
        <f>'7thR'!V110</f>
        <v>0</v>
      </c>
      <c r="W110" s="91">
        <f>IF(B110&lt;&gt;"",'7thR'!W110+X110,0)</f>
        <v>0</v>
      </c>
      <c r="X110" s="4">
        <f t="shared" si="6"/>
        <v>0</v>
      </c>
    </row>
    <row r="111" spans="1:24" x14ac:dyDescent="0.25">
      <c r="A111" s="26">
        <v>105</v>
      </c>
      <c r="B111" s="7" t="str">
        <f>'7thR'!B111</f>
        <v/>
      </c>
      <c r="C111" s="67"/>
      <c r="D111" s="67"/>
      <c r="E111" s="65"/>
      <c r="F111" s="65"/>
      <c r="G111" s="67"/>
      <c r="H111" s="67"/>
      <c r="I111" s="65"/>
      <c r="J111" s="67"/>
      <c r="K111" s="67"/>
      <c r="L111" s="65"/>
      <c r="M111" s="67"/>
      <c r="N111" s="65"/>
      <c r="O111" s="67"/>
      <c r="P111" s="65"/>
      <c r="Q111" s="65"/>
      <c r="R111" s="65"/>
      <c r="S111" s="67"/>
      <c r="T111" s="67"/>
      <c r="U111" s="15">
        <f t="shared" si="5"/>
        <v>0</v>
      </c>
      <c r="V111" s="21">
        <f>'7thR'!V111</f>
        <v>0</v>
      </c>
      <c r="W111" s="91">
        <f>IF(B111&lt;&gt;"",'7thR'!W111+X111,0)</f>
        <v>0</v>
      </c>
      <c r="X111" s="4">
        <f t="shared" si="6"/>
        <v>0</v>
      </c>
    </row>
    <row r="112" spans="1:24" x14ac:dyDescent="0.25">
      <c r="A112" s="26">
        <v>106</v>
      </c>
      <c r="B112" s="7" t="str">
        <f>'7thR'!B112</f>
        <v/>
      </c>
      <c r="C112" s="67"/>
      <c r="D112" s="67"/>
      <c r="E112" s="65"/>
      <c r="F112" s="65"/>
      <c r="G112" s="67"/>
      <c r="H112" s="67"/>
      <c r="I112" s="65"/>
      <c r="J112" s="67"/>
      <c r="K112" s="67"/>
      <c r="L112" s="65"/>
      <c r="M112" s="67"/>
      <c r="N112" s="65"/>
      <c r="O112" s="67"/>
      <c r="P112" s="65"/>
      <c r="Q112" s="65"/>
      <c r="R112" s="65"/>
      <c r="S112" s="67"/>
      <c r="T112" s="67"/>
      <c r="U112" s="15">
        <f t="shared" si="5"/>
        <v>0</v>
      </c>
      <c r="V112" s="21">
        <f>'7thR'!V112</f>
        <v>0</v>
      </c>
      <c r="W112" s="91">
        <f>IF(B112&lt;&gt;"",'7thR'!W112+X112,0)</f>
        <v>0</v>
      </c>
      <c r="X112" s="4">
        <f t="shared" si="6"/>
        <v>0</v>
      </c>
    </row>
    <row r="113" spans="1:24" x14ac:dyDescent="0.25">
      <c r="A113" s="26">
        <v>107</v>
      </c>
      <c r="B113" s="7" t="str">
        <f>'7thR'!B113</f>
        <v/>
      </c>
      <c r="C113" s="67"/>
      <c r="D113" s="67"/>
      <c r="E113" s="65"/>
      <c r="F113" s="65"/>
      <c r="G113" s="67"/>
      <c r="H113" s="67"/>
      <c r="I113" s="65"/>
      <c r="J113" s="67"/>
      <c r="K113" s="67"/>
      <c r="L113" s="65"/>
      <c r="M113" s="67"/>
      <c r="N113" s="65"/>
      <c r="O113" s="67"/>
      <c r="P113" s="65"/>
      <c r="Q113" s="65"/>
      <c r="R113" s="65"/>
      <c r="S113" s="67"/>
      <c r="T113" s="67"/>
      <c r="U113" s="15">
        <f t="shared" si="5"/>
        <v>0</v>
      </c>
      <c r="V113" s="21">
        <f>'7thR'!V113</f>
        <v>0</v>
      </c>
      <c r="W113" s="91">
        <f>IF(B113&lt;&gt;"",'7thR'!W113+X113,0)</f>
        <v>0</v>
      </c>
      <c r="X113" s="4">
        <f t="shared" si="6"/>
        <v>0</v>
      </c>
    </row>
    <row r="114" spans="1:24" x14ac:dyDescent="0.25">
      <c r="A114" s="26">
        <v>108</v>
      </c>
      <c r="B114" s="7" t="str">
        <f>'7thR'!B114</f>
        <v/>
      </c>
      <c r="C114" s="67"/>
      <c r="D114" s="67"/>
      <c r="E114" s="65"/>
      <c r="F114" s="65"/>
      <c r="G114" s="67"/>
      <c r="H114" s="67"/>
      <c r="I114" s="65"/>
      <c r="J114" s="67"/>
      <c r="K114" s="67"/>
      <c r="L114" s="65"/>
      <c r="M114" s="67"/>
      <c r="N114" s="65"/>
      <c r="O114" s="67"/>
      <c r="P114" s="65"/>
      <c r="Q114" s="65"/>
      <c r="R114" s="65"/>
      <c r="S114" s="67"/>
      <c r="T114" s="67"/>
      <c r="U114" s="15">
        <f t="shared" si="5"/>
        <v>0</v>
      </c>
      <c r="V114" s="21">
        <f>'7thR'!V114</f>
        <v>0</v>
      </c>
      <c r="W114" s="91">
        <f>IF(B114&lt;&gt;"",'7thR'!W114+X114,0)</f>
        <v>0</v>
      </c>
      <c r="X114" s="4">
        <f t="shared" si="6"/>
        <v>0</v>
      </c>
    </row>
    <row r="115" spans="1:24" x14ac:dyDescent="0.25">
      <c r="A115" s="26">
        <v>109</v>
      </c>
      <c r="B115" s="7" t="str">
        <f>'7thR'!B115</f>
        <v/>
      </c>
      <c r="C115" s="67"/>
      <c r="D115" s="67"/>
      <c r="E115" s="65"/>
      <c r="F115" s="65"/>
      <c r="G115" s="67"/>
      <c r="H115" s="67"/>
      <c r="I115" s="65"/>
      <c r="J115" s="67"/>
      <c r="K115" s="67"/>
      <c r="L115" s="65"/>
      <c r="M115" s="67"/>
      <c r="N115" s="65"/>
      <c r="O115" s="67"/>
      <c r="P115" s="65"/>
      <c r="Q115" s="65"/>
      <c r="R115" s="65"/>
      <c r="S115" s="67"/>
      <c r="T115" s="67"/>
      <c r="U115" s="15">
        <f t="shared" si="5"/>
        <v>0</v>
      </c>
      <c r="V115" s="21">
        <f>'7thR'!V115</f>
        <v>0</v>
      </c>
      <c r="W115" s="91">
        <f>IF(B115&lt;&gt;"",'7thR'!W115+X115,0)</f>
        <v>0</v>
      </c>
      <c r="X115" s="4">
        <f t="shared" si="6"/>
        <v>0</v>
      </c>
    </row>
    <row r="116" spans="1:24" x14ac:dyDescent="0.25">
      <c r="A116" s="26">
        <v>110</v>
      </c>
      <c r="B116" s="7" t="str">
        <f>'7thR'!B116</f>
        <v/>
      </c>
      <c r="C116" s="67"/>
      <c r="D116" s="67"/>
      <c r="E116" s="65"/>
      <c r="F116" s="65"/>
      <c r="G116" s="67"/>
      <c r="H116" s="67"/>
      <c r="I116" s="65"/>
      <c r="J116" s="67"/>
      <c r="K116" s="67"/>
      <c r="L116" s="65"/>
      <c r="M116" s="67"/>
      <c r="N116" s="65"/>
      <c r="O116" s="67"/>
      <c r="P116" s="65"/>
      <c r="Q116" s="65"/>
      <c r="R116" s="65"/>
      <c r="S116" s="67"/>
      <c r="T116" s="67"/>
      <c r="U116" s="15">
        <f t="shared" si="5"/>
        <v>0</v>
      </c>
      <c r="V116" s="21">
        <f>'7thR'!V116</f>
        <v>0</v>
      </c>
      <c r="W116" s="91">
        <f>IF(B116&lt;&gt;"",'7thR'!W116+X116,0)</f>
        <v>0</v>
      </c>
      <c r="X116" s="4">
        <f t="shared" si="6"/>
        <v>0</v>
      </c>
    </row>
    <row r="117" spans="1:24" x14ac:dyDescent="0.25">
      <c r="A117" s="26">
        <v>111</v>
      </c>
      <c r="B117" s="7" t="str">
        <f>'7thR'!B117</f>
        <v/>
      </c>
      <c r="C117" s="67"/>
      <c r="D117" s="67"/>
      <c r="E117" s="65"/>
      <c r="F117" s="65"/>
      <c r="G117" s="67"/>
      <c r="H117" s="67"/>
      <c r="I117" s="65"/>
      <c r="J117" s="67"/>
      <c r="K117" s="67"/>
      <c r="L117" s="65"/>
      <c r="M117" s="67"/>
      <c r="N117" s="65"/>
      <c r="O117" s="67"/>
      <c r="P117" s="65"/>
      <c r="Q117" s="65"/>
      <c r="R117" s="65"/>
      <c r="S117" s="67"/>
      <c r="T117" s="67"/>
      <c r="U117" s="15">
        <f t="shared" si="5"/>
        <v>0</v>
      </c>
      <c r="V117" s="21">
        <f>'7thR'!V117</f>
        <v>0</v>
      </c>
      <c r="W117" s="91">
        <f>IF(B117&lt;&gt;"",'7thR'!W117+X117,0)</f>
        <v>0</v>
      </c>
      <c r="X117" s="4">
        <f t="shared" si="6"/>
        <v>0</v>
      </c>
    </row>
    <row r="118" spans="1:24" x14ac:dyDescent="0.25">
      <c r="A118" s="26">
        <v>112</v>
      </c>
      <c r="B118" s="7" t="str">
        <f>'7thR'!B118</f>
        <v/>
      </c>
      <c r="C118" s="67"/>
      <c r="D118" s="67"/>
      <c r="E118" s="65"/>
      <c r="F118" s="65"/>
      <c r="G118" s="67"/>
      <c r="H118" s="67"/>
      <c r="I118" s="65"/>
      <c r="J118" s="67"/>
      <c r="K118" s="67"/>
      <c r="L118" s="65"/>
      <c r="M118" s="67"/>
      <c r="N118" s="65"/>
      <c r="O118" s="67"/>
      <c r="P118" s="65"/>
      <c r="Q118" s="65"/>
      <c r="R118" s="65"/>
      <c r="S118" s="67"/>
      <c r="T118" s="67"/>
      <c r="U118" s="15">
        <f t="shared" si="5"/>
        <v>0</v>
      </c>
      <c r="V118" s="21">
        <f>'7thR'!V118</f>
        <v>0</v>
      </c>
      <c r="W118" s="91">
        <f>IF(B118&lt;&gt;"",'7thR'!W118+X118,0)</f>
        <v>0</v>
      </c>
      <c r="X118" s="4">
        <f t="shared" si="6"/>
        <v>0</v>
      </c>
    </row>
    <row r="119" spans="1:24" x14ac:dyDescent="0.25">
      <c r="A119" s="26">
        <v>113</v>
      </c>
      <c r="B119" s="7" t="str">
        <f>'7thR'!B119</f>
        <v/>
      </c>
      <c r="C119" s="67"/>
      <c r="D119" s="67"/>
      <c r="E119" s="65"/>
      <c r="F119" s="65"/>
      <c r="G119" s="67"/>
      <c r="H119" s="67"/>
      <c r="I119" s="65"/>
      <c r="J119" s="67"/>
      <c r="K119" s="67"/>
      <c r="L119" s="65"/>
      <c r="M119" s="67"/>
      <c r="N119" s="65"/>
      <c r="O119" s="67"/>
      <c r="P119" s="65"/>
      <c r="Q119" s="65"/>
      <c r="R119" s="65"/>
      <c r="S119" s="67"/>
      <c r="T119" s="67"/>
      <c r="U119" s="15">
        <f t="shared" si="5"/>
        <v>0</v>
      </c>
      <c r="V119" s="21">
        <f>'7thR'!V119</f>
        <v>0</v>
      </c>
      <c r="W119" s="91">
        <f>IF(B119&lt;&gt;"",'7thR'!W119+X119,0)</f>
        <v>0</v>
      </c>
      <c r="X119" s="4">
        <f t="shared" si="6"/>
        <v>0</v>
      </c>
    </row>
    <row r="120" spans="1:24" x14ac:dyDescent="0.25">
      <c r="A120" s="26">
        <v>114</v>
      </c>
      <c r="B120" s="7" t="str">
        <f>'7thR'!B120</f>
        <v/>
      </c>
      <c r="C120" s="67"/>
      <c r="D120" s="67"/>
      <c r="E120" s="65"/>
      <c r="F120" s="65"/>
      <c r="G120" s="67"/>
      <c r="H120" s="67"/>
      <c r="I120" s="65"/>
      <c r="J120" s="67"/>
      <c r="K120" s="67"/>
      <c r="L120" s="65"/>
      <c r="M120" s="67"/>
      <c r="N120" s="65"/>
      <c r="O120" s="67"/>
      <c r="P120" s="65"/>
      <c r="Q120" s="65"/>
      <c r="R120" s="65"/>
      <c r="S120" s="67"/>
      <c r="T120" s="67"/>
      <c r="U120" s="15">
        <f t="shared" si="5"/>
        <v>0</v>
      </c>
      <c r="V120" s="21">
        <f>'7thR'!V120</f>
        <v>0</v>
      </c>
      <c r="W120" s="91">
        <f>IF(B120&lt;&gt;"",'7thR'!W120+X120,0)</f>
        <v>0</v>
      </c>
      <c r="X120" s="4">
        <f t="shared" si="6"/>
        <v>0</v>
      </c>
    </row>
    <row r="121" spans="1:24" x14ac:dyDescent="0.25">
      <c r="A121" s="26">
        <v>115</v>
      </c>
      <c r="B121" s="7" t="str">
        <f>'7thR'!B121</f>
        <v/>
      </c>
      <c r="C121" s="67"/>
      <c r="D121" s="67"/>
      <c r="E121" s="65"/>
      <c r="F121" s="65"/>
      <c r="G121" s="67"/>
      <c r="H121" s="67"/>
      <c r="I121" s="65"/>
      <c r="J121" s="67"/>
      <c r="K121" s="67"/>
      <c r="L121" s="65"/>
      <c r="M121" s="67"/>
      <c r="N121" s="65"/>
      <c r="O121" s="67"/>
      <c r="P121" s="65"/>
      <c r="Q121" s="65"/>
      <c r="R121" s="65"/>
      <c r="S121" s="67"/>
      <c r="T121" s="67"/>
      <c r="U121" s="15">
        <f t="shared" si="5"/>
        <v>0</v>
      </c>
      <c r="V121" s="21">
        <f>'7thR'!V121</f>
        <v>0</v>
      </c>
      <c r="W121" s="91">
        <f>IF(B121&lt;&gt;"",'7thR'!W121+X121,0)</f>
        <v>0</v>
      </c>
      <c r="X121" s="4">
        <f t="shared" si="6"/>
        <v>0</v>
      </c>
    </row>
    <row r="122" spans="1:24" x14ac:dyDescent="0.25">
      <c r="A122" s="26">
        <v>116</v>
      </c>
      <c r="B122" s="7" t="str">
        <f>'7thR'!B122</f>
        <v/>
      </c>
      <c r="C122" s="67"/>
      <c r="D122" s="67"/>
      <c r="E122" s="65"/>
      <c r="F122" s="65"/>
      <c r="G122" s="67"/>
      <c r="H122" s="67"/>
      <c r="I122" s="65"/>
      <c r="J122" s="67"/>
      <c r="K122" s="67"/>
      <c r="L122" s="65"/>
      <c r="M122" s="67"/>
      <c r="N122" s="65"/>
      <c r="O122" s="67"/>
      <c r="P122" s="65"/>
      <c r="Q122" s="65"/>
      <c r="R122" s="65"/>
      <c r="S122" s="67"/>
      <c r="T122" s="67"/>
      <c r="U122" s="15">
        <f t="shared" si="5"/>
        <v>0</v>
      </c>
      <c r="V122" s="21">
        <f>'7thR'!V122</f>
        <v>0</v>
      </c>
      <c r="W122" s="91">
        <f>IF(B122&lt;&gt;"",'7thR'!W122+X122,0)</f>
        <v>0</v>
      </c>
      <c r="X122" s="4">
        <f t="shared" si="6"/>
        <v>0</v>
      </c>
    </row>
    <row r="123" spans="1:24" x14ac:dyDescent="0.25">
      <c r="A123" s="26">
        <v>117</v>
      </c>
      <c r="B123" s="7" t="str">
        <f>'7thR'!B123</f>
        <v/>
      </c>
      <c r="C123" s="67"/>
      <c r="D123" s="67"/>
      <c r="E123" s="65"/>
      <c r="F123" s="65"/>
      <c r="G123" s="67"/>
      <c r="H123" s="67"/>
      <c r="I123" s="65"/>
      <c r="J123" s="67"/>
      <c r="K123" s="67"/>
      <c r="L123" s="65"/>
      <c r="M123" s="67"/>
      <c r="N123" s="65"/>
      <c r="O123" s="67"/>
      <c r="P123" s="65"/>
      <c r="Q123" s="65"/>
      <c r="R123" s="65"/>
      <c r="S123" s="67"/>
      <c r="T123" s="67"/>
      <c r="U123" s="15">
        <f t="shared" si="5"/>
        <v>0</v>
      </c>
      <c r="V123" s="21">
        <f>'7thR'!V123</f>
        <v>0</v>
      </c>
      <c r="W123" s="91">
        <f>IF(B123&lt;&gt;"",'7thR'!W123+X123,0)</f>
        <v>0</v>
      </c>
      <c r="X123" s="4">
        <f t="shared" si="6"/>
        <v>0</v>
      </c>
    </row>
    <row r="124" spans="1:24" x14ac:dyDescent="0.25">
      <c r="A124" s="26">
        <v>118</v>
      </c>
      <c r="B124" s="7" t="str">
        <f>'7thR'!B124</f>
        <v/>
      </c>
      <c r="C124" s="67"/>
      <c r="D124" s="67"/>
      <c r="E124" s="65"/>
      <c r="F124" s="65"/>
      <c r="G124" s="67"/>
      <c r="H124" s="67"/>
      <c r="I124" s="65"/>
      <c r="J124" s="67"/>
      <c r="K124" s="67"/>
      <c r="L124" s="65"/>
      <c r="M124" s="67"/>
      <c r="N124" s="65"/>
      <c r="O124" s="67"/>
      <c r="P124" s="65"/>
      <c r="Q124" s="65"/>
      <c r="R124" s="65"/>
      <c r="S124" s="67"/>
      <c r="T124" s="67"/>
      <c r="U124" s="15">
        <f t="shared" si="5"/>
        <v>0</v>
      </c>
      <c r="V124" s="21">
        <f>'7thR'!V124</f>
        <v>0</v>
      </c>
      <c r="W124" s="91">
        <f>IF(B124&lt;&gt;"",'7thR'!W124+X124,0)</f>
        <v>0</v>
      </c>
      <c r="X124" s="4">
        <f t="shared" si="6"/>
        <v>0</v>
      </c>
    </row>
    <row r="125" spans="1:24" x14ac:dyDescent="0.25">
      <c r="A125" s="26">
        <v>119</v>
      </c>
      <c r="B125" s="7" t="str">
        <f>'7thR'!B125</f>
        <v/>
      </c>
      <c r="C125" s="67"/>
      <c r="D125" s="67"/>
      <c r="E125" s="65"/>
      <c r="F125" s="65"/>
      <c r="G125" s="67"/>
      <c r="H125" s="67"/>
      <c r="I125" s="65"/>
      <c r="J125" s="67"/>
      <c r="K125" s="67"/>
      <c r="L125" s="65"/>
      <c r="M125" s="67"/>
      <c r="N125" s="65"/>
      <c r="O125" s="67"/>
      <c r="P125" s="65"/>
      <c r="Q125" s="65"/>
      <c r="R125" s="65"/>
      <c r="S125" s="67"/>
      <c r="T125" s="67"/>
      <c r="U125" s="15">
        <f t="shared" si="5"/>
        <v>0</v>
      </c>
      <c r="V125" s="21">
        <f>'7thR'!V125</f>
        <v>0</v>
      </c>
      <c r="W125" s="91">
        <f>IF(B125&lt;&gt;"",'7thR'!W125+X125,0)</f>
        <v>0</v>
      </c>
      <c r="X125" s="4">
        <f t="shared" si="6"/>
        <v>0</v>
      </c>
    </row>
    <row r="126" spans="1:24" x14ac:dyDescent="0.25">
      <c r="A126" s="26">
        <v>120</v>
      </c>
      <c r="B126" s="66" t="str">
        <f>'7thR'!B126</f>
        <v/>
      </c>
      <c r="C126" s="67"/>
      <c r="D126" s="67"/>
      <c r="E126" s="65"/>
      <c r="F126" s="65"/>
      <c r="G126" s="67"/>
      <c r="H126" s="67"/>
      <c r="I126" s="65"/>
      <c r="J126" s="67"/>
      <c r="K126" s="67"/>
      <c r="L126" s="65"/>
      <c r="M126" s="67"/>
      <c r="N126" s="65"/>
      <c r="O126" s="67"/>
      <c r="P126" s="65"/>
      <c r="Q126" s="65"/>
      <c r="R126" s="65"/>
      <c r="S126" s="67"/>
      <c r="T126" s="67"/>
      <c r="U126" s="15">
        <f t="shared" si="5"/>
        <v>0</v>
      </c>
      <c r="V126" s="21">
        <f>'7thR'!V126</f>
        <v>0</v>
      </c>
      <c r="W126" s="91">
        <f>IF(B126&lt;&gt;"",'7thR'!W126+X126,0)</f>
        <v>0</v>
      </c>
      <c r="X126" s="4">
        <f>IF(U126&gt;0,1,0)</f>
        <v>0</v>
      </c>
    </row>
    <row r="127" spans="1:24" ht="15" customHeight="1" x14ac:dyDescent="0.25">
      <c r="A127" s="26">
        <v>121</v>
      </c>
      <c r="B127" s="66" t="str">
        <f>'7thR'!B127</f>
        <v/>
      </c>
      <c r="C127" s="67"/>
      <c r="D127" s="67"/>
      <c r="E127" s="65"/>
      <c r="F127" s="65"/>
      <c r="G127" s="67"/>
      <c r="H127" s="67"/>
      <c r="I127" s="65"/>
      <c r="J127" s="67"/>
      <c r="K127" s="67"/>
      <c r="L127" s="65"/>
      <c r="M127" s="67"/>
      <c r="N127" s="65"/>
      <c r="O127" s="67"/>
      <c r="P127" s="65"/>
      <c r="Q127" s="65"/>
      <c r="R127" s="65"/>
      <c r="S127" s="67"/>
      <c r="T127" s="67"/>
      <c r="U127" s="15">
        <f t="shared" si="5"/>
        <v>0</v>
      </c>
      <c r="V127" s="21">
        <f>'7thR'!V127</f>
        <v>0</v>
      </c>
      <c r="W127" s="91">
        <f>IF(B127&lt;&gt;"",'7thR'!W127+X127,0)</f>
        <v>0</v>
      </c>
      <c r="X127" s="4">
        <f t="shared" ref="X127:X146" si="7">IF(U127&gt;0,1,0)</f>
        <v>0</v>
      </c>
    </row>
    <row r="128" spans="1:24" x14ac:dyDescent="0.25">
      <c r="A128" s="26">
        <v>122</v>
      </c>
      <c r="B128" s="66" t="str">
        <f>'7thR'!B128</f>
        <v/>
      </c>
      <c r="C128" s="67"/>
      <c r="D128" s="67"/>
      <c r="E128" s="65"/>
      <c r="F128" s="65"/>
      <c r="G128" s="67"/>
      <c r="H128" s="67"/>
      <c r="I128" s="65"/>
      <c r="J128" s="67"/>
      <c r="K128" s="67"/>
      <c r="L128" s="65"/>
      <c r="M128" s="67"/>
      <c r="N128" s="65"/>
      <c r="O128" s="67"/>
      <c r="P128" s="65"/>
      <c r="Q128" s="65"/>
      <c r="R128" s="65"/>
      <c r="S128" s="67"/>
      <c r="T128" s="67"/>
      <c r="U128" s="15">
        <f t="shared" si="5"/>
        <v>0</v>
      </c>
      <c r="V128" s="21">
        <f>'7thR'!V128</f>
        <v>0</v>
      </c>
      <c r="W128" s="91">
        <f>IF(B128&lt;&gt;"",'7thR'!W128+X128,0)</f>
        <v>0</v>
      </c>
      <c r="X128" s="4">
        <f t="shared" si="7"/>
        <v>0</v>
      </c>
    </row>
    <row r="129" spans="1:24" x14ac:dyDescent="0.25">
      <c r="A129" s="26">
        <v>123</v>
      </c>
      <c r="B129" s="66" t="str">
        <f>'7thR'!B129</f>
        <v/>
      </c>
      <c r="C129" s="67"/>
      <c r="D129" s="67"/>
      <c r="E129" s="65"/>
      <c r="F129" s="65"/>
      <c r="G129" s="67"/>
      <c r="H129" s="67"/>
      <c r="I129" s="65"/>
      <c r="J129" s="67"/>
      <c r="K129" s="67"/>
      <c r="L129" s="65"/>
      <c r="M129" s="67"/>
      <c r="N129" s="65"/>
      <c r="O129" s="67"/>
      <c r="P129" s="65"/>
      <c r="Q129" s="65"/>
      <c r="R129" s="65"/>
      <c r="S129" s="67"/>
      <c r="T129" s="67"/>
      <c r="U129" s="15">
        <f t="shared" si="5"/>
        <v>0</v>
      </c>
      <c r="V129" s="21">
        <f>'7thR'!V129</f>
        <v>0</v>
      </c>
      <c r="W129" s="91">
        <f>IF(B129&lt;&gt;"",'7thR'!W129+X129,0)</f>
        <v>0</v>
      </c>
      <c r="X129" s="4">
        <f t="shared" si="7"/>
        <v>0</v>
      </c>
    </row>
    <row r="130" spans="1:24" x14ac:dyDescent="0.25">
      <c r="A130" s="26">
        <v>124</v>
      </c>
      <c r="B130" s="66" t="str">
        <f>'7thR'!B130</f>
        <v/>
      </c>
      <c r="C130" s="67"/>
      <c r="D130" s="67"/>
      <c r="E130" s="65"/>
      <c r="F130" s="65"/>
      <c r="G130" s="67"/>
      <c r="H130" s="67"/>
      <c r="I130" s="65"/>
      <c r="J130" s="67"/>
      <c r="K130" s="67"/>
      <c r="L130" s="65"/>
      <c r="M130" s="67"/>
      <c r="N130" s="65"/>
      <c r="O130" s="67"/>
      <c r="P130" s="65"/>
      <c r="Q130" s="65"/>
      <c r="R130" s="65"/>
      <c r="S130" s="67"/>
      <c r="T130" s="67"/>
      <c r="U130" s="15">
        <f t="shared" si="5"/>
        <v>0</v>
      </c>
      <c r="V130" s="21">
        <f>'7thR'!V130</f>
        <v>0</v>
      </c>
      <c r="W130" s="91">
        <f>IF(B130&lt;&gt;"",'7thR'!W130+X130,0)</f>
        <v>0</v>
      </c>
      <c r="X130" s="4">
        <f t="shared" si="7"/>
        <v>0</v>
      </c>
    </row>
    <row r="131" spans="1:24" x14ac:dyDescent="0.25">
      <c r="A131" s="26">
        <v>125</v>
      </c>
      <c r="B131" s="66" t="str">
        <f>'7thR'!B131</f>
        <v/>
      </c>
      <c r="C131" s="67"/>
      <c r="D131" s="67"/>
      <c r="E131" s="65"/>
      <c r="F131" s="65"/>
      <c r="G131" s="67"/>
      <c r="H131" s="67"/>
      <c r="I131" s="65"/>
      <c r="J131" s="67"/>
      <c r="K131" s="67"/>
      <c r="L131" s="65"/>
      <c r="M131" s="67"/>
      <c r="N131" s="65"/>
      <c r="O131" s="67"/>
      <c r="P131" s="65"/>
      <c r="Q131" s="65"/>
      <c r="R131" s="65"/>
      <c r="S131" s="67"/>
      <c r="T131" s="67"/>
      <c r="U131" s="15">
        <f t="shared" ref="U131:U136" si="8">SUM(C131:T131)</f>
        <v>0</v>
      </c>
      <c r="V131" s="21">
        <f>'7thR'!V131</f>
        <v>0</v>
      </c>
      <c r="W131" s="91">
        <f>IF(B131&lt;&gt;"",'7thR'!W131+X131,0)</f>
        <v>0</v>
      </c>
      <c r="X131" s="4">
        <f t="shared" si="7"/>
        <v>0</v>
      </c>
    </row>
    <row r="132" spans="1:24" x14ac:dyDescent="0.25">
      <c r="A132" s="26">
        <v>126</v>
      </c>
      <c r="B132" s="66" t="str">
        <f>'7thR'!B132</f>
        <v/>
      </c>
      <c r="C132" s="67"/>
      <c r="D132" s="67"/>
      <c r="E132" s="65"/>
      <c r="F132" s="65"/>
      <c r="G132" s="67"/>
      <c r="H132" s="67"/>
      <c r="I132" s="65"/>
      <c r="J132" s="67"/>
      <c r="K132" s="67"/>
      <c r="L132" s="65"/>
      <c r="M132" s="67"/>
      <c r="N132" s="65"/>
      <c r="O132" s="67"/>
      <c r="P132" s="65"/>
      <c r="Q132" s="65"/>
      <c r="R132" s="65"/>
      <c r="S132" s="67"/>
      <c r="T132" s="67"/>
      <c r="U132" s="15">
        <f t="shared" si="8"/>
        <v>0</v>
      </c>
      <c r="V132" s="21">
        <f>'7thR'!V132</f>
        <v>0</v>
      </c>
      <c r="W132" s="91">
        <f>IF(B132&lt;&gt;"",'7thR'!W132+X132,0)</f>
        <v>0</v>
      </c>
      <c r="X132" s="4">
        <f t="shared" si="7"/>
        <v>0</v>
      </c>
    </row>
    <row r="133" spans="1:24" x14ac:dyDescent="0.25">
      <c r="A133" s="26">
        <v>127</v>
      </c>
      <c r="B133" s="66" t="str">
        <f>'7thR'!B133</f>
        <v/>
      </c>
      <c r="C133" s="67"/>
      <c r="D133" s="67"/>
      <c r="E133" s="65"/>
      <c r="F133" s="65"/>
      <c r="G133" s="67"/>
      <c r="H133" s="67"/>
      <c r="I133" s="65"/>
      <c r="J133" s="67"/>
      <c r="K133" s="67"/>
      <c r="L133" s="65"/>
      <c r="M133" s="67"/>
      <c r="N133" s="65"/>
      <c r="O133" s="67"/>
      <c r="P133" s="65"/>
      <c r="Q133" s="65"/>
      <c r="R133" s="65"/>
      <c r="S133" s="67"/>
      <c r="T133" s="67"/>
      <c r="U133" s="15">
        <f t="shared" si="8"/>
        <v>0</v>
      </c>
      <c r="V133" s="21">
        <f>'7thR'!V133</f>
        <v>0</v>
      </c>
      <c r="W133" s="91">
        <f>IF(B133&lt;&gt;"",'7thR'!W133+X133,0)</f>
        <v>0</v>
      </c>
      <c r="X133" s="4">
        <f t="shared" si="7"/>
        <v>0</v>
      </c>
    </row>
    <row r="134" spans="1:24" x14ac:dyDescent="0.25">
      <c r="A134" s="26">
        <v>128</v>
      </c>
      <c r="B134" s="66" t="str">
        <f>'7thR'!B134</f>
        <v/>
      </c>
      <c r="C134" s="67"/>
      <c r="D134" s="67"/>
      <c r="E134" s="65"/>
      <c r="F134" s="65"/>
      <c r="G134" s="67"/>
      <c r="H134" s="67"/>
      <c r="I134" s="65"/>
      <c r="J134" s="67"/>
      <c r="K134" s="67"/>
      <c r="L134" s="65"/>
      <c r="M134" s="67"/>
      <c r="N134" s="65"/>
      <c r="O134" s="67"/>
      <c r="P134" s="65"/>
      <c r="Q134" s="65"/>
      <c r="R134" s="65"/>
      <c r="S134" s="67"/>
      <c r="T134" s="67"/>
      <c r="U134" s="15">
        <f t="shared" si="8"/>
        <v>0</v>
      </c>
      <c r="V134" s="21">
        <f>'7thR'!V134</f>
        <v>0</v>
      </c>
      <c r="W134" s="91">
        <f>IF(B134&lt;&gt;"",'7thR'!W134+X134,0)</f>
        <v>0</v>
      </c>
      <c r="X134" s="4">
        <f t="shared" si="7"/>
        <v>0</v>
      </c>
    </row>
    <row r="135" spans="1:24" x14ac:dyDescent="0.25">
      <c r="A135" s="26">
        <v>129</v>
      </c>
      <c r="B135" s="66" t="str">
        <f>'7thR'!B135</f>
        <v/>
      </c>
      <c r="C135" s="67"/>
      <c r="D135" s="67"/>
      <c r="E135" s="65"/>
      <c r="F135" s="65"/>
      <c r="G135" s="67"/>
      <c r="H135" s="67"/>
      <c r="I135" s="65"/>
      <c r="J135" s="67"/>
      <c r="K135" s="67"/>
      <c r="L135" s="65"/>
      <c r="M135" s="67"/>
      <c r="N135" s="65"/>
      <c r="O135" s="67"/>
      <c r="P135" s="65"/>
      <c r="Q135" s="65"/>
      <c r="R135" s="65"/>
      <c r="S135" s="67"/>
      <c r="T135" s="67"/>
      <c r="U135" s="15">
        <f t="shared" si="8"/>
        <v>0</v>
      </c>
      <c r="V135" s="21">
        <f>'7thR'!V135</f>
        <v>0</v>
      </c>
      <c r="W135" s="91">
        <f>IF(B135&lt;&gt;"",'7thR'!W135+X135,0)</f>
        <v>0</v>
      </c>
      <c r="X135" s="4">
        <f t="shared" si="7"/>
        <v>0</v>
      </c>
    </row>
    <row r="136" spans="1:24" x14ac:dyDescent="0.25">
      <c r="A136" s="26">
        <v>130</v>
      </c>
      <c r="B136" s="66" t="str">
        <f>'7thR'!B136</f>
        <v/>
      </c>
      <c r="C136" s="67"/>
      <c r="D136" s="67"/>
      <c r="E136" s="65"/>
      <c r="F136" s="65"/>
      <c r="G136" s="67"/>
      <c r="H136" s="67"/>
      <c r="I136" s="65"/>
      <c r="J136" s="67"/>
      <c r="K136" s="67"/>
      <c r="L136" s="65"/>
      <c r="M136" s="67"/>
      <c r="N136" s="65"/>
      <c r="O136" s="67"/>
      <c r="P136" s="65"/>
      <c r="Q136" s="65"/>
      <c r="R136" s="65"/>
      <c r="S136" s="67"/>
      <c r="T136" s="67"/>
      <c r="U136" s="15">
        <f t="shared" si="8"/>
        <v>0</v>
      </c>
      <c r="V136" s="21">
        <f>'7thR'!V136</f>
        <v>0</v>
      </c>
      <c r="W136" s="91">
        <f>IF(B136&lt;&gt;"",'7thR'!W136+X136,0)</f>
        <v>0</v>
      </c>
      <c r="X136" s="4">
        <f t="shared" si="7"/>
        <v>0</v>
      </c>
    </row>
    <row r="137" spans="1:24" x14ac:dyDescent="0.25">
      <c r="A137" s="26">
        <v>131</v>
      </c>
      <c r="B137" s="66" t="str">
        <f>'7thR'!B137</f>
        <v/>
      </c>
      <c r="C137" s="67"/>
      <c r="D137" s="67"/>
      <c r="E137" s="65"/>
      <c r="F137" s="65"/>
      <c r="G137" s="67"/>
      <c r="H137" s="67"/>
      <c r="I137" s="65"/>
      <c r="J137" s="67"/>
      <c r="K137" s="67"/>
      <c r="L137" s="65"/>
      <c r="M137" s="67"/>
      <c r="N137" s="65"/>
      <c r="O137" s="67"/>
      <c r="P137" s="65"/>
      <c r="Q137" s="65"/>
      <c r="R137" s="65"/>
      <c r="S137" s="67"/>
      <c r="T137" s="67"/>
      <c r="U137" s="15">
        <f t="shared" ref="U137:U146" si="9">SUM(C137:T137)</f>
        <v>0</v>
      </c>
      <c r="V137" s="21">
        <f>'7thR'!V137</f>
        <v>0</v>
      </c>
      <c r="W137" s="91">
        <f>IF(B137&lt;&gt;"",'7thR'!W137+X137,0)</f>
        <v>0</v>
      </c>
      <c r="X137" s="4">
        <f t="shared" si="7"/>
        <v>0</v>
      </c>
    </row>
    <row r="138" spans="1:24" x14ac:dyDescent="0.25">
      <c r="A138" s="26">
        <v>132</v>
      </c>
      <c r="B138" s="66" t="str">
        <f>'7thR'!B138</f>
        <v/>
      </c>
      <c r="C138" s="67"/>
      <c r="D138" s="67"/>
      <c r="E138" s="65"/>
      <c r="F138" s="65"/>
      <c r="G138" s="67"/>
      <c r="H138" s="67"/>
      <c r="I138" s="65"/>
      <c r="J138" s="67"/>
      <c r="K138" s="67"/>
      <c r="L138" s="65"/>
      <c r="M138" s="67"/>
      <c r="N138" s="65"/>
      <c r="O138" s="67"/>
      <c r="P138" s="65"/>
      <c r="Q138" s="65"/>
      <c r="R138" s="65"/>
      <c r="S138" s="67"/>
      <c r="T138" s="67"/>
      <c r="U138" s="15">
        <f t="shared" si="9"/>
        <v>0</v>
      </c>
      <c r="V138" s="21">
        <f>'7thR'!V138</f>
        <v>0</v>
      </c>
      <c r="W138" s="91">
        <f>IF(B138&lt;&gt;"",'7thR'!W138+X138,0)</f>
        <v>0</v>
      </c>
      <c r="X138" s="4">
        <f t="shared" si="7"/>
        <v>0</v>
      </c>
    </row>
    <row r="139" spans="1:24" x14ac:dyDescent="0.25">
      <c r="A139" s="26">
        <v>133</v>
      </c>
      <c r="B139" s="66" t="str">
        <f>'7thR'!B139</f>
        <v/>
      </c>
      <c r="C139" s="67"/>
      <c r="D139" s="67"/>
      <c r="E139" s="65"/>
      <c r="F139" s="65"/>
      <c r="G139" s="67"/>
      <c r="H139" s="67"/>
      <c r="I139" s="65"/>
      <c r="J139" s="67"/>
      <c r="K139" s="67"/>
      <c r="L139" s="65"/>
      <c r="M139" s="67"/>
      <c r="N139" s="65"/>
      <c r="O139" s="67"/>
      <c r="P139" s="65"/>
      <c r="Q139" s="65"/>
      <c r="R139" s="65"/>
      <c r="S139" s="67"/>
      <c r="T139" s="67"/>
      <c r="U139" s="15">
        <f t="shared" si="9"/>
        <v>0</v>
      </c>
      <c r="V139" s="21">
        <f>'7thR'!V139</f>
        <v>0</v>
      </c>
      <c r="W139" s="91">
        <f>IF(B139&lt;&gt;"",'7thR'!W139+X139,0)</f>
        <v>0</v>
      </c>
      <c r="X139" s="4">
        <f t="shared" si="7"/>
        <v>0</v>
      </c>
    </row>
    <row r="140" spans="1:24" x14ac:dyDescent="0.25">
      <c r="A140" s="26">
        <v>134</v>
      </c>
      <c r="B140" s="66" t="str">
        <f>'7thR'!B140</f>
        <v/>
      </c>
      <c r="C140" s="67"/>
      <c r="D140" s="67"/>
      <c r="E140" s="65"/>
      <c r="F140" s="65"/>
      <c r="G140" s="67"/>
      <c r="H140" s="67"/>
      <c r="I140" s="65"/>
      <c r="J140" s="67"/>
      <c r="K140" s="67"/>
      <c r="L140" s="65"/>
      <c r="M140" s="67"/>
      <c r="N140" s="65"/>
      <c r="O140" s="67"/>
      <c r="P140" s="65"/>
      <c r="Q140" s="65"/>
      <c r="R140" s="65"/>
      <c r="S140" s="67"/>
      <c r="T140" s="67"/>
      <c r="U140" s="15">
        <f t="shared" si="9"/>
        <v>0</v>
      </c>
      <c r="V140" s="21">
        <f>'7thR'!V140</f>
        <v>0</v>
      </c>
      <c r="W140" s="91">
        <f>IF(B140&lt;&gt;"",'7thR'!W140+X140,0)</f>
        <v>0</v>
      </c>
      <c r="X140" s="4">
        <f t="shared" si="7"/>
        <v>0</v>
      </c>
    </row>
    <row r="141" spans="1:24" x14ac:dyDescent="0.25">
      <c r="A141" s="26">
        <v>135</v>
      </c>
      <c r="B141" s="66" t="str">
        <f>'7thR'!B141</f>
        <v/>
      </c>
      <c r="C141" s="67"/>
      <c r="D141" s="67"/>
      <c r="E141" s="65"/>
      <c r="F141" s="65"/>
      <c r="G141" s="67"/>
      <c r="H141" s="67"/>
      <c r="I141" s="65"/>
      <c r="J141" s="67"/>
      <c r="K141" s="67"/>
      <c r="L141" s="65"/>
      <c r="M141" s="67"/>
      <c r="N141" s="65"/>
      <c r="O141" s="67"/>
      <c r="P141" s="65"/>
      <c r="Q141" s="65"/>
      <c r="R141" s="65"/>
      <c r="S141" s="67"/>
      <c r="T141" s="67"/>
      <c r="U141" s="15">
        <f t="shared" si="9"/>
        <v>0</v>
      </c>
      <c r="V141" s="21">
        <f>'7thR'!V141</f>
        <v>0</v>
      </c>
      <c r="W141" s="91">
        <f>IF(B141&lt;&gt;"",'7thR'!W141+X141,0)</f>
        <v>0</v>
      </c>
      <c r="X141" s="4">
        <f t="shared" si="7"/>
        <v>0</v>
      </c>
    </row>
    <row r="142" spans="1:24" x14ac:dyDescent="0.25">
      <c r="A142" s="26">
        <v>136</v>
      </c>
      <c r="B142" s="66" t="str">
        <f>'7thR'!B142</f>
        <v/>
      </c>
      <c r="C142" s="67"/>
      <c r="D142" s="67"/>
      <c r="E142" s="65"/>
      <c r="F142" s="65"/>
      <c r="G142" s="67"/>
      <c r="H142" s="67"/>
      <c r="I142" s="65"/>
      <c r="J142" s="67"/>
      <c r="K142" s="67"/>
      <c r="L142" s="65"/>
      <c r="M142" s="67"/>
      <c r="N142" s="65"/>
      <c r="O142" s="67"/>
      <c r="P142" s="65"/>
      <c r="Q142" s="65"/>
      <c r="R142" s="65"/>
      <c r="S142" s="67"/>
      <c r="T142" s="67"/>
      <c r="U142" s="15">
        <f t="shared" si="9"/>
        <v>0</v>
      </c>
      <c r="V142" s="21">
        <f>'7thR'!V142</f>
        <v>0</v>
      </c>
      <c r="W142" s="91">
        <f>IF(B142&lt;&gt;"",'7thR'!W142+X142,0)</f>
        <v>0</v>
      </c>
      <c r="X142" s="4">
        <f t="shared" si="7"/>
        <v>0</v>
      </c>
    </row>
    <row r="143" spans="1:24" x14ac:dyDescent="0.25">
      <c r="A143" s="26">
        <v>137</v>
      </c>
      <c r="B143" s="66" t="str">
        <f>'7thR'!B143</f>
        <v/>
      </c>
      <c r="C143" s="67"/>
      <c r="D143" s="67"/>
      <c r="E143" s="65"/>
      <c r="F143" s="65"/>
      <c r="G143" s="67"/>
      <c r="H143" s="67"/>
      <c r="I143" s="65"/>
      <c r="J143" s="67"/>
      <c r="K143" s="67"/>
      <c r="L143" s="65"/>
      <c r="M143" s="67"/>
      <c r="N143" s="65"/>
      <c r="O143" s="67"/>
      <c r="P143" s="65"/>
      <c r="Q143" s="65"/>
      <c r="R143" s="65"/>
      <c r="S143" s="67"/>
      <c r="T143" s="67"/>
      <c r="U143" s="15">
        <f t="shared" si="9"/>
        <v>0</v>
      </c>
      <c r="V143" s="21">
        <f>'7thR'!V143</f>
        <v>0</v>
      </c>
      <c r="W143" s="91">
        <f>IF(B143&lt;&gt;"",'7thR'!W143+X143,0)</f>
        <v>0</v>
      </c>
      <c r="X143" s="4">
        <f t="shared" si="7"/>
        <v>0</v>
      </c>
    </row>
    <row r="144" spans="1:24" x14ac:dyDescent="0.25">
      <c r="A144" s="26">
        <v>138</v>
      </c>
      <c r="B144" s="66" t="str">
        <f>'7thR'!B144</f>
        <v/>
      </c>
      <c r="C144" s="67"/>
      <c r="D144" s="67"/>
      <c r="E144" s="65"/>
      <c r="F144" s="65"/>
      <c r="G144" s="67"/>
      <c r="H144" s="67"/>
      <c r="I144" s="65"/>
      <c r="J144" s="67"/>
      <c r="K144" s="67"/>
      <c r="L144" s="65"/>
      <c r="M144" s="67"/>
      <c r="N144" s="65"/>
      <c r="O144" s="67"/>
      <c r="P144" s="65"/>
      <c r="Q144" s="65"/>
      <c r="R144" s="65"/>
      <c r="S144" s="67"/>
      <c r="T144" s="67"/>
      <c r="U144" s="15">
        <f t="shared" si="9"/>
        <v>0</v>
      </c>
      <c r="V144" s="21">
        <f>'7thR'!V144</f>
        <v>0</v>
      </c>
      <c r="W144" s="91">
        <f>IF(B144&lt;&gt;"",'7thR'!W144+X144,0)</f>
        <v>0</v>
      </c>
      <c r="X144" s="4">
        <f t="shared" si="7"/>
        <v>0</v>
      </c>
    </row>
    <row r="145" spans="1:24" x14ac:dyDescent="0.25">
      <c r="A145" s="26">
        <v>139</v>
      </c>
      <c r="B145" s="66" t="str">
        <f>'7thR'!B145</f>
        <v/>
      </c>
      <c r="C145" s="67"/>
      <c r="D145" s="67"/>
      <c r="E145" s="65"/>
      <c r="F145" s="65"/>
      <c r="G145" s="67"/>
      <c r="H145" s="67"/>
      <c r="I145" s="65"/>
      <c r="J145" s="67"/>
      <c r="K145" s="67"/>
      <c r="L145" s="65"/>
      <c r="M145" s="67"/>
      <c r="N145" s="65"/>
      <c r="O145" s="67"/>
      <c r="P145" s="65"/>
      <c r="Q145" s="65"/>
      <c r="R145" s="65"/>
      <c r="S145" s="67"/>
      <c r="T145" s="67"/>
      <c r="U145" s="15">
        <f t="shared" si="9"/>
        <v>0</v>
      </c>
      <c r="V145" s="21">
        <f>'7thR'!V145</f>
        <v>0</v>
      </c>
      <c r="W145" s="91">
        <f>IF(B145&lt;&gt;"",'7thR'!W145+X145,0)</f>
        <v>0</v>
      </c>
      <c r="X145" s="4">
        <f t="shared" si="7"/>
        <v>0</v>
      </c>
    </row>
    <row r="146" spans="1:24" ht="15.75" thickBot="1" x14ac:dyDescent="0.3">
      <c r="A146" s="26">
        <v>140</v>
      </c>
      <c r="B146" s="62" t="str">
        <f>'7thR'!B146</f>
        <v/>
      </c>
      <c r="C146" s="68"/>
      <c r="D146" s="68"/>
      <c r="E146" s="69"/>
      <c r="F146" s="69"/>
      <c r="G146" s="68"/>
      <c r="H146" s="68"/>
      <c r="I146" s="69"/>
      <c r="J146" s="68"/>
      <c r="K146" s="68"/>
      <c r="L146" s="69"/>
      <c r="M146" s="68"/>
      <c r="N146" s="69"/>
      <c r="O146" s="68"/>
      <c r="P146" s="69"/>
      <c r="Q146" s="69"/>
      <c r="R146" s="69"/>
      <c r="S146" s="68"/>
      <c r="T146" s="68"/>
      <c r="U146" s="19">
        <f t="shared" si="9"/>
        <v>0</v>
      </c>
      <c r="V146" s="21">
        <f>'7thR'!V146</f>
        <v>0</v>
      </c>
      <c r="W146" s="91">
        <f>IF(B146&lt;&gt;"",'7thR'!W146+X146,0)</f>
        <v>0</v>
      </c>
      <c r="X146" s="4">
        <f t="shared" si="7"/>
        <v>0</v>
      </c>
    </row>
    <row r="147" spans="1:24" ht="18" customHeight="1" x14ac:dyDescent="0.25">
      <c r="B147" s="12" t="s">
        <v>7</v>
      </c>
      <c r="C147" s="9">
        <f>score!H$147</f>
        <v>4</v>
      </c>
      <c r="D147" s="9">
        <f>score!$I$147</f>
        <v>4</v>
      </c>
      <c r="E147" s="9">
        <f>score!$J$147</f>
        <v>3</v>
      </c>
      <c r="F147" s="9">
        <f>score!$K$147</f>
        <v>3</v>
      </c>
      <c r="G147" s="9">
        <f>score!$L$147</f>
        <v>4</v>
      </c>
      <c r="H147" s="9">
        <f>score!$M$147</f>
        <v>4</v>
      </c>
      <c r="I147" s="9">
        <f>score!$N$147</f>
        <v>5</v>
      </c>
      <c r="J147" s="9">
        <f>score!$O$147</f>
        <v>4</v>
      </c>
      <c r="K147" s="9">
        <f>score!$P$147</f>
        <v>4</v>
      </c>
      <c r="L147" s="9">
        <f>score!$Q$147</f>
        <v>3</v>
      </c>
      <c r="M147" s="9">
        <f>score!$R$147</f>
        <v>4</v>
      </c>
      <c r="N147" s="9">
        <f>score!$S$147</f>
        <v>5</v>
      </c>
      <c r="O147" s="9">
        <f>score!$T$147</f>
        <v>4</v>
      </c>
      <c r="P147" s="9">
        <f>score!$U$147</f>
        <v>5</v>
      </c>
      <c r="Q147" s="9">
        <f>score!$V$147</f>
        <v>3</v>
      </c>
      <c r="R147" s="9">
        <f>score!$W$147</f>
        <v>3</v>
      </c>
      <c r="S147" s="9">
        <f>score!$X$147</f>
        <v>4</v>
      </c>
      <c r="T147" s="9">
        <f>score!$Y$147</f>
        <v>4</v>
      </c>
      <c r="U147" s="10">
        <f>SUM(C147:T147)</f>
        <v>70</v>
      </c>
    </row>
  </sheetData>
  <sheetProtection algorithmName="SHA-512" hashValue="r2LOysQR2q8v2PuYVboACU+9F9T/wsL8p4CijELTXuKHf85WokKOzcKg12S6wHUE2NtJQr7zXMiIL9vpCEwV4g==" saltValue="68RKhs460GvuMaSciAmYLg==" spinCount="100000" sheet="1" objects="1" scenarios="1" selectLockedCells="1"/>
  <sortState ref="A7:V130">
    <sortCondition ref="A7:A130"/>
  </sortState>
  <mergeCells count="23">
    <mergeCell ref="V5:V6"/>
    <mergeCell ref="P5:P6"/>
    <mergeCell ref="Q5:Q6"/>
    <mergeCell ref="R5:R6"/>
    <mergeCell ref="S5:S6"/>
    <mergeCell ref="T5:T6"/>
    <mergeCell ref="U5:U6"/>
    <mergeCell ref="O5:O6"/>
    <mergeCell ref="C2:T2"/>
    <mergeCell ref="C4:T4"/>
    <mergeCell ref="B5:B6"/>
    <mergeCell ref="C5:C6"/>
    <mergeCell ref="D5:D6"/>
    <mergeCell ref="E5:E6"/>
    <mergeCell ref="F5:F6"/>
    <mergeCell ref="G5:G6"/>
    <mergeCell ref="H5:H6"/>
    <mergeCell ref="I5:I6"/>
    <mergeCell ref="J5:J6"/>
    <mergeCell ref="K5:K6"/>
    <mergeCell ref="L5:L6"/>
    <mergeCell ref="M5:M6"/>
    <mergeCell ref="N5:N6"/>
  </mergeCells>
  <conditionalFormatting sqref="U107:U125 B7:B76">
    <cfRule type="cellIs" dxfId="6457" priority="500" operator="equal">
      <formula>0</formula>
    </cfRule>
  </conditionalFormatting>
  <conditionalFormatting sqref="U126 U7:U76">
    <cfRule type="cellIs" dxfId="6456" priority="408" operator="equal">
      <formula>0</formula>
    </cfRule>
  </conditionalFormatting>
  <conditionalFormatting sqref="B77:B126">
    <cfRule type="cellIs" dxfId="6455" priority="382" operator="equal">
      <formula>0</formula>
    </cfRule>
  </conditionalFormatting>
  <conditionalFormatting sqref="U77:U106">
    <cfRule type="cellIs" dxfId="6454" priority="381" operator="equal">
      <formula>0</formula>
    </cfRule>
  </conditionalFormatting>
  <conditionalFormatting sqref="C7:D126 G7:H126 J7:K126 M7:M126 O7:O126 S7:T126">
    <cfRule type="cellIs" dxfId="6453" priority="11432" stopIfTrue="1" operator="equal">
      <formula>1</formula>
    </cfRule>
    <cfRule type="cellIs" dxfId="6452" priority="11433" stopIfTrue="1" operator="equal">
      <formula>C$147-2</formula>
    </cfRule>
    <cfRule type="cellIs" dxfId="6451" priority="11434" stopIfTrue="1" operator="equal">
      <formula>C$147-1</formula>
    </cfRule>
    <cfRule type="cellIs" dxfId="6450" priority="11435" stopIfTrue="1" operator="equal">
      <formula>C$147+1</formula>
    </cfRule>
    <cfRule type="cellIs" dxfId="6449" priority="11436" stopIfTrue="1" operator="greaterThanOrEqual">
      <formula>C$147+2</formula>
    </cfRule>
  </conditionalFormatting>
  <conditionalFormatting sqref="E7:F126 L7:L126 Q7:R126">
    <cfRule type="cellIs" dxfId="6448" priority="11482" stopIfTrue="1" operator="equal">
      <formula>1</formula>
    </cfRule>
    <cfRule type="cellIs" dxfId="6447" priority="11483" stopIfTrue="1" operator="equal">
      <formula>E$147-1</formula>
    </cfRule>
    <cfRule type="cellIs" dxfId="6446" priority="11484" stopIfTrue="1" operator="equal">
      <formula>E$147+1</formula>
    </cfRule>
    <cfRule type="cellIs" dxfId="6445" priority="11485" stopIfTrue="1" operator="greaterThanOrEqual">
      <formula>E$147+2</formula>
    </cfRule>
  </conditionalFormatting>
  <conditionalFormatting sqref="I7:I126 N7:N126 P7:P126">
    <cfRule type="cellIs" dxfId="6444" priority="11522" stopIfTrue="1" operator="equal">
      <formula>I$147-3</formula>
    </cfRule>
    <cfRule type="cellIs" dxfId="6443" priority="11523" stopIfTrue="1" operator="equal">
      <formula>I$147-2</formula>
    </cfRule>
    <cfRule type="cellIs" dxfId="6442" priority="11524" stopIfTrue="1" operator="equal">
      <formula>I$147-1</formula>
    </cfRule>
    <cfRule type="cellIs" dxfId="6441" priority="11525" stopIfTrue="1" operator="equal">
      <formula>I$147+1</formula>
    </cfRule>
    <cfRule type="cellIs" dxfId="6440" priority="11526" stopIfTrue="1" operator="greaterThanOrEqual">
      <formula>I$147+2</formula>
    </cfRule>
  </conditionalFormatting>
  <conditionalFormatting sqref="U127:U145">
    <cfRule type="cellIs" dxfId="6439" priority="3" operator="equal">
      <formula>0</formula>
    </cfRule>
  </conditionalFormatting>
  <conditionalFormatting sqref="U146 V7:V146">
    <cfRule type="cellIs" dxfId="6438" priority="2" operator="equal">
      <formula>0</formula>
    </cfRule>
  </conditionalFormatting>
  <conditionalFormatting sqref="B127:B146">
    <cfRule type="cellIs" dxfId="6437" priority="1" operator="equal">
      <formula>0</formula>
    </cfRule>
  </conditionalFormatting>
  <conditionalFormatting sqref="C127:D146 G127:H146 J127:K146 M127:M146 O127:O146 S127:T146">
    <cfRule type="cellIs" dxfId="6436" priority="4" stopIfTrue="1" operator="equal">
      <formula>1</formula>
    </cfRule>
    <cfRule type="cellIs" dxfId="6435" priority="5" stopIfTrue="1" operator="equal">
      <formula>C$147-2</formula>
    </cfRule>
    <cfRule type="cellIs" dxfId="6434" priority="6" stopIfTrue="1" operator="equal">
      <formula>C$147-1</formula>
    </cfRule>
    <cfRule type="cellIs" dxfId="6433" priority="7" stopIfTrue="1" operator="equal">
      <formula>C$147+1</formula>
    </cfRule>
    <cfRule type="cellIs" dxfId="6432" priority="8" stopIfTrue="1" operator="greaterThanOrEqual">
      <formula>C$147+2</formula>
    </cfRule>
  </conditionalFormatting>
  <conditionalFormatting sqref="E127:F146 L127:L146 Q127:R146">
    <cfRule type="cellIs" dxfId="6431" priority="9" stopIfTrue="1" operator="equal">
      <formula>1</formula>
    </cfRule>
    <cfRule type="cellIs" dxfId="6430" priority="10" stopIfTrue="1" operator="equal">
      <formula>E$147-1</formula>
    </cfRule>
    <cfRule type="cellIs" dxfId="6429" priority="11" stopIfTrue="1" operator="equal">
      <formula>E$147+1</formula>
    </cfRule>
    <cfRule type="cellIs" dxfId="6428" priority="12" stopIfTrue="1" operator="greaterThanOrEqual">
      <formula>E$147+2</formula>
    </cfRule>
  </conditionalFormatting>
  <conditionalFormatting sqref="I127:I146 N127:N146 P127:P146">
    <cfRule type="cellIs" dxfId="6427" priority="13" stopIfTrue="1" operator="equal">
      <formula>I$147-3</formula>
    </cfRule>
    <cfRule type="cellIs" dxfId="6426" priority="14" stopIfTrue="1" operator="equal">
      <formula>I$147-2</formula>
    </cfRule>
    <cfRule type="cellIs" dxfId="6425" priority="15" stopIfTrue="1" operator="equal">
      <formula>I$147-1</formula>
    </cfRule>
    <cfRule type="cellIs" dxfId="6424" priority="16" stopIfTrue="1" operator="equal">
      <formula>I$147+1</formula>
    </cfRule>
    <cfRule type="cellIs" dxfId="6423" priority="17" stopIfTrue="1" operator="greaterThanOrEqual">
      <formula>I$147+2</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C1963"/>
  <sheetViews>
    <sheetView showGridLines="0" zoomScaleNormal="100" workbookViewId="0">
      <pane ySplit="3" topLeftCell="A4" activePane="bottomLeft" state="frozen"/>
      <selection pane="bottomLeft" activeCell="C2" sqref="C2:T2"/>
    </sheetView>
  </sheetViews>
  <sheetFormatPr defaultRowHeight="15" x14ac:dyDescent="0.25"/>
  <cols>
    <col min="1" max="1" width="15.85546875" style="49" customWidth="1"/>
    <col min="2" max="2" width="30.7109375" style="49" customWidth="1"/>
    <col min="3" max="20" width="7.7109375" style="49" customWidth="1"/>
    <col min="21" max="16384" width="9.140625" style="49"/>
  </cols>
  <sheetData>
    <row r="1" spans="1:27" ht="15.75" thickBot="1" x14ac:dyDescent="0.3"/>
    <row r="2" spans="1:27" ht="33.75" thickBot="1" x14ac:dyDescent="0.65">
      <c r="C2" s="128" t="str">
        <f>score!H2</f>
        <v>SWING 2 DUBAI TROPHY 2018 - Golf Senza Confini Tarvisio</v>
      </c>
      <c r="D2" s="129"/>
      <c r="E2" s="129"/>
      <c r="F2" s="129"/>
      <c r="G2" s="129"/>
      <c r="H2" s="129"/>
      <c r="I2" s="129"/>
      <c r="J2" s="129"/>
      <c r="K2" s="129"/>
      <c r="L2" s="129"/>
      <c r="M2" s="129"/>
      <c r="N2" s="129"/>
      <c r="O2" s="129"/>
      <c r="P2" s="129"/>
      <c r="Q2" s="129"/>
      <c r="R2" s="129"/>
      <c r="S2" s="129"/>
      <c r="T2" s="130"/>
      <c r="U2" s="50"/>
    </row>
    <row r="3" spans="1:27" ht="6" customHeight="1" x14ac:dyDescent="0.25"/>
    <row r="4" spans="1:27" x14ac:dyDescent="0.25">
      <c r="C4" s="144" t="s">
        <v>6</v>
      </c>
      <c r="D4" s="144"/>
      <c r="E4" s="144"/>
      <c r="F4" s="144"/>
      <c r="G4" s="144"/>
      <c r="H4" s="144"/>
      <c r="I4" s="144"/>
      <c r="J4" s="144"/>
      <c r="K4" s="144"/>
      <c r="L4" s="144"/>
      <c r="M4" s="144"/>
      <c r="N4" s="144"/>
      <c r="O4" s="144"/>
      <c r="P4" s="144"/>
      <c r="Q4" s="144"/>
      <c r="R4" s="144"/>
      <c r="S4" s="144"/>
      <c r="T4" s="144"/>
    </row>
    <row r="5" spans="1:27" ht="15" customHeight="1" x14ac:dyDescent="0.25">
      <c r="A5" s="141">
        <f>score!A7</f>
        <v>1</v>
      </c>
      <c r="B5" s="142" t="str">
        <f>score!F7</f>
        <v>PEJIC ILIJA</v>
      </c>
      <c r="C5" s="146">
        <v>1</v>
      </c>
      <c r="D5" s="146">
        <v>2</v>
      </c>
      <c r="E5" s="146">
        <v>3</v>
      </c>
      <c r="F5" s="146">
        <v>4</v>
      </c>
      <c r="G5" s="146">
        <v>5</v>
      </c>
      <c r="H5" s="146">
        <v>6</v>
      </c>
      <c r="I5" s="146">
        <v>7</v>
      </c>
      <c r="J5" s="146">
        <v>8</v>
      </c>
      <c r="K5" s="146">
        <v>9</v>
      </c>
      <c r="L5" s="146">
        <v>10</v>
      </c>
      <c r="M5" s="146">
        <v>11</v>
      </c>
      <c r="N5" s="146">
        <v>12</v>
      </c>
      <c r="O5" s="146">
        <v>13</v>
      </c>
      <c r="P5" s="146">
        <v>14</v>
      </c>
      <c r="Q5" s="146">
        <v>15</v>
      </c>
      <c r="R5" s="146">
        <v>16</v>
      </c>
      <c r="S5" s="146">
        <v>17</v>
      </c>
      <c r="T5" s="146">
        <v>18</v>
      </c>
      <c r="U5" s="149" t="s">
        <v>1</v>
      </c>
    </row>
    <row r="6" spans="1:27" ht="15" customHeight="1" x14ac:dyDescent="0.25">
      <c r="A6" s="141"/>
      <c r="B6" s="145"/>
      <c r="C6" s="147"/>
      <c r="D6" s="147"/>
      <c r="E6" s="147"/>
      <c r="F6" s="147"/>
      <c r="G6" s="147"/>
      <c r="H6" s="147"/>
      <c r="I6" s="147"/>
      <c r="J6" s="147"/>
      <c r="K6" s="147"/>
      <c r="L6" s="147"/>
      <c r="M6" s="147"/>
      <c r="N6" s="147"/>
      <c r="O6" s="147"/>
      <c r="P6" s="147"/>
      <c r="Q6" s="147"/>
      <c r="R6" s="147"/>
      <c r="S6" s="147"/>
      <c r="T6" s="147"/>
      <c r="U6" s="150"/>
    </row>
    <row r="7" spans="1:27" x14ac:dyDescent="0.25">
      <c r="B7" s="7" t="s">
        <v>8</v>
      </c>
      <c r="C7" s="5">
        <f>'1stR'!C$7</f>
        <v>5</v>
      </c>
      <c r="D7" s="5">
        <f>'1stR'!D$7</f>
        <v>4</v>
      </c>
      <c r="E7" s="5">
        <f>'1stR'!E$7</f>
        <v>4</v>
      </c>
      <c r="F7" s="5">
        <f>'1stR'!F$7</f>
        <v>4</v>
      </c>
      <c r="G7" s="5">
        <f>'1stR'!G$7</f>
        <v>3</v>
      </c>
      <c r="H7" s="5">
        <f>'1stR'!H$7</f>
        <v>5</v>
      </c>
      <c r="I7" s="5">
        <f>'1stR'!I$7</f>
        <v>5</v>
      </c>
      <c r="J7" s="5">
        <f>'1stR'!J$7</f>
        <v>5</v>
      </c>
      <c r="K7" s="5">
        <f>'1stR'!K$7</f>
        <v>6</v>
      </c>
      <c r="L7" s="5">
        <f>'1stR'!L$7</f>
        <v>4</v>
      </c>
      <c r="M7" s="5">
        <f>'1stR'!M$7</f>
        <v>4</v>
      </c>
      <c r="N7" s="5">
        <f>'1stR'!N$7</f>
        <v>5</v>
      </c>
      <c r="O7" s="5">
        <f>'1stR'!O$7</f>
        <v>5</v>
      </c>
      <c r="P7" s="5">
        <f>'1stR'!P$7</f>
        <v>6</v>
      </c>
      <c r="Q7" s="5">
        <f>'1stR'!Q$7</f>
        <v>2</v>
      </c>
      <c r="R7" s="5">
        <f>'1stR'!R$7</f>
        <v>4</v>
      </c>
      <c r="S7" s="5">
        <f>'1stR'!S$7</f>
        <v>5</v>
      </c>
      <c r="T7" s="5">
        <f>'1stR'!T$7</f>
        <v>4</v>
      </c>
      <c r="U7" s="15">
        <f>SUM(C7:T7)</f>
        <v>80</v>
      </c>
    </row>
    <row r="8" spans="1:27" x14ac:dyDescent="0.25">
      <c r="B8" s="7" t="s">
        <v>13</v>
      </c>
      <c r="C8" s="5">
        <f>'2ndR'!C$7</f>
        <v>4</v>
      </c>
      <c r="D8" s="5">
        <f>'2ndR'!D$7</f>
        <v>5</v>
      </c>
      <c r="E8" s="5">
        <f>'2ndR'!E$7</f>
        <v>3</v>
      </c>
      <c r="F8" s="5">
        <f>'2ndR'!F$7</f>
        <v>4</v>
      </c>
      <c r="G8" s="5">
        <f>'2ndR'!G$7</f>
        <v>5</v>
      </c>
      <c r="H8" s="5">
        <f>'2ndR'!H$7</f>
        <v>5</v>
      </c>
      <c r="I8" s="5">
        <f>'2ndR'!I$7</f>
        <v>9</v>
      </c>
      <c r="J8" s="5">
        <f>'2ndR'!J$7</f>
        <v>4</v>
      </c>
      <c r="K8" s="5">
        <f>'2ndR'!K$7</f>
        <v>9</v>
      </c>
      <c r="L8" s="5">
        <f>'2ndR'!L$7</f>
        <v>3</v>
      </c>
      <c r="M8" s="5">
        <f>'2ndR'!M$7</f>
        <v>5</v>
      </c>
      <c r="N8" s="5">
        <f>'2ndR'!N$7</f>
        <v>5</v>
      </c>
      <c r="O8" s="5">
        <f>'2ndR'!O$7</f>
        <v>6</v>
      </c>
      <c r="P8" s="5">
        <f>'2ndR'!P$7</f>
        <v>6</v>
      </c>
      <c r="Q8" s="5">
        <f>'2ndR'!Q$7</f>
        <v>4</v>
      </c>
      <c r="R8" s="5">
        <f>'2ndR'!R$7</f>
        <v>3</v>
      </c>
      <c r="S8" s="5">
        <f>'2ndR'!S$7</f>
        <v>5</v>
      </c>
      <c r="T8" s="5">
        <f>'2ndR'!T$7</f>
        <v>4</v>
      </c>
      <c r="U8" s="15">
        <f t="shared" ref="U8:U16" si="0">SUM(C8:T8)</f>
        <v>89</v>
      </c>
      <c r="AA8" s="49" t="s">
        <v>9</v>
      </c>
    </row>
    <row r="9" spans="1:27" x14ac:dyDescent="0.25">
      <c r="B9" s="7" t="s">
        <v>14</v>
      </c>
      <c r="C9" s="5">
        <f>'3rdR'!C$7</f>
        <v>4</v>
      </c>
      <c r="D9" s="5">
        <f>'3rdR'!D$7</f>
        <v>4</v>
      </c>
      <c r="E9" s="5">
        <f>'3rdR'!E$7</f>
        <v>3</v>
      </c>
      <c r="F9" s="5">
        <f>'3rdR'!F$7</f>
        <v>5</v>
      </c>
      <c r="G9" s="5">
        <f>'3rdR'!G$7</f>
        <v>4</v>
      </c>
      <c r="H9" s="5">
        <f>'3rdR'!H$7</f>
        <v>4</v>
      </c>
      <c r="I9" s="5">
        <f>'3rdR'!I$7</f>
        <v>5</v>
      </c>
      <c r="J9" s="5">
        <f>'3rdR'!J$7</f>
        <v>5</v>
      </c>
      <c r="K9" s="5">
        <f>'3rdR'!K$7</f>
        <v>6</v>
      </c>
      <c r="L9" s="5">
        <f>'3rdR'!L$7</f>
        <v>4</v>
      </c>
      <c r="M9" s="5">
        <f>'3rdR'!M$7</f>
        <v>9</v>
      </c>
      <c r="N9" s="5">
        <f>'3rdR'!N$7</f>
        <v>5</v>
      </c>
      <c r="O9" s="5">
        <f>'3rdR'!O$7</f>
        <v>3</v>
      </c>
      <c r="P9" s="5">
        <f>'3rdR'!P$7</f>
        <v>7</v>
      </c>
      <c r="Q9" s="5">
        <f>'3rdR'!Q$7</f>
        <v>3</v>
      </c>
      <c r="R9" s="5">
        <f>'3rdR'!R$7</f>
        <v>3</v>
      </c>
      <c r="S9" s="5">
        <f>'3rdR'!S$7</f>
        <v>3</v>
      </c>
      <c r="T9" s="5">
        <f>'3rdR'!T$7</f>
        <v>3</v>
      </c>
      <c r="U9" s="15">
        <f t="shared" si="0"/>
        <v>80</v>
      </c>
    </row>
    <row r="10" spans="1:27" x14ac:dyDescent="0.25">
      <c r="B10" s="7" t="s">
        <v>15</v>
      </c>
      <c r="C10" s="5">
        <f>'4thR'!C$7</f>
        <v>6</v>
      </c>
      <c r="D10" s="5">
        <f>'4thR'!D$7</f>
        <v>4</v>
      </c>
      <c r="E10" s="5">
        <f>'4thR'!E$7</f>
        <v>4</v>
      </c>
      <c r="F10" s="5">
        <f>'4thR'!F$7</f>
        <v>4</v>
      </c>
      <c r="G10" s="5">
        <f>'4thR'!G$7</f>
        <v>4</v>
      </c>
      <c r="H10" s="5">
        <f>'4thR'!H$7</f>
        <v>6</v>
      </c>
      <c r="I10" s="5">
        <f>'4thR'!I$7</f>
        <v>6</v>
      </c>
      <c r="J10" s="5">
        <f>'4thR'!J$7</f>
        <v>5</v>
      </c>
      <c r="K10" s="5">
        <f>'4thR'!K$7</f>
        <v>5</v>
      </c>
      <c r="L10" s="5">
        <f>'4thR'!L$7</f>
        <v>3</v>
      </c>
      <c r="M10" s="5">
        <f>'4thR'!M$7</f>
        <v>4</v>
      </c>
      <c r="N10" s="5">
        <f>'4thR'!N$7</f>
        <v>5</v>
      </c>
      <c r="O10" s="5">
        <f>'4thR'!O$7</f>
        <v>5</v>
      </c>
      <c r="P10" s="5">
        <f>'4thR'!P$7</f>
        <v>7</v>
      </c>
      <c r="Q10" s="5">
        <f>'4thR'!Q$7</f>
        <v>3</v>
      </c>
      <c r="R10" s="5">
        <f>'4thR'!R$7</f>
        <v>5</v>
      </c>
      <c r="S10" s="5">
        <f>'4thR'!S$7</f>
        <v>9</v>
      </c>
      <c r="T10" s="5">
        <f>'4thR'!T$7</f>
        <v>4</v>
      </c>
      <c r="U10" s="15">
        <f t="shared" si="0"/>
        <v>89</v>
      </c>
      <c r="AA10" s="49" t="s">
        <v>9</v>
      </c>
    </row>
    <row r="11" spans="1:27" x14ac:dyDescent="0.25">
      <c r="B11" s="7" t="s">
        <v>16</v>
      </c>
      <c r="C11" s="5">
        <f>'5thR'!C$7</f>
        <v>0</v>
      </c>
      <c r="D11" s="5">
        <f>'5thR'!D$7</f>
        <v>0</v>
      </c>
      <c r="E11" s="5">
        <f>'5thR'!E$7</f>
        <v>0</v>
      </c>
      <c r="F11" s="5">
        <f>'5thR'!F$7</f>
        <v>0</v>
      </c>
      <c r="G11" s="5">
        <f>'5thR'!G$7</f>
        <v>0</v>
      </c>
      <c r="H11" s="5">
        <f>'5thR'!H$7</f>
        <v>0</v>
      </c>
      <c r="I11" s="5">
        <f>'5thR'!I$7</f>
        <v>0</v>
      </c>
      <c r="J11" s="5">
        <f>'5thR'!J$7</f>
        <v>0</v>
      </c>
      <c r="K11" s="5">
        <f>'5thR'!K$7</f>
        <v>0</v>
      </c>
      <c r="L11" s="5">
        <f>'5thR'!L$7</f>
        <v>0</v>
      </c>
      <c r="M11" s="5">
        <f>'5thR'!M$7</f>
        <v>0</v>
      </c>
      <c r="N11" s="5">
        <f>'5thR'!N$7</f>
        <v>0</v>
      </c>
      <c r="O11" s="5">
        <f>'5thR'!O$7</f>
        <v>0</v>
      </c>
      <c r="P11" s="5">
        <f>'5thR'!P$7</f>
        <v>0</v>
      </c>
      <c r="Q11" s="5">
        <f>'5thR'!Q$7</f>
        <v>0</v>
      </c>
      <c r="R11" s="5">
        <f>'5thR'!R$7</f>
        <v>0</v>
      </c>
      <c r="S11" s="5">
        <f>'5thR'!S$7</f>
        <v>0</v>
      </c>
      <c r="T11" s="5">
        <f>'5thR'!T$7</f>
        <v>0</v>
      </c>
      <c r="U11" s="15">
        <f t="shared" si="0"/>
        <v>0</v>
      </c>
    </row>
    <row r="12" spans="1:27" x14ac:dyDescent="0.25">
      <c r="B12" s="7" t="s">
        <v>17</v>
      </c>
      <c r="C12" s="5">
        <f>'6thR'!C$7</f>
        <v>0</v>
      </c>
      <c r="D12" s="5">
        <f>'6thR'!D$7</f>
        <v>0</v>
      </c>
      <c r="E12" s="5">
        <f>'6thR'!E$7</f>
        <v>0</v>
      </c>
      <c r="F12" s="5">
        <f>'6thR'!F$7</f>
        <v>0</v>
      </c>
      <c r="G12" s="5">
        <f>'6thR'!G$7</f>
        <v>0</v>
      </c>
      <c r="H12" s="5">
        <f>'6thR'!H$7</f>
        <v>0</v>
      </c>
      <c r="I12" s="5">
        <f>'6thR'!I$7</f>
        <v>0</v>
      </c>
      <c r="J12" s="5">
        <f>'6thR'!J$7</f>
        <v>0</v>
      </c>
      <c r="K12" s="5">
        <f>'6thR'!K$7</f>
        <v>0</v>
      </c>
      <c r="L12" s="5">
        <f>'6thR'!L$7</f>
        <v>0</v>
      </c>
      <c r="M12" s="5">
        <f>'6thR'!M$7</f>
        <v>0</v>
      </c>
      <c r="N12" s="5">
        <f>'6thR'!N$7</f>
        <v>0</v>
      </c>
      <c r="O12" s="5">
        <f>'6thR'!O$7</f>
        <v>0</v>
      </c>
      <c r="P12" s="5">
        <f>'6thR'!P$7</f>
        <v>0</v>
      </c>
      <c r="Q12" s="5">
        <f>'6thR'!Q$7</f>
        <v>0</v>
      </c>
      <c r="R12" s="5">
        <f>'6thR'!R$7</f>
        <v>0</v>
      </c>
      <c r="S12" s="5">
        <f>'6thR'!S$7</f>
        <v>0</v>
      </c>
      <c r="T12" s="5">
        <f>'6thR'!T$7</f>
        <v>0</v>
      </c>
      <c r="U12" s="15">
        <f t="shared" si="0"/>
        <v>0</v>
      </c>
    </row>
    <row r="13" spans="1:27" x14ac:dyDescent="0.25">
      <c r="B13" s="7" t="s">
        <v>18</v>
      </c>
      <c r="C13" s="5">
        <f>'7thR'!C$7</f>
        <v>0</v>
      </c>
      <c r="D13" s="5">
        <f>'7thR'!D$7</f>
        <v>0</v>
      </c>
      <c r="E13" s="5">
        <f>'7thR'!E$7</f>
        <v>0</v>
      </c>
      <c r="F13" s="5">
        <f>'7thR'!F$7</f>
        <v>0</v>
      </c>
      <c r="G13" s="5">
        <f>'7thR'!G$7</f>
        <v>0</v>
      </c>
      <c r="H13" s="5">
        <f>'7thR'!H$7</f>
        <v>0</v>
      </c>
      <c r="I13" s="5">
        <f>'7thR'!I$7</f>
        <v>0</v>
      </c>
      <c r="J13" s="5">
        <f>'7thR'!J$7</f>
        <v>0</v>
      </c>
      <c r="K13" s="5">
        <f>'7thR'!K$7</f>
        <v>0</v>
      </c>
      <c r="L13" s="5">
        <f>'7thR'!L$7</f>
        <v>0</v>
      </c>
      <c r="M13" s="5">
        <f>'7thR'!M$7</f>
        <v>0</v>
      </c>
      <c r="N13" s="5">
        <f>'7thR'!N$7</f>
        <v>0</v>
      </c>
      <c r="O13" s="5">
        <f>'7thR'!O$7</f>
        <v>0</v>
      </c>
      <c r="P13" s="5">
        <f>'7thR'!P$7</f>
        <v>0</v>
      </c>
      <c r="Q13" s="5">
        <f>'7thR'!Q$7</f>
        <v>0</v>
      </c>
      <c r="R13" s="5">
        <f>'7thR'!R$7</f>
        <v>0</v>
      </c>
      <c r="S13" s="5">
        <f>'7thR'!S$7</f>
        <v>0</v>
      </c>
      <c r="T13" s="5">
        <f>'7thR'!T$7</f>
        <v>0</v>
      </c>
      <c r="U13" s="15">
        <f t="shared" si="0"/>
        <v>0</v>
      </c>
    </row>
    <row r="14" spans="1:27" ht="15.75" thickBot="1" x14ac:dyDescent="0.3">
      <c r="B14" s="51" t="s">
        <v>19</v>
      </c>
      <c r="C14" s="45">
        <f>'8thR - Finale'!C$7</f>
        <v>0</v>
      </c>
      <c r="D14" s="45">
        <f>'8thR - Finale'!D$7</f>
        <v>0</v>
      </c>
      <c r="E14" s="45">
        <f>'8thR - Finale'!E$7</f>
        <v>0</v>
      </c>
      <c r="F14" s="45">
        <f>'8thR - Finale'!F$7</f>
        <v>0</v>
      </c>
      <c r="G14" s="45">
        <f>'8thR - Finale'!G$7</f>
        <v>0</v>
      </c>
      <c r="H14" s="45">
        <f>'8thR - Finale'!H$7</f>
        <v>0</v>
      </c>
      <c r="I14" s="45">
        <f>'8thR - Finale'!I$7</f>
        <v>0</v>
      </c>
      <c r="J14" s="45">
        <f>'8thR - Finale'!J$7</f>
        <v>0</v>
      </c>
      <c r="K14" s="45">
        <f>'8thR - Finale'!K$7</f>
        <v>0</v>
      </c>
      <c r="L14" s="45">
        <f>'8thR - Finale'!L$7</f>
        <v>0</v>
      </c>
      <c r="M14" s="45">
        <f>'8thR - Finale'!M$7</f>
        <v>0</v>
      </c>
      <c r="N14" s="45">
        <f>'8thR - Finale'!N$7</f>
        <v>0</v>
      </c>
      <c r="O14" s="45">
        <f>'8thR - Finale'!O$7</f>
        <v>0</v>
      </c>
      <c r="P14" s="45">
        <f>'8thR - Finale'!P$7</f>
        <v>0</v>
      </c>
      <c r="Q14" s="45">
        <f>'8thR - Finale'!Q$7</f>
        <v>0</v>
      </c>
      <c r="R14" s="45">
        <f>'8thR - Finale'!R$7</f>
        <v>0</v>
      </c>
      <c r="S14" s="45">
        <f>'8thR - Finale'!S$7</f>
        <v>0</v>
      </c>
      <c r="T14" s="45">
        <f>'8thR - Finale'!T$7</f>
        <v>0</v>
      </c>
      <c r="U14" s="46">
        <f t="shared" si="0"/>
        <v>0</v>
      </c>
    </row>
    <row r="15" spans="1:27" ht="16.5" thickTop="1" x14ac:dyDescent="0.25">
      <c r="B15" s="52" t="s">
        <v>12</v>
      </c>
      <c r="C15" s="43">
        <f>score!H$7</f>
        <v>4</v>
      </c>
      <c r="D15" s="43">
        <f>score!I$7</f>
        <v>4</v>
      </c>
      <c r="E15" s="43">
        <f>score!J$7</f>
        <v>3</v>
      </c>
      <c r="F15" s="43">
        <f>score!K$7</f>
        <v>4</v>
      </c>
      <c r="G15" s="43">
        <f>score!L$7</f>
        <v>3</v>
      </c>
      <c r="H15" s="43">
        <f>score!M$7</f>
        <v>4</v>
      </c>
      <c r="I15" s="43">
        <f>score!N$7</f>
        <v>5</v>
      </c>
      <c r="J15" s="43">
        <f>score!O$7</f>
        <v>4</v>
      </c>
      <c r="K15" s="43">
        <f>score!P$7</f>
        <v>5</v>
      </c>
      <c r="L15" s="43">
        <f>score!Q$7</f>
        <v>3</v>
      </c>
      <c r="M15" s="43">
        <f>score!R$7</f>
        <v>4</v>
      </c>
      <c r="N15" s="43">
        <f>score!S$7</f>
        <v>5</v>
      </c>
      <c r="O15" s="43">
        <f>score!T$7</f>
        <v>3</v>
      </c>
      <c r="P15" s="43">
        <f>score!U$7</f>
        <v>6</v>
      </c>
      <c r="Q15" s="43">
        <f>score!V$7</f>
        <v>2</v>
      </c>
      <c r="R15" s="43">
        <f>score!W$7</f>
        <v>3</v>
      </c>
      <c r="S15" s="43">
        <f>score!X$7</f>
        <v>3</v>
      </c>
      <c r="T15" s="43">
        <f>score!Y$7</f>
        <v>3</v>
      </c>
      <c r="U15" s="44">
        <f t="shared" si="0"/>
        <v>68</v>
      </c>
    </row>
    <row r="16" spans="1:27" ht="15.75" x14ac:dyDescent="0.25">
      <c r="B16" s="53" t="s">
        <v>7</v>
      </c>
      <c r="C16" s="54">
        <f>score!H$147</f>
        <v>4</v>
      </c>
      <c r="D16" s="54">
        <f>score!$I$147</f>
        <v>4</v>
      </c>
      <c r="E16" s="54">
        <f>score!$J$147</f>
        <v>3</v>
      </c>
      <c r="F16" s="54">
        <f>score!$K$147</f>
        <v>3</v>
      </c>
      <c r="G16" s="54">
        <f>score!$L$147</f>
        <v>4</v>
      </c>
      <c r="H16" s="54">
        <f>score!$M$147</f>
        <v>4</v>
      </c>
      <c r="I16" s="54">
        <f>score!$N$147</f>
        <v>5</v>
      </c>
      <c r="J16" s="54">
        <f>score!$O$147</f>
        <v>4</v>
      </c>
      <c r="K16" s="54">
        <f>score!$P$147</f>
        <v>4</v>
      </c>
      <c r="L16" s="54">
        <f>score!$Q$147</f>
        <v>3</v>
      </c>
      <c r="M16" s="54">
        <f>score!$R$147</f>
        <v>4</v>
      </c>
      <c r="N16" s="54">
        <f>score!$S$147</f>
        <v>5</v>
      </c>
      <c r="O16" s="54">
        <f>score!$T$147</f>
        <v>4</v>
      </c>
      <c r="P16" s="54">
        <f>score!$U$147</f>
        <v>5</v>
      </c>
      <c r="Q16" s="54">
        <f>score!$V$147</f>
        <v>3</v>
      </c>
      <c r="R16" s="54">
        <f>score!$W$147</f>
        <v>3</v>
      </c>
      <c r="S16" s="54">
        <f>score!$X$147</f>
        <v>4</v>
      </c>
      <c r="T16" s="54">
        <f>score!$Y$147</f>
        <v>4</v>
      </c>
      <c r="U16" s="18">
        <f t="shared" si="0"/>
        <v>70</v>
      </c>
    </row>
    <row r="17" spans="1:29" x14ac:dyDescent="0.25">
      <c r="C17" s="55"/>
      <c r="D17" s="55"/>
      <c r="E17" s="55"/>
      <c r="F17" s="55"/>
      <c r="G17" s="55"/>
      <c r="H17" s="55"/>
      <c r="I17" s="55"/>
      <c r="J17" s="55"/>
      <c r="K17" s="55"/>
      <c r="L17" s="55"/>
      <c r="M17" s="55"/>
      <c r="N17" s="55"/>
      <c r="O17" s="55"/>
      <c r="P17" s="55"/>
      <c r="Q17" s="55"/>
      <c r="R17" s="55"/>
      <c r="S17" s="55"/>
      <c r="T17" s="55"/>
    </row>
    <row r="18" spans="1:29" x14ac:dyDescent="0.25">
      <c r="C18" s="140" t="s">
        <v>6</v>
      </c>
      <c r="D18" s="140"/>
      <c r="E18" s="140"/>
      <c r="F18" s="140"/>
      <c r="G18" s="140"/>
      <c r="H18" s="140"/>
      <c r="I18" s="140"/>
      <c r="J18" s="140"/>
      <c r="K18" s="140"/>
      <c r="L18" s="140"/>
      <c r="M18" s="140"/>
      <c r="N18" s="140"/>
      <c r="O18" s="140"/>
      <c r="P18" s="140"/>
      <c r="Q18" s="140"/>
      <c r="R18" s="140"/>
      <c r="S18" s="140"/>
      <c r="T18" s="140"/>
    </row>
    <row r="19" spans="1:29" x14ac:dyDescent="0.25">
      <c r="A19" s="141">
        <f>score!A8</f>
        <v>2</v>
      </c>
      <c r="B19" s="142" t="str">
        <f>score!F8</f>
        <v>STOJKOVIC MARKO</v>
      </c>
      <c r="C19" s="143">
        <v>1</v>
      </c>
      <c r="D19" s="143">
        <v>2</v>
      </c>
      <c r="E19" s="143">
        <v>3</v>
      </c>
      <c r="F19" s="143">
        <v>4</v>
      </c>
      <c r="G19" s="143">
        <v>5</v>
      </c>
      <c r="H19" s="143">
        <v>6</v>
      </c>
      <c r="I19" s="143">
        <v>7</v>
      </c>
      <c r="J19" s="143">
        <v>8</v>
      </c>
      <c r="K19" s="143">
        <v>9</v>
      </c>
      <c r="L19" s="143">
        <v>10</v>
      </c>
      <c r="M19" s="143">
        <v>11</v>
      </c>
      <c r="N19" s="143">
        <v>12</v>
      </c>
      <c r="O19" s="143">
        <v>13</v>
      </c>
      <c r="P19" s="143">
        <v>14</v>
      </c>
      <c r="Q19" s="143">
        <v>15</v>
      </c>
      <c r="R19" s="143">
        <v>16</v>
      </c>
      <c r="S19" s="143">
        <v>17</v>
      </c>
      <c r="T19" s="143">
        <v>18</v>
      </c>
      <c r="U19" s="56" t="s">
        <v>1</v>
      </c>
    </row>
    <row r="20" spans="1:29" x14ac:dyDescent="0.25">
      <c r="A20" s="141"/>
      <c r="B20" s="142"/>
      <c r="C20" s="143"/>
      <c r="D20" s="143"/>
      <c r="E20" s="143"/>
      <c r="F20" s="143"/>
      <c r="G20" s="143"/>
      <c r="H20" s="143"/>
      <c r="I20" s="143"/>
      <c r="J20" s="143"/>
      <c r="K20" s="143"/>
      <c r="L20" s="143"/>
      <c r="M20" s="143"/>
      <c r="N20" s="143"/>
      <c r="O20" s="143"/>
      <c r="P20" s="143"/>
      <c r="Q20" s="143"/>
      <c r="R20" s="143"/>
      <c r="S20" s="143"/>
      <c r="T20" s="143"/>
      <c r="U20" s="57"/>
      <c r="AC20" s="49" t="s">
        <v>9</v>
      </c>
    </row>
    <row r="21" spans="1:29" x14ac:dyDescent="0.25">
      <c r="B21" s="7" t="s">
        <v>8</v>
      </c>
      <c r="C21" s="5">
        <f>'1stR'!C$8</f>
        <v>4</v>
      </c>
      <c r="D21" s="5">
        <f>'1stR'!D$8</f>
        <v>4</v>
      </c>
      <c r="E21" s="5">
        <f>'1stR'!E$8</f>
        <v>3</v>
      </c>
      <c r="F21" s="5">
        <f>'1stR'!F$8</f>
        <v>3</v>
      </c>
      <c r="G21" s="5">
        <f>'1stR'!G$8</f>
        <v>5</v>
      </c>
      <c r="H21" s="5">
        <f>'1stR'!H$8</f>
        <v>5</v>
      </c>
      <c r="I21" s="5">
        <f>'1stR'!I$8</f>
        <v>5</v>
      </c>
      <c r="J21" s="5">
        <f>'1stR'!J$8</f>
        <v>4</v>
      </c>
      <c r="K21" s="5">
        <f>'1stR'!K$8</f>
        <v>5</v>
      </c>
      <c r="L21" s="65">
        <f>'1stR'!L$8</f>
        <v>3</v>
      </c>
      <c r="M21" s="65">
        <f>'1stR'!M$8</f>
        <v>4</v>
      </c>
      <c r="N21" s="65">
        <f>'1stR'!N$8</f>
        <v>4</v>
      </c>
      <c r="O21" s="5">
        <f>'1stR'!O$8</f>
        <v>6</v>
      </c>
      <c r="P21" s="5">
        <f>'1stR'!P$8</f>
        <v>8</v>
      </c>
      <c r="Q21" s="5">
        <f>'1stR'!Q$8</f>
        <v>3</v>
      </c>
      <c r="R21" s="5">
        <f>'1stR'!R$8</f>
        <v>3</v>
      </c>
      <c r="S21" s="5">
        <f>'1stR'!S$8</f>
        <v>8</v>
      </c>
      <c r="T21" s="5">
        <f>'1stR'!T$8</f>
        <v>4</v>
      </c>
      <c r="U21" s="15">
        <f>SUM(C21:T21)</f>
        <v>81</v>
      </c>
      <c r="AC21" s="49" t="s">
        <v>9</v>
      </c>
    </row>
    <row r="22" spans="1:29" x14ac:dyDescent="0.25">
      <c r="B22" s="7" t="s">
        <v>13</v>
      </c>
      <c r="C22" s="5">
        <f>'2ndR'!C$8</f>
        <v>9</v>
      </c>
      <c r="D22" s="5">
        <f>'2ndR'!D$8</f>
        <v>4</v>
      </c>
      <c r="E22" s="5">
        <f>'2ndR'!E$8</f>
        <v>3</v>
      </c>
      <c r="F22" s="5">
        <f>'2ndR'!F$8</f>
        <v>4</v>
      </c>
      <c r="G22" s="5">
        <f>'2ndR'!G$8</f>
        <v>5</v>
      </c>
      <c r="H22" s="5">
        <f>'2ndR'!H$8</f>
        <v>4</v>
      </c>
      <c r="I22" s="5">
        <f>'2ndR'!I$8</f>
        <v>6</v>
      </c>
      <c r="J22" s="5">
        <f>'2ndR'!J$8</f>
        <v>4</v>
      </c>
      <c r="K22" s="5">
        <f>'2ndR'!K$8</f>
        <v>3</v>
      </c>
      <c r="L22" s="65">
        <f>'2ndR'!L$8</f>
        <v>3</v>
      </c>
      <c r="M22" s="65">
        <f>'2ndR'!M$8</f>
        <v>4</v>
      </c>
      <c r="N22" s="65">
        <f>'2ndR'!N$8</f>
        <v>5</v>
      </c>
      <c r="O22" s="5">
        <f>'2ndR'!O$8</f>
        <v>6</v>
      </c>
      <c r="P22" s="5">
        <f>'2ndR'!P$8</f>
        <v>6</v>
      </c>
      <c r="Q22" s="5">
        <f>'2ndR'!Q$8</f>
        <v>2</v>
      </c>
      <c r="R22" s="5">
        <f>'2ndR'!R$8</f>
        <v>3</v>
      </c>
      <c r="S22" s="5">
        <f>'2ndR'!S$8</f>
        <v>5</v>
      </c>
      <c r="T22" s="5">
        <f>'2ndR'!T$8</f>
        <v>5</v>
      </c>
      <c r="U22" s="15">
        <f t="shared" ref="U22:U30" si="1">SUM(C22:T22)</f>
        <v>81</v>
      </c>
    </row>
    <row r="23" spans="1:29" x14ac:dyDescent="0.25">
      <c r="B23" s="7" t="s">
        <v>14</v>
      </c>
      <c r="C23" s="5">
        <f>'3rdR'!C$8</f>
        <v>7</v>
      </c>
      <c r="D23" s="5">
        <f>'3rdR'!D$8</f>
        <v>3</v>
      </c>
      <c r="E23" s="5">
        <f>'3rdR'!E$8</f>
        <v>3</v>
      </c>
      <c r="F23" s="5">
        <f>'3rdR'!F$8</f>
        <v>3</v>
      </c>
      <c r="G23" s="5">
        <f>'3rdR'!G$8</f>
        <v>4</v>
      </c>
      <c r="H23" s="5">
        <f>'3rdR'!H$8</f>
        <v>5</v>
      </c>
      <c r="I23" s="5">
        <f>'3rdR'!I$8</f>
        <v>6</v>
      </c>
      <c r="J23" s="5">
        <f>'3rdR'!J$8</f>
        <v>5</v>
      </c>
      <c r="K23" s="5">
        <f>'3rdR'!K$8</f>
        <v>4</v>
      </c>
      <c r="L23" s="65">
        <f>'3rdR'!L$8</f>
        <v>3</v>
      </c>
      <c r="M23" s="65">
        <f>'3rdR'!M$8</f>
        <v>4</v>
      </c>
      <c r="N23" s="65">
        <f>'3rdR'!N$8</f>
        <v>5</v>
      </c>
      <c r="O23" s="5">
        <f>'3rdR'!O$8</f>
        <v>6</v>
      </c>
      <c r="P23" s="5">
        <f>'3rdR'!P$8</f>
        <v>7</v>
      </c>
      <c r="Q23" s="5">
        <f>'3rdR'!Q$8</f>
        <v>3</v>
      </c>
      <c r="R23" s="5">
        <f>'3rdR'!R$8</f>
        <v>3</v>
      </c>
      <c r="S23" s="5">
        <f>'3rdR'!S$8</f>
        <v>4</v>
      </c>
      <c r="T23" s="5">
        <f>'3rdR'!T$8</f>
        <v>5</v>
      </c>
      <c r="U23" s="15">
        <f t="shared" si="1"/>
        <v>80</v>
      </c>
    </row>
    <row r="24" spans="1:29" x14ac:dyDescent="0.25">
      <c r="B24" s="7" t="s">
        <v>15</v>
      </c>
      <c r="C24" s="5">
        <f>'4thR'!C$8</f>
        <v>6</v>
      </c>
      <c r="D24" s="5">
        <f>'4thR'!D$8</f>
        <v>5</v>
      </c>
      <c r="E24" s="5">
        <f>'4thR'!E$8</f>
        <v>5</v>
      </c>
      <c r="F24" s="5">
        <f>'4thR'!F$8</f>
        <v>4</v>
      </c>
      <c r="G24" s="5">
        <f>'4thR'!G$8</f>
        <v>5</v>
      </c>
      <c r="H24" s="5">
        <f>'4thR'!H$8</f>
        <v>4</v>
      </c>
      <c r="I24" s="5">
        <f>'4thR'!I$8</f>
        <v>6</v>
      </c>
      <c r="J24" s="5">
        <f>'4thR'!J$8</f>
        <v>4</v>
      </c>
      <c r="K24" s="5">
        <f>'4thR'!K$8</f>
        <v>3</v>
      </c>
      <c r="L24" s="65">
        <f>'4thR'!L$8</f>
        <v>3</v>
      </c>
      <c r="M24" s="65">
        <f>'4thR'!M$8</f>
        <v>4</v>
      </c>
      <c r="N24" s="65">
        <f>'4thR'!N$8</f>
        <v>9</v>
      </c>
      <c r="O24" s="5">
        <f>'4thR'!O$8</f>
        <v>4</v>
      </c>
      <c r="P24" s="5">
        <f>'4thR'!P$8</f>
        <v>9</v>
      </c>
      <c r="Q24" s="5">
        <f>'4thR'!Q$8</f>
        <v>3</v>
      </c>
      <c r="R24" s="5">
        <f>'4thR'!R$8</f>
        <v>4</v>
      </c>
      <c r="S24" s="5">
        <f>'4thR'!S$8</f>
        <v>5</v>
      </c>
      <c r="T24" s="5">
        <f>'4thR'!T$8</f>
        <v>5</v>
      </c>
      <c r="U24" s="15">
        <f t="shared" si="1"/>
        <v>88</v>
      </c>
    </row>
    <row r="25" spans="1:29" x14ac:dyDescent="0.25">
      <c r="B25" s="7" t="s">
        <v>16</v>
      </c>
      <c r="C25" s="5">
        <f>'5thR'!C$8</f>
        <v>0</v>
      </c>
      <c r="D25" s="5">
        <f>'5thR'!D$8</f>
        <v>0</v>
      </c>
      <c r="E25" s="5">
        <f>'5thR'!E$8</f>
        <v>0</v>
      </c>
      <c r="F25" s="5">
        <f>'5thR'!F$8</f>
        <v>0</v>
      </c>
      <c r="G25" s="5">
        <f>'5thR'!G$8</f>
        <v>0</v>
      </c>
      <c r="H25" s="5">
        <f>'5thR'!H$8</f>
        <v>0</v>
      </c>
      <c r="I25" s="5">
        <f>'5thR'!I$8</f>
        <v>0</v>
      </c>
      <c r="J25" s="5">
        <f>'5thR'!J$8</f>
        <v>0</v>
      </c>
      <c r="K25" s="5">
        <f>'5thR'!K$8</f>
        <v>0</v>
      </c>
      <c r="L25" s="65">
        <f>'5thR'!L$8</f>
        <v>0</v>
      </c>
      <c r="M25" s="65">
        <f>'5thR'!M$8</f>
        <v>0</v>
      </c>
      <c r="N25" s="65">
        <f>'5thR'!N$8</f>
        <v>0</v>
      </c>
      <c r="O25" s="5">
        <f>'5thR'!O$8</f>
        <v>0</v>
      </c>
      <c r="P25" s="5">
        <f>'5thR'!P$8</f>
        <v>0</v>
      </c>
      <c r="Q25" s="5">
        <f>'5thR'!Q$8</f>
        <v>0</v>
      </c>
      <c r="R25" s="5">
        <f>'5thR'!R$8</f>
        <v>0</v>
      </c>
      <c r="S25" s="5">
        <f>'5thR'!S$8</f>
        <v>0</v>
      </c>
      <c r="T25" s="5">
        <f>'5thR'!T$8</f>
        <v>0</v>
      </c>
      <c r="U25" s="15">
        <f t="shared" si="1"/>
        <v>0</v>
      </c>
    </row>
    <row r="26" spans="1:29" x14ac:dyDescent="0.25">
      <c r="B26" s="7" t="s">
        <v>17</v>
      </c>
      <c r="C26" s="5">
        <f>'6thR'!C$8</f>
        <v>0</v>
      </c>
      <c r="D26" s="5">
        <f>'6thR'!D$8</f>
        <v>0</v>
      </c>
      <c r="E26" s="5">
        <f>'6thR'!E$8</f>
        <v>0</v>
      </c>
      <c r="F26" s="5">
        <f>'6thR'!F$8</f>
        <v>0</v>
      </c>
      <c r="G26" s="5">
        <f>'6thR'!G$8</f>
        <v>0</v>
      </c>
      <c r="H26" s="5">
        <f>'6thR'!H$8</f>
        <v>0</v>
      </c>
      <c r="I26" s="5">
        <f>'6thR'!I$8</f>
        <v>0</v>
      </c>
      <c r="J26" s="5">
        <f>'6thR'!J$8</f>
        <v>0</v>
      </c>
      <c r="K26" s="5">
        <f>'6thR'!K$8</f>
        <v>0</v>
      </c>
      <c r="L26" s="65">
        <f>'6thR'!L$8</f>
        <v>0</v>
      </c>
      <c r="M26" s="65">
        <f>'6thR'!M$8</f>
        <v>0</v>
      </c>
      <c r="N26" s="65">
        <f>'6thR'!N$8</f>
        <v>0</v>
      </c>
      <c r="O26" s="5">
        <f>'6thR'!O$8</f>
        <v>0</v>
      </c>
      <c r="P26" s="5">
        <f>'6thR'!P$8</f>
        <v>0</v>
      </c>
      <c r="Q26" s="5">
        <f>'6thR'!Q$8</f>
        <v>0</v>
      </c>
      <c r="R26" s="5">
        <f>'6thR'!R$8</f>
        <v>0</v>
      </c>
      <c r="S26" s="5">
        <f>'6thR'!S$8</f>
        <v>0</v>
      </c>
      <c r="T26" s="5">
        <f>'6thR'!T$8</f>
        <v>0</v>
      </c>
      <c r="U26" s="15">
        <f t="shared" si="1"/>
        <v>0</v>
      </c>
    </row>
    <row r="27" spans="1:29" x14ac:dyDescent="0.25">
      <c r="B27" s="7" t="s">
        <v>18</v>
      </c>
      <c r="C27" s="5">
        <f>'7thR'!C$8</f>
        <v>0</v>
      </c>
      <c r="D27" s="5">
        <f>'7thR'!D$8</f>
        <v>0</v>
      </c>
      <c r="E27" s="5">
        <f>'7thR'!E$8</f>
        <v>0</v>
      </c>
      <c r="F27" s="5">
        <f>'7thR'!F$8</f>
        <v>0</v>
      </c>
      <c r="G27" s="5">
        <f>'7thR'!G$8</f>
        <v>0</v>
      </c>
      <c r="H27" s="5">
        <f>'7thR'!H$8</f>
        <v>0</v>
      </c>
      <c r="I27" s="5">
        <f>'7thR'!I$8</f>
        <v>0</v>
      </c>
      <c r="J27" s="5">
        <f>'7thR'!J$8</f>
        <v>0</v>
      </c>
      <c r="K27" s="5">
        <f>'7thR'!K$8</f>
        <v>0</v>
      </c>
      <c r="L27" s="65">
        <f>'7thR'!L$8</f>
        <v>0</v>
      </c>
      <c r="M27" s="65">
        <f>'7thR'!M$8</f>
        <v>0</v>
      </c>
      <c r="N27" s="65">
        <f>'7thR'!N$8</f>
        <v>0</v>
      </c>
      <c r="O27" s="5">
        <f>'7thR'!O$8</f>
        <v>0</v>
      </c>
      <c r="P27" s="5">
        <f>'7thR'!P$8</f>
        <v>0</v>
      </c>
      <c r="Q27" s="5">
        <f>'7thR'!Q$8</f>
        <v>0</v>
      </c>
      <c r="R27" s="5">
        <f>'7thR'!R$8</f>
        <v>0</v>
      </c>
      <c r="S27" s="5">
        <f>'7thR'!S$8</f>
        <v>0</v>
      </c>
      <c r="T27" s="5">
        <f>'7thR'!T$8</f>
        <v>0</v>
      </c>
      <c r="U27" s="15">
        <f t="shared" si="1"/>
        <v>0</v>
      </c>
    </row>
    <row r="28" spans="1:29" ht="15.75" thickBot="1" x14ac:dyDescent="0.3">
      <c r="B28" s="7" t="s">
        <v>19</v>
      </c>
      <c r="C28" s="45">
        <f>'8thR - Finale'!C$8</f>
        <v>0</v>
      </c>
      <c r="D28" s="45">
        <f>'8thR - Finale'!D$8</f>
        <v>0</v>
      </c>
      <c r="E28" s="45">
        <f>'8thR - Finale'!E$8</f>
        <v>0</v>
      </c>
      <c r="F28" s="45">
        <f>'8thR - Finale'!F$8</f>
        <v>0</v>
      </c>
      <c r="G28" s="45">
        <f>'8thR - Finale'!G$8</f>
        <v>0</v>
      </c>
      <c r="H28" s="45">
        <f>'8thR - Finale'!H$8</f>
        <v>0</v>
      </c>
      <c r="I28" s="45">
        <f>'8thR - Finale'!I$8</f>
        <v>0</v>
      </c>
      <c r="J28" s="45">
        <f>'8thR - Finale'!J$8</f>
        <v>0</v>
      </c>
      <c r="K28" s="45">
        <f>'8thR - Finale'!K$8</f>
        <v>0</v>
      </c>
      <c r="L28" s="45">
        <f>'8thR - Finale'!L$8</f>
        <v>0</v>
      </c>
      <c r="M28" s="45">
        <f>'8thR - Finale'!M$8</f>
        <v>0</v>
      </c>
      <c r="N28" s="45">
        <f>'8thR - Finale'!N$8</f>
        <v>0</v>
      </c>
      <c r="O28" s="45">
        <f>'8thR - Finale'!O$8</f>
        <v>0</v>
      </c>
      <c r="P28" s="45">
        <f>'8thR - Finale'!P$8</f>
        <v>0</v>
      </c>
      <c r="Q28" s="45">
        <f>'8thR - Finale'!Q$8</f>
        <v>0</v>
      </c>
      <c r="R28" s="45">
        <f>'8thR - Finale'!R$8</f>
        <v>0</v>
      </c>
      <c r="S28" s="45">
        <f>'8thR - Finale'!S$8</f>
        <v>0</v>
      </c>
      <c r="T28" s="45">
        <f>'8thR - Finale'!T$8</f>
        <v>0</v>
      </c>
      <c r="U28" s="46">
        <f t="shared" si="1"/>
        <v>0</v>
      </c>
    </row>
    <row r="29" spans="1:29" ht="16.5" thickTop="1" x14ac:dyDescent="0.25">
      <c r="B29" s="52" t="s">
        <v>12</v>
      </c>
      <c r="C29" s="43">
        <f>score!H$8</f>
        <v>4</v>
      </c>
      <c r="D29" s="43">
        <f>score!I$8</f>
        <v>3</v>
      </c>
      <c r="E29" s="43">
        <f>score!J$8</f>
        <v>3</v>
      </c>
      <c r="F29" s="43">
        <f>score!K$8</f>
        <v>3</v>
      </c>
      <c r="G29" s="43">
        <f>score!L$8</f>
        <v>4</v>
      </c>
      <c r="H29" s="43">
        <f>score!M$8</f>
        <v>4</v>
      </c>
      <c r="I29" s="43">
        <f>score!N$8</f>
        <v>5</v>
      </c>
      <c r="J29" s="43">
        <f>score!O$8</f>
        <v>4</v>
      </c>
      <c r="K29" s="43">
        <f>score!P$8</f>
        <v>3</v>
      </c>
      <c r="L29" s="43">
        <f>score!Q$8</f>
        <v>3</v>
      </c>
      <c r="M29" s="72">
        <f>score!R$8</f>
        <v>4</v>
      </c>
      <c r="N29" s="43">
        <f>score!S$8</f>
        <v>4</v>
      </c>
      <c r="O29" s="43">
        <f>score!T$8</f>
        <v>4</v>
      </c>
      <c r="P29" s="43">
        <f>score!U$8</f>
        <v>6</v>
      </c>
      <c r="Q29" s="43">
        <f>score!V$8</f>
        <v>2</v>
      </c>
      <c r="R29" s="43">
        <f>score!W$8</f>
        <v>3</v>
      </c>
      <c r="S29" s="43">
        <f>score!X$8</f>
        <v>4</v>
      </c>
      <c r="T29" s="43">
        <f>score!Y$8</f>
        <v>4</v>
      </c>
      <c r="U29" s="44">
        <f t="shared" si="1"/>
        <v>67</v>
      </c>
    </row>
    <row r="30" spans="1:29" ht="15.75" x14ac:dyDescent="0.25">
      <c r="B30" s="53" t="s">
        <v>7</v>
      </c>
      <c r="C30" s="54">
        <f>score!H$147</f>
        <v>4</v>
      </c>
      <c r="D30" s="54">
        <f>score!$I$147</f>
        <v>4</v>
      </c>
      <c r="E30" s="54">
        <f>score!$J$147</f>
        <v>3</v>
      </c>
      <c r="F30" s="54">
        <f>score!$K$147</f>
        <v>3</v>
      </c>
      <c r="G30" s="54">
        <f>score!$L$147</f>
        <v>4</v>
      </c>
      <c r="H30" s="54">
        <f>score!$M$147</f>
        <v>4</v>
      </c>
      <c r="I30" s="54">
        <f>score!$N$147</f>
        <v>5</v>
      </c>
      <c r="J30" s="54">
        <f>score!$O$147</f>
        <v>4</v>
      </c>
      <c r="K30" s="54">
        <f>score!$P$147</f>
        <v>4</v>
      </c>
      <c r="L30" s="54">
        <f>score!$Q$147</f>
        <v>3</v>
      </c>
      <c r="M30" s="54">
        <f>score!$R$147</f>
        <v>4</v>
      </c>
      <c r="N30" s="54">
        <f>score!$S$147</f>
        <v>5</v>
      </c>
      <c r="O30" s="54">
        <f>score!$T$147</f>
        <v>4</v>
      </c>
      <c r="P30" s="54">
        <f>score!$U$147</f>
        <v>5</v>
      </c>
      <c r="Q30" s="54">
        <f>score!$V$147</f>
        <v>3</v>
      </c>
      <c r="R30" s="54">
        <f>score!$W$147</f>
        <v>3</v>
      </c>
      <c r="S30" s="54">
        <f>score!$X$147</f>
        <v>4</v>
      </c>
      <c r="T30" s="54">
        <f>score!$Y$147</f>
        <v>4</v>
      </c>
      <c r="U30" s="18">
        <f t="shared" si="1"/>
        <v>70</v>
      </c>
    </row>
    <row r="31" spans="1:29" x14ac:dyDescent="0.25">
      <c r="C31" s="55"/>
      <c r="D31" s="55"/>
      <c r="E31" s="55"/>
      <c r="F31" s="55"/>
      <c r="G31" s="55"/>
      <c r="H31" s="55"/>
      <c r="I31" s="55"/>
      <c r="J31" s="55"/>
      <c r="K31" s="55"/>
      <c r="L31" s="55"/>
      <c r="M31" s="55"/>
      <c r="N31" s="55"/>
      <c r="O31" s="55"/>
      <c r="P31" s="55"/>
      <c r="Q31" s="55"/>
      <c r="R31" s="55"/>
      <c r="S31" s="55"/>
      <c r="T31" s="55"/>
    </row>
    <row r="32" spans="1:29" x14ac:dyDescent="0.25">
      <c r="C32" s="140" t="s">
        <v>6</v>
      </c>
      <c r="D32" s="140"/>
      <c r="E32" s="140"/>
      <c r="F32" s="140"/>
      <c r="G32" s="140"/>
      <c r="H32" s="140"/>
      <c r="I32" s="140"/>
      <c r="J32" s="140"/>
      <c r="K32" s="140"/>
      <c r="L32" s="140"/>
      <c r="M32" s="140"/>
      <c r="N32" s="140"/>
      <c r="O32" s="140"/>
      <c r="P32" s="140"/>
      <c r="Q32" s="140"/>
      <c r="R32" s="140"/>
      <c r="S32" s="140"/>
      <c r="T32" s="140"/>
    </row>
    <row r="33" spans="1:21" ht="15" customHeight="1" x14ac:dyDescent="0.25">
      <c r="A33" s="141">
        <f>score!A9</f>
        <v>3</v>
      </c>
      <c r="B33" s="142" t="str">
        <f>score!F9</f>
        <v xml:space="preserve">BARALDO SANO FRANCESCO </v>
      </c>
      <c r="C33" s="143">
        <v>1</v>
      </c>
      <c r="D33" s="143">
        <v>2</v>
      </c>
      <c r="E33" s="143">
        <v>3</v>
      </c>
      <c r="F33" s="143">
        <v>4</v>
      </c>
      <c r="G33" s="143">
        <v>5</v>
      </c>
      <c r="H33" s="143">
        <v>6</v>
      </c>
      <c r="I33" s="143">
        <v>7</v>
      </c>
      <c r="J33" s="143">
        <v>8</v>
      </c>
      <c r="K33" s="143">
        <v>9</v>
      </c>
      <c r="L33" s="143">
        <v>10</v>
      </c>
      <c r="M33" s="143">
        <v>11</v>
      </c>
      <c r="N33" s="143">
        <v>12</v>
      </c>
      <c r="O33" s="143">
        <v>13</v>
      </c>
      <c r="P33" s="143">
        <v>14</v>
      </c>
      <c r="Q33" s="143">
        <v>15</v>
      </c>
      <c r="R33" s="143">
        <v>16</v>
      </c>
      <c r="S33" s="143">
        <v>17</v>
      </c>
      <c r="T33" s="143">
        <v>18</v>
      </c>
      <c r="U33" s="56" t="s">
        <v>1</v>
      </c>
    </row>
    <row r="34" spans="1:21" ht="15" customHeight="1" x14ac:dyDescent="0.25">
      <c r="A34" s="141"/>
      <c r="B34" s="142"/>
      <c r="C34" s="143"/>
      <c r="D34" s="143"/>
      <c r="E34" s="143"/>
      <c r="F34" s="143"/>
      <c r="G34" s="143"/>
      <c r="H34" s="143"/>
      <c r="I34" s="143"/>
      <c r="J34" s="143"/>
      <c r="K34" s="143"/>
      <c r="L34" s="143"/>
      <c r="M34" s="143"/>
      <c r="N34" s="143"/>
      <c r="O34" s="143"/>
      <c r="P34" s="143"/>
      <c r="Q34" s="143"/>
      <c r="R34" s="143"/>
      <c r="S34" s="143"/>
      <c r="T34" s="143"/>
      <c r="U34" s="57"/>
    </row>
    <row r="35" spans="1:21" x14ac:dyDescent="0.25">
      <c r="B35" s="7" t="s">
        <v>8</v>
      </c>
      <c r="C35" s="5">
        <f>'1stR'!C$9</f>
        <v>6</v>
      </c>
      <c r="D35" s="5">
        <f>'1stR'!D$9</f>
        <v>4</v>
      </c>
      <c r="E35" s="5">
        <f>'1stR'!E$9</f>
        <v>3</v>
      </c>
      <c r="F35" s="5">
        <f>'1stR'!F$9</f>
        <v>4</v>
      </c>
      <c r="G35" s="5">
        <f>'1stR'!G$9</f>
        <v>7</v>
      </c>
      <c r="H35" s="5">
        <f>'1stR'!H$9</f>
        <v>5</v>
      </c>
      <c r="I35" s="5">
        <f>'1stR'!I$9</f>
        <v>9</v>
      </c>
      <c r="J35" s="5">
        <f>'1stR'!J$9</f>
        <v>9</v>
      </c>
      <c r="K35" s="5">
        <f>'1stR'!K$9</f>
        <v>5</v>
      </c>
      <c r="L35" s="65">
        <f>'1stR'!L$9</f>
        <v>4</v>
      </c>
      <c r="M35" s="65">
        <f>'1stR'!M$9</f>
        <v>6</v>
      </c>
      <c r="N35" s="65">
        <f>'1stR'!N$9</f>
        <v>5</v>
      </c>
      <c r="O35" s="5">
        <f>'1stR'!O$9</f>
        <v>9</v>
      </c>
      <c r="P35" s="5">
        <f>'1stR'!P$9</f>
        <v>7</v>
      </c>
      <c r="Q35" s="5">
        <f>'1stR'!Q$9</f>
        <v>3</v>
      </c>
      <c r="R35" s="5">
        <f>'1stR'!R$9</f>
        <v>6</v>
      </c>
      <c r="S35" s="5">
        <f>'1stR'!S$9</f>
        <v>9</v>
      </c>
      <c r="T35" s="5">
        <f>'1stR'!T$9</f>
        <v>4</v>
      </c>
      <c r="U35" s="15">
        <f>SUM(C35:T35)</f>
        <v>105</v>
      </c>
    </row>
    <row r="36" spans="1:21" x14ac:dyDescent="0.25">
      <c r="B36" s="7" t="s">
        <v>13</v>
      </c>
      <c r="C36" s="5">
        <f>'2ndR'!C$9</f>
        <v>6</v>
      </c>
      <c r="D36" s="5">
        <f>'2ndR'!D$9</f>
        <v>6</v>
      </c>
      <c r="E36" s="5">
        <f>'2ndR'!E$9</f>
        <v>3</v>
      </c>
      <c r="F36" s="5">
        <f>'2ndR'!F$9</f>
        <v>3</v>
      </c>
      <c r="G36" s="5">
        <f>'2ndR'!G$9</f>
        <v>5</v>
      </c>
      <c r="H36" s="5">
        <f>'2ndR'!H$9</f>
        <v>5</v>
      </c>
      <c r="I36" s="5">
        <f>'2ndR'!I$9</f>
        <v>8</v>
      </c>
      <c r="J36" s="5">
        <f>'2ndR'!J$9</f>
        <v>7</v>
      </c>
      <c r="K36" s="5">
        <f>'2ndR'!K$9</f>
        <v>5</v>
      </c>
      <c r="L36" s="65">
        <f>'2ndR'!L$9</f>
        <v>3</v>
      </c>
      <c r="M36" s="65">
        <f>'2ndR'!M$9</f>
        <v>4</v>
      </c>
      <c r="N36" s="65">
        <f>'2ndR'!N$9</f>
        <v>9</v>
      </c>
      <c r="O36" s="5">
        <f>'2ndR'!O$9</f>
        <v>4</v>
      </c>
      <c r="P36" s="5">
        <f>'2ndR'!P$9</f>
        <v>5</v>
      </c>
      <c r="Q36" s="5">
        <f>'2ndR'!Q$9</f>
        <v>5</v>
      </c>
      <c r="R36" s="5">
        <f>'2ndR'!R$9</f>
        <v>4</v>
      </c>
      <c r="S36" s="5">
        <f>'2ndR'!S$9</f>
        <v>5</v>
      </c>
      <c r="T36" s="5">
        <f>'2ndR'!T$9</f>
        <v>5</v>
      </c>
      <c r="U36" s="15">
        <f t="shared" ref="U36:U44" si="2">SUM(C36:T36)</f>
        <v>92</v>
      </c>
    </row>
    <row r="37" spans="1:21" x14ac:dyDescent="0.25">
      <c r="B37" s="7" t="s">
        <v>14</v>
      </c>
      <c r="C37" s="5">
        <f>'3rdR'!C$9</f>
        <v>4</v>
      </c>
      <c r="D37" s="5">
        <f>'3rdR'!D$9</f>
        <v>5</v>
      </c>
      <c r="E37" s="5">
        <f>'3rdR'!E$9</f>
        <v>3</v>
      </c>
      <c r="F37" s="5">
        <f>'3rdR'!F$9</f>
        <v>4</v>
      </c>
      <c r="G37" s="5">
        <f>'3rdR'!G$9</f>
        <v>9</v>
      </c>
      <c r="H37" s="5">
        <f>'3rdR'!H$9</f>
        <v>4</v>
      </c>
      <c r="I37" s="5">
        <f>'3rdR'!I$9</f>
        <v>9</v>
      </c>
      <c r="J37" s="5">
        <f>'3rdR'!J$9</f>
        <v>5</v>
      </c>
      <c r="K37" s="5">
        <f>'3rdR'!K$9</f>
        <v>6</v>
      </c>
      <c r="L37" s="65">
        <f>'3rdR'!L$9</f>
        <v>4</v>
      </c>
      <c r="M37" s="65">
        <f>'3rdR'!M$9</f>
        <v>3</v>
      </c>
      <c r="N37" s="65">
        <f>'3rdR'!N$9</f>
        <v>4</v>
      </c>
      <c r="O37" s="5">
        <f>'3rdR'!O$9</f>
        <v>9</v>
      </c>
      <c r="P37" s="5">
        <f>'3rdR'!P$9</f>
        <v>9</v>
      </c>
      <c r="Q37" s="5">
        <f>'3rdR'!Q$9</f>
        <v>9</v>
      </c>
      <c r="R37" s="5">
        <f>'3rdR'!R$9</f>
        <v>4</v>
      </c>
      <c r="S37" s="5">
        <f>'3rdR'!S$9</f>
        <v>6</v>
      </c>
      <c r="T37" s="5">
        <f>'3rdR'!T$9</f>
        <v>3</v>
      </c>
      <c r="U37" s="15">
        <f t="shared" si="2"/>
        <v>100</v>
      </c>
    </row>
    <row r="38" spans="1:21" x14ac:dyDescent="0.25">
      <c r="B38" s="7" t="s">
        <v>15</v>
      </c>
      <c r="C38" s="5">
        <f>'4thR'!C$9</f>
        <v>7</v>
      </c>
      <c r="D38" s="5">
        <f>'4thR'!D$9</f>
        <v>5</v>
      </c>
      <c r="E38" s="5">
        <f>'4thR'!E$9</f>
        <v>4</v>
      </c>
      <c r="F38" s="5">
        <f>'4thR'!F$9</f>
        <v>3</v>
      </c>
      <c r="G38" s="5">
        <f>'4thR'!G$9</f>
        <v>9</v>
      </c>
      <c r="H38" s="5">
        <f>'4thR'!H$9</f>
        <v>9</v>
      </c>
      <c r="I38" s="5">
        <f>'4thR'!I$9</f>
        <v>5</v>
      </c>
      <c r="J38" s="5">
        <f>'4thR'!J$9</f>
        <v>9</v>
      </c>
      <c r="K38" s="5">
        <f>'4thR'!K$9</f>
        <v>9</v>
      </c>
      <c r="L38" s="65">
        <f>'4thR'!L$9</f>
        <v>9</v>
      </c>
      <c r="M38" s="65">
        <f>'4thR'!M$9</f>
        <v>4</v>
      </c>
      <c r="N38" s="65">
        <f>'4thR'!N$9</f>
        <v>9</v>
      </c>
      <c r="O38" s="5">
        <f>'4thR'!O$9</f>
        <v>4</v>
      </c>
      <c r="P38" s="5">
        <f>'4thR'!P$9</f>
        <v>7</v>
      </c>
      <c r="Q38" s="5">
        <f>'4thR'!Q$9</f>
        <v>4</v>
      </c>
      <c r="R38" s="5">
        <f>'4thR'!R$9</f>
        <v>3</v>
      </c>
      <c r="S38" s="5">
        <f>'4thR'!S$9</f>
        <v>4</v>
      </c>
      <c r="T38" s="5">
        <f>'4thR'!T$9</f>
        <v>5</v>
      </c>
      <c r="U38" s="15">
        <f t="shared" si="2"/>
        <v>109</v>
      </c>
    </row>
    <row r="39" spans="1:21" x14ac:dyDescent="0.25">
      <c r="B39" s="7" t="s">
        <v>16</v>
      </c>
      <c r="C39" s="5">
        <f>'5thR'!C$9</f>
        <v>0</v>
      </c>
      <c r="D39" s="5">
        <f>'5thR'!D$9</f>
        <v>0</v>
      </c>
      <c r="E39" s="5">
        <f>'5thR'!E$9</f>
        <v>0</v>
      </c>
      <c r="F39" s="5">
        <f>'5thR'!F$9</f>
        <v>0</v>
      </c>
      <c r="G39" s="5">
        <f>'5thR'!G$9</f>
        <v>0</v>
      </c>
      <c r="H39" s="5">
        <f>'5thR'!H$9</f>
        <v>0</v>
      </c>
      <c r="I39" s="5">
        <f>'5thR'!I$9</f>
        <v>0</v>
      </c>
      <c r="J39" s="5">
        <f>'5thR'!J$9</f>
        <v>0</v>
      </c>
      <c r="K39" s="5">
        <f>'5thR'!K$9</f>
        <v>0</v>
      </c>
      <c r="L39" s="65">
        <f>'5thR'!L$9</f>
        <v>0</v>
      </c>
      <c r="M39" s="65">
        <f>'5thR'!M$9</f>
        <v>0</v>
      </c>
      <c r="N39" s="65">
        <f>'5thR'!N$9</f>
        <v>0</v>
      </c>
      <c r="O39" s="5">
        <f>'5thR'!O$9</f>
        <v>0</v>
      </c>
      <c r="P39" s="5">
        <f>'5thR'!P$9</f>
        <v>0</v>
      </c>
      <c r="Q39" s="5">
        <f>'5thR'!Q$9</f>
        <v>0</v>
      </c>
      <c r="R39" s="5">
        <f>'5thR'!R$9</f>
        <v>0</v>
      </c>
      <c r="S39" s="5">
        <f>'5thR'!S$9</f>
        <v>0</v>
      </c>
      <c r="T39" s="5">
        <f>'5thR'!T$9</f>
        <v>0</v>
      </c>
      <c r="U39" s="15">
        <f t="shared" si="2"/>
        <v>0</v>
      </c>
    </row>
    <row r="40" spans="1:21" x14ac:dyDescent="0.25">
      <c r="B40" s="7" t="s">
        <v>17</v>
      </c>
      <c r="C40" s="5">
        <f>'6thR'!C$9</f>
        <v>0</v>
      </c>
      <c r="D40" s="5">
        <f>'6thR'!D$9</f>
        <v>0</v>
      </c>
      <c r="E40" s="5">
        <f>'6thR'!E$9</f>
        <v>0</v>
      </c>
      <c r="F40" s="5">
        <f>'6thR'!F$9</f>
        <v>0</v>
      </c>
      <c r="G40" s="5">
        <f>'6thR'!G$9</f>
        <v>0</v>
      </c>
      <c r="H40" s="5">
        <f>'6thR'!H$9</f>
        <v>0</v>
      </c>
      <c r="I40" s="5">
        <f>'6thR'!I$9</f>
        <v>0</v>
      </c>
      <c r="J40" s="5">
        <f>'6thR'!J$9</f>
        <v>0</v>
      </c>
      <c r="K40" s="5">
        <f>'6thR'!K$9</f>
        <v>0</v>
      </c>
      <c r="L40" s="65">
        <f>'6thR'!L$9</f>
        <v>0</v>
      </c>
      <c r="M40" s="65">
        <f>'6thR'!M$9</f>
        <v>0</v>
      </c>
      <c r="N40" s="65">
        <f>'6thR'!N$9</f>
        <v>0</v>
      </c>
      <c r="O40" s="5">
        <f>'6thR'!O$9</f>
        <v>0</v>
      </c>
      <c r="P40" s="5">
        <f>'6thR'!P$9</f>
        <v>0</v>
      </c>
      <c r="Q40" s="5">
        <f>'6thR'!Q$9</f>
        <v>0</v>
      </c>
      <c r="R40" s="5">
        <f>'6thR'!R$9</f>
        <v>0</v>
      </c>
      <c r="S40" s="5">
        <f>'6thR'!S$9</f>
        <v>0</v>
      </c>
      <c r="T40" s="5">
        <f>'6thR'!T$9</f>
        <v>0</v>
      </c>
      <c r="U40" s="15">
        <f t="shared" si="2"/>
        <v>0</v>
      </c>
    </row>
    <row r="41" spans="1:21" x14ac:dyDescent="0.25">
      <c r="B41" s="7" t="s">
        <v>18</v>
      </c>
      <c r="C41" s="5">
        <f>'7thR'!C$9</f>
        <v>0</v>
      </c>
      <c r="D41" s="5">
        <f>'7thR'!D$9</f>
        <v>0</v>
      </c>
      <c r="E41" s="5">
        <f>'7thR'!E$9</f>
        <v>0</v>
      </c>
      <c r="F41" s="5">
        <f>'7thR'!F$9</f>
        <v>0</v>
      </c>
      <c r="G41" s="5">
        <f>'7thR'!G$9</f>
        <v>0</v>
      </c>
      <c r="H41" s="5">
        <f>'7thR'!H$9</f>
        <v>0</v>
      </c>
      <c r="I41" s="5">
        <f>'7thR'!I$9</f>
        <v>0</v>
      </c>
      <c r="J41" s="5">
        <f>'7thR'!J$9</f>
        <v>0</v>
      </c>
      <c r="K41" s="5">
        <f>'7thR'!K$9</f>
        <v>0</v>
      </c>
      <c r="L41" s="65">
        <f>'7thR'!L$9</f>
        <v>0</v>
      </c>
      <c r="M41" s="65">
        <f>'7thR'!M$9</f>
        <v>0</v>
      </c>
      <c r="N41" s="65">
        <f>'7thR'!N$9</f>
        <v>0</v>
      </c>
      <c r="O41" s="5">
        <f>'7thR'!O$9</f>
        <v>0</v>
      </c>
      <c r="P41" s="5">
        <f>'7thR'!P$9</f>
        <v>0</v>
      </c>
      <c r="Q41" s="5">
        <f>'7thR'!Q$9</f>
        <v>0</v>
      </c>
      <c r="R41" s="5">
        <f>'7thR'!R$9</f>
        <v>0</v>
      </c>
      <c r="S41" s="5">
        <f>'7thR'!S$9</f>
        <v>0</v>
      </c>
      <c r="T41" s="5">
        <f>'7thR'!T$9</f>
        <v>0</v>
      </c>
      <c r="U41" s="15">
        <f t="shared" si="2"/>
        <v>0</v>
      </c>
    </row>
    <row r="42" spans="1:21" ht="15.75" thickBot="1" x14ac:dyDescent="0.3">
      <c r="B42" s="7" t="s">
        <v>19</v>
      </c>
      <c r="C42" s="45">
        <f>'8thR - Finale'!C$9</f>
        <v>0</v>
      </c>
      <c r="D42" s="45">
        <f>'8thR - Finale'!D$9</f>
        <v>0</v>
      </c>
      <c r="E42" s="45">
        <f>'8thR - Finale'!E$9</f>
        <v>0</v>
      </c>
      <c r="F42" s="45">
        <f>'8thR - Finale'!F$9</f>
        <v>0</v>
      </c>
      <c r="G42" s="45">
        <f>'8thR - Finale'!G$9</f>
        <v>0</v>
      </c>
      <c r="H42" s="45">
        <f>'8thR - Finale'!H$9</f>
        <v>0</v>
      </c>
      <c r="I42" s="45">
        <f>'8thR - Finale'!I$9</f>
        <v>0</v>
      </c>
      <c r="J42" s="45">
        <f>'8thR - Finale'!J$9</f>
        <v>0</v>
      </c>
      <c r="K42" s="45">
        <f>'8thR - Finale'!K$9</f>
        <v>0</v>
      </c>
      <c r="L42" s="45">
        <f>'8thR - Finale'!L$9</f>
        <v>0</v>
      </c>
      <c r="M42" s="45">
        <f>'8thR - Finale'!M$9</f>
        <v>0</v>
      </c>
      <c r="N42" s="45">
        <f>'8thR - Finale'!N$9</f>
        <v>0</v>
      </c>
      <c r="O42" s="45">
        <f>'8thR - Finale'!O$9</f>
        <v>0</v>
      </c>
      <c r="P42" s="45">
        <f>'8thR - Finale'!P$9</f>
        <v>0</v>
      </c>
      <c r="Q42" s="45">
        <f>'8thR - Finale'!Q$9</f>
        <v>0</v>
      </c>
      <c r="R42" s="45">
        <f>'8thR - Finale'!R$9</f>
        <v>0</v>
      </c>
      <c r="S42" s="45">
        <f>'8thR - Finale'!S$9</f>
        <v>0</v>
      </c>
      <c r="T42" s="45">
        <f>'8thR - Finale'!T$9</f>
        <v>0</v>
      </c>
      <c r="U42" s="46">
        <f t="shared" si="2"/>
        <v>0</v>
      </c>
    </row>
    <row r="43" spans="1:21" ht="16.5" thickTop="1" x14ac:dyDescent="0.25">
      <c r="B43" s="52" t="s">
        <v>12</v>
      </c>
      <c r="C43" s="43">
        <f>score!H$9</f>
        <v>4</v>
      </c>
      <c r="D43" s="43">
        <f>score!I$9</f>
        <v>4</v>
      </c>
      <c r="E43" s="43">
        <f>score!J$9</f>
        <v>3</v>
      </c>
      <c r="F43" s="43">
        <f>score!K$9</f>
        <v>3</v>
      </c>
      <c r="G43" s="43">
        <f>score!L$9</f>
        <v>5</v>
      </c>
      <c r="H43" s="43">
        <f>score!M$9</f>
        <v>4</v>
      </c>
      <c r="I43" s="43">
        <f>score!N$9</f>
        <v>5</v>
      </c>
      <c r="J43" s="43">
        <f>score!O$9</f>
        <v>5</v>
      </c>
      <c r="K43" s="43">
        <f>score!P$9</f>
        <v>5</v>
      </c>
      <c r="L43" s="43">
        <f>score!Q$9</f>
        <v>3</v>
      </c>
      <c r="M43" s="72">
        <f>score!R$9</f>
        <v>3</v>
      </c>
      <c r="N43" s="43">
        <f>score!S$9</f>
        <v>4</v>
      </c>
      <c r="O43" s="43">
        <f>score!T$9</f>
        <v>4</v>
      </c>
      <c r="P43" s="43">
        <f>score!U$9</f>
        <v>5</v>
      </c>
      <c r="Q43" s="43">
        <f>score!V$9</f>
        <v>3</v>
      </c>
      <c r="R43" s="43">
        <f>score!W$9</f>
        <v>3</v>
      </c>
      <c r="S43" s="43">
        <f>score!X$9</f>
        <v>4</v>
      </c>
      <c r="T43" s="43">
        <f>score!Y$9</f>
        <v>3</v>
      </c>
      <c r="U43" s="44">
        <f t="shared" si="2"/>
        <v>70</v>
      </c>
    </row>
    <row r="44" spans="1:21" ht="15.75" x14ac:dyDescent="0.25">
      <c r="B44" s="53" t="s">
        <v>7</v>
      </c>
      <c r="C44" s="54">
        <f>score!H$147</f>
        <v>4</v>
      </c>
      <c r="D44" s="54">
        <f>score!$I$147</f>
        <v>4</v>
      </c>
      <c r="E44" s="54">
        <f>score!$J$147</f>
        <v>3</v>
      </c>
      <c r="F44" s="54">
        <f>score!$K$147</f>
        <v>3</v>
      </c>
      <c r="G44" s="54">
        <f>score!$L$147</f>
        <v>4</v>
      </c>
      <c r="H44" s="54">
        <f>score!$M$147</f>
        <v>4</v>
      </c>
      <c r="I44" s="54">
        <f>score!$N$147</f>
        <v>5</v>
      </c>
      <c r="J44" s="54">
        <f>score!$O$147</f>
        <v>4</v>
      </c>
      <c r="K44" s="54">
        <f>score!$P$147</f>
        <v>4</v>
      </c>
      <c r="L44" s="54">
        <f>score!$Q$147</f>
        <v>3</v>
      </c>
      <c r="M44" s="54">
        <f>score!$R$147</f>
        <v>4</v>
      </c>
      <c r="N44" s="54">
        <f>score!$S$147</f>
        <v>5</v>
      </c>
      <c r="O44" s="54">
        <f>score!$T$147</f>
        <v>4</v>
      </c>
      <c r="P44" s="54">
        <f>score!$U$147</f>
        <v>5</v>
      </c>
      <c r="Q44" s="54">
        <f>score!$V$147</f>
        <v>3</v>
      </c>
      <c r="R44" s="54">
        <f>score!$W$147</f>
        <v>3</v>
      </c>
      <c r="S44" s="54">
        <f>score!$X$147</f>
        <v>4</v>
      </c>
      <c r="T44" s="54">
        <f>score!$Y$147</f>
        <v>4</v>
      </c>
      <c r="U44" s="18">
        <f t="shared" si="2"/>
        <v>70</v>
      </c>
    </row>
    <row r="45" spans="1:21" x14ac:dyDescent="0.25">
      <c r="C45" s="55"/>
      <c r="D45" s="55"/>
      <c r="E45" s="55"/>
      <c r="F45" s="55"/>
      <c r="G45" s="55"/>
      <c r="H45" s="55"/>
      <c r="I45" s="55"/>
      <c r="J45" s="55"/>
      <c r="K45" s="55"/>
      <c r="L45" s="55"/>
      <c r="M45" s="55"/>
      <c r="N45" s="55"/>
      <c r="O45" s="55"/>
      <c r="P45" s="55"/>
      <c r="Q45" s="55"/>
      <c r="R45" s="55"/>
      <c r="S45" s="55"/>
      <c r="T45" s="55"/>
    </row>
    <row r="46" spans="1:21" x14ac:dyDescent="0.25">
      <c r="C46" s="140" t="s">
        <v>6</v>
      </c>
      <c r="D46" s="140"/>
      <c r="E46" s="140"/>
      <c r="F46" s="140"/>
      <c r="G46" s="140"/>
      <c r="H46" s="140"/>
      <c r="I46" s="140"/>
      <c r="J46" s="140"/>
      <c r="K46" s="140"/>
      <c r="L46" s="140"/>
      <c r="M46" s="140"/>
      <c r="N46" s="140"/>
      <c r="O46" s="140"/>
      <c r="P46" s="140"/>
      <c r="Q46" s="140"/>
      <c r="R46" s="140"/>
      <c r="S46" s="140"/>
      <c r="T46" s="140"/>
    </row>
    <row r="47" spans="1:21" ht="15" customHeight="1" x14ac:dyDescent="0.25">
      <c r="A47" s="141">
        <f>score!A10</f>
        <v>4</v>
      </c>
      <c r="B47" s="142" t="str">
        <f>score!F10</f>
        <v>TARMAN BOZIDAR</v>
      </c>
      <c r="C47" s="143">
        <v>1</v>
      </c>
      <c r="D47" s="143">
        <v>2</v>
      </c>
      <c r="E47" s="143">
        <v>3</v>
      </c>
      <c r="F47" s="143">
        <v>4</v>
      </c>
      <c r="G47" s="143">
        <v>5</v>
      </c>
      <c r="H47" s="143">
        <v>6</v>
      </c>
      <c r="I47" s="143">
        <v>7</v>
      </c>
      <c r="J47" s="143">
        <v>8</v>
      </c>
      <c r="K47" s="143">
        <v>9</v>
      </c>
      <c r="L47" s="143">
        <v>10</v>
      </c>
      <c r="M47" s="143">
        <v>11</v>
      </c>
      <c r="N47" s="143">
        <v>12</v>
      </c>
      <c r="O47" s="143">
        <v>13</v>
      </c>
      <c r="P47" s="143">
        <v>14</v>
      </c>
      <c r="Q47" s="143">
        <v>15</v>
      </c>
      <c r="R47" s="143">
        <v>16</v>
      </c>
      <c r="S47" s="143">
        <v>17</v>
      </c>
      <c r="T47" s="143">
        <v>18</v>
      </c>
      <c r="U47" s="56" t="s">
        <v>1</v>
      </c>
    </row>
    <row r="48" spans="1:21" ht="15" customHeight="1" x14ac:dyDescent="0.25">
      <c r="A48" s="141"/>
      <c r="B48" s="142"/>
      <c r="C48" s="143"/>
      <c r="D48" s="143"/>
      <c r="E48" s="143"/>
      <c r="F48" s="143"/>
      <c r="G48" s="143"/>
      <c r="H48" s="143"/>
      <c r="I48" s="143"/>
      <c r="J48" s="143"/>
      <c r="K48" s="143"/>
      <c r="L48" s="143"/>
      <c r="M48" s="143"/>
      <c r="N48" s="143"/>
      <c r="O48" s="143"/>
      <c r="P48" s="143"/>
      <c r="Q48" s="143"/>
      <c r="R48" s="143"/>
      <c r="S48" s="143"/>
      <c r="T48" s="143"/>
      <c r="U48" s="57"/>
    </row>
    <row r="49" spans="1:21" x14ac:dyDescent="0.25">
      <c r="B49" s="7" t="s">
        <v>8</v>
      </c>
      <c r="C49" s="5">
        <f>'1stR'!C$10</f>
        <v>5</v>
      </c>
      <c r="D49" s="5">
        <f>'1stR'!D$10</f>
        <v>4</v>
      </c>
      <c r="E49" s="5">
        <f>'1stR'!E$10</f>
        <v>3</v>
      </c>
      <c r="F49" s="5">
        <f>'1stR'!F$10</f>
        <v>3</v>
      </c>
      <c r="G49" s="5">
        <f>'1stR'!G$10</f>
        <v>4</v>
      </c>
      <c r="H49" s="5">
        <f>'1stR'!H$10</f>
        <v>5</v>
      </c>
      <c r="I49" s="5">
        <f>'1stR'!I$10</f>
        <v>5</v>
      </c>
      <c r="J49" s="5">
        <f>'1stR'!J$10</f>
        <v>5</v>
      </c>
      <c r="K49" s="5">
        <f>'1stR'!K$10</f>
        <v>5</v>
      </c>
      <c r="L49" s="65">
        <f>'1stR'!L$10</f>
        <v>4</v>
      </c>
      <c r="M49" s="65">
        <f>'1stR'!M$10</f>
        <v>7</v>
      </c>
      <c r="N49" s="65">
        <f>'1stR'!N$10</f>
        <v>5</v>
      </c>
      <c r="O49" s="5">
        <f>'1stR'!O$10</f>
        <v>7</v>
      </c>
      <c r="P49" s="5">
        <f>'1stR'!P$10</f>
        <v>5</v>
      </c>
      <c r="Q49" s="5">
        <f>'1stR'!Q$10</f>
        <v>2</v>
      </c>
      <c r="R49" s="5">
        <f>'1stR'!R$10</f>
        <v>6</v>
      </c>
      <c r="S49" s="5">
        <f>'1stR'!S$10</f>
        <v>5</v>
      </c>
      <c r="T49" s="5">
        <f>'1stR'!T$10</f>
        <v>6</v>
      </c>
      <c r="U49" s="15">
        <f>SUM(C49:T49)</f>
        <v>86</v>
      </c>
    </row>
    <row r="50" spans="1:21" x14ac:dyDescent="0.25">
      <c r="B50" s="7" t="s">
        <v>13</v>
      </c>
      <c r="C50" s="5">
        <f>'2ndR'!C$10</f>
        <v>4</v>
      </c>
      <c r="D50" s="5">
        <f>'2ndR'!D$10</f>
        <v>4</v>
      </c>
      <c r="E50" s="5">
        <f>'2ndR'!E$10</f>
        <v>3</v>
      </c>
      <c r="F50" s="5">
        <f>'2ndR'!F$10</f>
        <v>3</v>
      </c>
      <c r="G50" s="5">
        <f>'2ndR'!G$10</f>
        <v>4</v>
      </c>
      <c r="H50" s="5">
        <f>'2ndR'!H$10</f>
        <v>6</v>
      </c>
      <c r="I50" s="5">
        <f>'2ndR'!I$10</f>
        <v>6</v>
      </c>
      <c r="J50" s="5">
        <f>'2ndR'!J$10</f>
        <v>6</v>
      </c>
      <c r="K50" s="5">
        <f>'2ndR'!K$10</f>
        <v>4</v>
      </c>
      <c r="L50" s="65">
        <f>'2ndR'!L$10</f>
        <v>4</v>
      </c>
      <c r="M50" s="65">
        <f>'2ndR'!M$10</f>
        <v>4</v>
      </c>
      <c r="N50" s="65">
        <f>'2ndR'!N$10</f>
        <v>4</v>
      </c>
      <c r="O50" s="5">
        <f>'2ndR'!O$10</f>
        <v>5</v>
      </c>
      <c r="P50" s="5">
        <f>'2ndR'!P$10</f>
        <v>6</v>
      </c>
      <c r="Q50" s="5">
        <f>'2ndR'!Q$10</f>
        <v>4</v>
      </c>
      <c r="R50" s="5">
        <f>'2ndR'!R$10</f>
        <v>3</v>
      </c>
      <c r="S50" s="5">
        <f>'2ndR'!S$10</f>
        <v>5</v>
      </c>
      <c r="T50" s="5">
        <f>'2ndR'!T$10</f>
        <v>5</v>
      </c>
      <c r="U50" s="15">
        <f t="shared" ref="U50:U58" si="3">SUM(C50:T50)</f>
        <v>80</v>
      </c>
    </row>
    <row r="51" spans="1:21" x14ac:dyDescent="0.25">
      <c r="B51" s="7" t="s">
        <v>14</v>
      </c>
      <c r="C51" s="5">
        <f>'3rdR'!C$10</f>
        <v>4</v>
      </c>
      <c r="D51" s="5">
        <f>'3rdR'!D$10</f>
        <v>9</v>
      </c>
      <c r="E51" s="5">
        <f>'3rdR'!E$10</f>
        <v>2</v>
      </c>
      <c r="F51" s="5">
        <f>'3rdR'!F$10</f>
        <v>3</v>
      </c>
      <c r="G51" s="5">
        <f>'3rdR'!G$10</f>
        <v>4</v>
      </c>
      <c r="H51" s="5">
        <f>'3rdR'!H$10</f>
        <v>4</v>
      </c>
      <c r="I51" s="5">
        <f>'3rdR'!I$10</f>
        <v>7</v>
      </c>
      <c r="J51" s="5">
        <f>'3rdR'!J$10</f>
        <v>5</v>
      </c>
      <c r="K51" s="5">
        <f>'3rdR'!K$10</f>
        <v>9</v>
      </c>
      <c r="L51" s="65">
        <f>'3rdR'!L$10</f>
        <v>3</v>
      </c>
      <c r="M51" s="65">
        <f>'3rdR'!M$10</f>
        <v>6</v>
      </c>
      <c r="N51" s="65">
        <f>'3rdR'!N$10</f>
        <v>5</v>
      </c>
      <c r="O51" s="5">
        <f>'3rdR'!O$10</f>
        <v>9</v>
      </c>
      <c r="P51" s="5">
        <f>'3rdR'!P$10</f>
        <v>6</v>
      </c>
      <c r="Q51" s="5">
        <f>'3rdR'!Q$10</f>
        <v>3</v>
      </c>
      <c r="R51" s="5">
        <f>'3rdR'!R$10</f>
        <v>4</v>
      </c>
      <c r="S51" s="5">
        <f>'3rdR'!S$10</f>
        <v>5</v>
      </c>
      <c r="T51" s="5">
        <f>'3rdR'!T$10</f>
        <v>5</v>
      </c>
      <c r="U51" s="15">
        <f t="shared" si="3"/>
        <v>93</v>
      </c>
    </row>
    <row r="52" spans="1:21" x14ac:dyDescent="0.25">
      <c r="B52" s="7" t="s">
        <v>15</v>
      </c>
      <c r="C52" s="5">
        <f>'4thR'!C$10</f>
        <v>6</v>
      </c>
      <c r="D52" s="5">
        <f>'4thR'!D$10</f>
        <v>4</v>
      </c>
      <c r="E52" s="5">
        <f>'4thR'!E$10</f>
        <v>3</v>
      </c>
      <c r="F52" s="5">
        <f>'4thR'!F$10</f>
        <v>3</v>
      </c>
      <c r="G52" s="5">
        <f>'4thR'!G$10</f>
        <v>4</v>
      </c>
      <c r="H52" s="5">
        <f>'4thR'!H$10</f>
        <v>5</v>
      </c>
      <c r="I52" s="5">
        <f>'4thR'!I$10</f>
        <v>5</v>
      </c>
      <c r="J52" s="5">
        <f>'4thR'!J$10</f>
        <v>5</v>
      </c>
      <c r="K52" s="5">
        <f>'4thR'!K$10</f>
        <v>7</v>
      </c>
      <c r="L52" s="65">
        <f>'4thR'!L$10</f>
        <v>5</v>
      </c>
      <c r="M52" s="65">
        <f>'4thR'!M$10</f>
        <v>5</v>
      </c>
      <c r="N52" s="65">
        <f>'4thR'!N$10</f>
        <v>5</v>
      </c>
      <c r="O52" s="5">
        <f>'4thR'!O$10</f>
        <v>4</v>
      </c>
      <c r="P52" s="5">
        <f>'4thR'!P$10</f>
        <v>5</v>
      </c>
      <c r="Q52" s="5">
        <f>'4thR'!Q$10</f>
        <v>4</v>
      </c>
      <c r="R52" s="5">
        <f>'4thR'!R$10</f>
        <v>5</v>
      </c>
      <c r="S52" s="5">
        <f>'4thR'!S$10</f>
        <v>6</v>
      </c>
      <c r="T52" s="5">
        <f>'4thR'!T$10</f>
        <v>4</v>
      </c>
      <c r="U52" s="15">
        <f t="shared" si="3"/>
        <v>85</v>
      </c>
    </row>
    <row r="53" spans="1:21" x14ac:dyDescent="0.25">
      <c r="B53" s="7" t="s">
        <v>16</v>
      </c>
      <c r="C53" s="5">
        <f>'5thR'!C$10</f>
        <v>0</v>
      </c>
      <c r="D53" s="5">
        <f>'5thR'!D$10</f>
        <v>0</v>
      </c>
      <c r="E53" s="5">
        <f>'5thR'!E$10</f>
        <v>0</v>
      </c>
      <c r="F53" s="5">
        <f>'5thR'!F$10</f>
        <v>0</v>
      </c>
      <c r="G53" s="5">
        <f>'5thR'!G$10</f>
        <v>0</v>
      </c>
      <c r="H53" s="5">
        <f>'5thR'!H$10</f>
        <v>0</v>
      </c>
      <c r="I53" s="5">
        <f>'5thR'!I$10</f>
        <v>0</v>
      </c>
      <c r="J53" s="5">
        <f>'5thR'!J$10</f>
        <v>0</v>
      </c>
      <c r="K53" s="5">
        <f>'5thR'!K$10</f>
        <v>0</v>
      </c>
      <c r="L53" s="65">
        <f>'5thR'!L$10</f>
        <v>0</v>
      </c>
      <c r="M53" s="65">
        <f>'5thR'!M$10</f>
        <v>0</v>
      </c>
      <c r="N53" s="65">
        <f>'5thR'!N$10</f>
        <v>0</v>
      </c>
      <c r="O53" s="5">
        <f>'5thR'!O$10</f>
        <v>0</v>
      </c>
      <c r="P53" s="5">
        <f>'5thR'!P$10</f>
        <v>0</v>
      </c>
      <c r="Q53" s="5">
        <f>'5thR'!Q$10</f>
        <v>0</v>
      </c>
      <c r="R53" s="5">
        <f>'5thR'!R$10</f>
        <v>0</v>
      </c>
      <c r="S53" s="5">
        <f>'5thR'!S$10</f>
        <v>0</v>
      </c>
      <c r="T53" s="5">
        <f>'5thR'!T$10</f>
        <v>0</v>
      </c>
      <c r="U53" s="15">
        <f t="shared" si="3"/>
        <v>0</v>
      </c>
    </row>
    <row r="54" spans="1:21" x14ac:dyDescent="0.25">
      <c r="B54" s="7" t="s">
        <v>17</v>
      </c>
      <c r="C54" s="5">
        <f>'6thR'!C$10</f>
        <v>0</v>
      </c>
      <c r="D54" s="5">
        <f>'6thR'!D$10</f>
        <v>0</v>
      </c>
      <c r="E54" s="5">
        <f>'6thR'!E$10</f>
        <v>0</v>
      </c>
      <c r="F54" s="5">
        <f>'6thR'!F$10</f>
        <v>0</v>
      </c>
      <c r="G54" s="5">
        <f>'6thR'!G$10</f>
        <v>0</v>
      </c>
      <c r="H54" s="5">
        <f>'6thR'!H$10</f>
        <v>0</v>
      </c>
      <c r="I54" s="5">
        <f>'6thR'!I$10</f>
        <v>0</v>
      </c>
      <c r="J54" s="5">
        <f>'6thR'!J$10</f>
        <v>0</v>
      </c>
      <c r="K54" s="5">
        <f>'6thR'!K$10</f>
        <v>0</v>
      </c>
      <c r="L54" s="65">
        <f>'6thR'!L$10</f>
        <v>0</v>
      </c>
      <c r="M54" s="65">
        <f>'6thR'!M$10</f>
        <v>0</v>
      </c>
      <c r="N54" s="65">
        <f>'6thR'!N$10</f>
        <v>0</v>
      </c>
      <c r="O54" s="5">
        <f>'6thR'!O$10</f>
        <v>0</v>
      </c>
      <c r="P54" s="5">
        <f>'6thR'!P$10</f>
        <v>0</v>
      </c>
      <c r="Q54" s="5">
        <f>'6thR'!Q$10</f>
        <v>0</v>
      </c>
      <c r="R54" s="5">
        <f>'6thR'!R$10</f>
        <v>0</v>
      </c>
      <c r="S54" s="5">
        <f>'6thR'!S$10</f>
        <v>0</v>
      </c>
      <c r="T54" s="5">
        <f>'6thR'!T$10</f>
        <v>0</v>
      </c>
      <c r="U54" s="15">
        <f t="shared" si="3"/>
        <v>0</v>
      </c>
    </row>
    <row r="55" spans="1:21" x14ac:dyDescent="0.25">
      <c r="B55" s="7" t="s">
        <v>18</v>
      </c>
      <c r="C55" s="5">
        <f>'7thR'!C$10</f>
        <v>0</v>
      </c>
      <c r="D55" s="5">
        <f>'7thR'!D$10</f>
        <v>0</v>
      </c>
      <c r="E55" s="5">
        <f>'7thR'!E$10</f>
        <v>0</v>
      </c>
      <c r="F55" s="5">
        <f>'7thR'!F$10</f>
        <v>0</v>
      </c>
      <c r="G55" s="5">
        <f>'7thR'!G$10</f>
        <v>0</v>
      </c>
      <c r="H55" s="5">
        <f>'7thR'!H$10</f>
        <v>0</v>
      </c>
      <c r="I55" s="5">
        <f>'7thR'!I$10</f>
        <v>0</v>
      </c>
      <c r="J55" s="5">
        <f>'7thR'!J$10</f>
        <v>0</v>
      </c>
      <c r="K55" s="5">
        <f>'7thR'!K$10</f>
        <v>0</v>
      </c>
      <c r="L55" s="65">
        <f>'7thR'!L$10</f>
        <v>0</v>
      </c>
      <c r="M55" s="65">
        <f>'7thR'!M$10</f>
        <v>0</v>
      </c>
      <c r="N55" s="65">
        <f>'7thR'!N$10</f>
        <v>0</v>
      </c>
      <c r="O55" s="5">
        <f>'7thR'!O$10</f>
        <v>0</v>
      </c>
      <c r="P55" s="5">
        <f>'7thR'!P$10</f>
        <v>0</v>
      </c>
      <c r="Q55" s="5">
        <f>'7thR'!Q$10</f>
        <v>0</v>
      </c>
      <c r="R55" s="5">
        <f>'7thR'!R$10</f>
        <v>0</v>
      </c>
      <c r="S55" s="5">
        <f>'7thR'!S$10</f>
        <v>0</v>
      </c>
      <c r="T55" s="5">
        <f>'7thR'!T$10</f>
        <v>0</v>
      </c>
      <c r="U55" s="15">
        <f t="shared" si="3"/>
        <v>0</v>
      </c>
    </row>
    <row r="56" spans="1:21" ht="15.75" thickBot="1" x14ac:dyDescent="0.3">
      <c r="B56" s="7" t="s">
        <v>19</v>
      </c>
      <c r="C56" s="45">
        <f>'8thR - Finale'!C$10</f>
        <v>0</v>
      </c>
      <c r="D56" s="45">
        <f>'8thR - Finale'!D$10</f>
        <v>0</v>
      </c>
      <c r="E56" s="45">
        <f>'8thR - Finale'!E$10</f>
        <v>0</v>
      </c>
      <c r="F56" s="45">
        <f>'8thR - Finale'!F$10</f>
        <v>0</v>
      </c>
      <c r="G56" s="45">
        <f>'8thR - Finale'!G$10</f>
        <v>0</v>
      </c>
      <c r="H56" s="45">
        <f>'8thR - Finale'!H$10</f>
        <v>0</v>
      </c>
      <c r="I56" s="45">
        <f>'8thR - Finale'!I$10</f>
        <v>0</v>
      </c>
      <c r="J56" s="45">
        <f>'8thR - Finale'!J$10</f>
        <v>0</v>
      </c>
      <c r="K56" s="45">
        <f>'8thR - Finale'!K$10</f>
        <v>0</v>
      </c>
      <c r="L56" s="45">
        <f>'8thR - Finale'!L$10</f>
        <v>0</v>
      </c>
      <c r="M56" s="45">
        <f>'8thR - Finale'!M$10</f>
        <v>0</v>
      </c>
      <c r="N56" s="45">
        <f>'8thR - Finale'!N$10</f>
        <v>0</v>
      </c>
      <c r="O56" s="45">
        <f>'8thR - Finale'!O$10</f>
        <v>0</v>
      </c>
      <c r="P56" s="45">
        <f>'8thR - Finale'!P$10</f>
        <v>0</v>
      </c>
      <c r="Q56" s="45">
        <f>'8thR - Finale'!Q$10</f>
        <v>0</v>
      </c>
      <c r="R56" s="45">
        <f>'8thR - Finale'!R$10</f>
        <v>0</v>
      </c>
      <c r="S56" s="45">
        <f>'8thR - Finale'!S$10</f>
        <v>0</v>
      </c>
      <c r="T56" s="45">
        <f>'8thR - Finale'!T$10</f>
        <v>0</v>
      </c>
      <c r="U56" s="46">
        <f t="shared" si="3"/>
        <v>0</v>
      </c>
    </row>
    <row r="57" spans="1:21" ht="16.5" thickTop="1" x14ac:dyDescent="0.25">
      <c r="B57" s="52" t="s">
        <v>12</v>
      </c>
      <c r="C57" s="43">
        <f>score!H$10</f>
        <v>4</v>
      </c>
      <c r="D57" s="43">
        <f>score!I$10</f>
        <v>4</v>
      </c>
      <c r="E57" s="43">
        <f>score!J$10</f>
        <v>2</v>
      </c>
      <c r="F57" s="43">
        <f>score!K$10</f>
        <v>3</v>
      </c>
      <c r="G57" s="43">
        <f>score!L$10</f>
        <v>4</v>
      </c>
      <c r="H57" s="43">
        <f>score!M$10</f>
        <v>4</v>
      </c>
      <c r="I57" s="43">
        <f>score!N$10</f>
        <v>5</v>
      </c>
      <c r="J57" s="43">
        <f>score!O$10</f>
        <v>5</v>
      </c>
      <c r="K57" s="43">
        <f>score!P$10</f>
        <v>4</v>
      </c>
      <c r="L57" s="43">
        <f>score!Q$10</f>
        <v>3</v>
      </c>
      <c r="M57" s="72">
        <f>score!R$10</f>
        <v>4</v>
      </c>
      <c r="N57" s="43">
        <f>score!S$10</f>
        <v>4</v>
      </c>
      <c r="O57" s="43">
        <f>score!T$10</f>
        <v>4</v>
      </c>
      <c r="P57" s="43">
        <f>score!U$10</f>
        <v>5</v>
      </c>
      <c r="Q57" s="43">
        <f>score!V$10</f>
        <v>2</v>
      </c>
      <c r="R57" s="43">
        <f>score!W$10</f>
        <v>3</v>
      </c>
      <c r="S57" s="43">
        <f>score!X$10</f>
        <v>5</v>
      </c>
      <c r="T57" s="43">
        <f>score!Y$10</f>
        <v>4</v>
      </c>
      <c r="U57" s="44">
        <f t="shared" si="3"/>
        <v>69</v>
      </c>
    </row>
    <row r="58" spans="1:21" ht="15.75" x14ac:dyDescent="0.25">
      <c r="B58" s="53" t="s">
        <v>7</v>
      </c>
      <c r="C58" s="54">
        <f>score!H$147</f>
        <v>4</v>
      </c>
      <c r="D58" s="54">
        <f>score!$I$147</f>
        <v>4</v>
      </c>
      <c r="E58" s="54">
        <f>score!$J$147</f>
        <v>3</v>
      </c>
      <c r="F58" s="54">
        <f>score!$K$147</f>
        <v>3</v>
      </c>
      <c r="G58" s="54">
        <f>score!$L$147</f>
        <v>4</v>
      </c>
      <c r="H58" s="54">
        <f>score!$M$147</f>
        <v>4</v>
      </c>
      <c r="I58" s="54">
        <f>score!$N$147</f>
        <v>5</v>
      </c>
      <c r="J58" s="54">
        <f>score!$O$147</f>
        <v>4</v>
      </c>
      <c r="K58" s="54">
        <f>score!$P$147</f>
        <v>4</v>
      </c>
      <c r="L58" s="54">
        <f>score!$Q$147</f>
        <v>3</v>
      </c>
      <c r="M58" s="54">
        <f>score!$R$147</f>
        <v>4</v>
      </c>
      <c r="N58" s="54">
        <f>score!$S$147</f>
        <v>5</v>
      </c>
      <c r="O58" s="54">
        <f>score!$T$147</f>
        <v>4</v>
      </c>
      <c r="P58" s="54">
        <f>score!$U$147</f>
        <v>5</v>
      </c>
      <c r="Q58" s="54">
        <f>score!$V$147</f>
        <v>3</v>
      </c>
      <c r="R58" s="54">
        <f>score!$W$147</f>
        <v>3</v>
      </c>
      <c r="S58" s="54">
        <f>score!$X$147</f>
        <v>4</v>
      </c>
      <c r="T58" s="54">
        <f>score!$Y$147</f>
        <v>4</v>
      </c>
      <c r="U58" s="18">
        <f t="shared" si="3"/>
        <v>70</v>
      </c>
    </row>
    <row r="59" spans="1:21" x14ac:dyDescent="0.25">
      <c r="B59" s="58"/>
      <c r="C59" s="55"/>
      <c r="D59" s="55"/>
      <c r="E59" s="55"/>
      <c r="F59" s="55"/>
      <c r="G59" s="55"/>
      <c r="H59" s="55"/>
      <c r="I59" s="55"/>
      <c r="J59" s="55"/>
      <c r="K59" s="55"/>
      <c r="L59" s="55"/>
      <c r="M59" s="55"/>
      <c r="N59" s="55"/>
      <c r="O59" s="55"/>
      <c r="P59" s="55"/>
      <c r="Q59" s="55"/>
      <c r="R59" s="55"/>
      <c r="S59" s="55"/>
      <c r="T59" s="55"/>
    </row>
    <row r="60" spans="1:21" x14ac:dyDescent="0.25">
      <c r="C60" s="144" t="s">
        <v>6</v>
      </c>
      <c r="D60" s="144"/>
      <c r="E60" s="144"/>
      <c r="F60" s="144"/>
      <c r="G60" s="144"/>
      <c r="H60" s="144"/>
      <c r="I60" s="144"/>
      <c r="J60" s="144"/>
      <c r="K60" s="144"/>
      <c r="L60" s="144"/>
      <c r="M60" s="144"/>
      <c r="N60" s="144"/>
      <c r="O60" s="144"/>
      <c r="P60" s="144"/>
      <c r="Q60" s="144"/>
      <c r="R60" s="144"/>
      <c r="S60" s="144"/>
      <c r="T60" s="144"/>
    </row>
    <row r="61" spans="1:21" ht="15" customHeight="1" x14ac:dyDescent="0.25">
      <c r="A61" s="141">
        <f>score!A11</f>
        <v>5</v>
      </c>
      <c r="B61" s="142" t="str">
        <f>score!F11</f>
        <v>KRANJC SASO</v>
      </c>
      <c r="C61" s="146">
        <v>1</v>
      </c>
      <c r="D61" s="146">
        <v>2</v>
      </c>
      <c r="E61" s="146">
        <v>3</v>
      </c>
      <c r="F61" s="146">
        <v>4</v>
      </c>
      <c r="G61" s="146">
        <v>5</v>
      </c>
      <c r="H61" s="146">
        <v>6</v>
      </c>
      <c r="I61" s="146">
        <v>7</v>
      </c>
      <c r="J61" s="146">
        <v>8</v>
      </c>
      <c r="K61" s="146">
        <v>9</v>
      </c>
      <c r="L61" s="146">
        <v>10</v>
      </c>
      <c r="M61" s="146">
        <v>11</v>
      </c>
      <c r="N61" s="146">
        <v>12</v>
      </c>
      <c r="O61" s="146">
        <v>13</v>
      </c>
      <c r="P61" s="146">
        <v>14</v>
      </c>
      <c r="Q61" s="146">
        <v>15</v>
      </c>
      <c r="R61" s="146">
        <v>16</v>
      </c>
      <c r="S61" s="146">
        <v>17</v>
      </c>
      <c r="T61" s="146">
        <v>18</v>
      </c>
      <c r="U61" s="56" t="s">
        <v>1</v>
      </c>
    </row>
    <row r="62" spans="1:21" ht="15" customHeight="1" x14ac:dyDescent="0.25">
      <c r="A62" s="141"/>
      <c r="B62" s="142"/>
      <c r="C62" s="147"/>
      <c r="D62" s="147"/>
      <c r="E62" s="147"/>
      <c r="F62" s="147"/>
      <c r="G62" s="147"/>
      <c r="H62" s="147"/>
      <c r="I62" s="147"/>
      <c r="J62" s="147"/>
      <c r="K62" s="147"/>
      <c r="L62" s="147"/>
      <c r="M62" s="147"/>
      <c r="N62" s="147"/>
      <c r="O62" s="147"/>
      <c r="P62" s="147"/>
      <c r="Q62" s="147"/>
      <c r="R62" s="147"/>
      <c r="S62" s="147"/>
      <c r="T62" s="147"/>
      <c r="U62" s="57"/>
    </row>
    <row r="63" spans="1:21" x14ac:dyDescent="0.25">
      <c r="B63" s="7" t="s">
        <v>8</v>
      </c>
      <c r="C63" s="5">
        <f>'1stR'!C$11</f>
        <v>5</v>
      </c>
      <c r="D63" s="5">
        <f>'1stR'!D$11</f>
        <v>5</v>
      </c>
      <c r="E63" s="5">
        <f>'1stR'!E$11</f>
        <v>3</v>
      </c>
      <c r="F63" s="5">
        <f>'1stR'!F$11</f>
        <v>3</v>
      </c>
      <c r="G63" s="5">
        <f>'1stR'!G$11</f>
        <v>4</v>
      </c>
      <c r="H63" s="5">
        <f>'1stR'!H$11</f>
        <v>4</v>
      </c>
      <c r="I63" s="5">
        <f>'1stR'!I$11</f>
        <v>8</v>
      </c>
      <c r="J63" s="5">
        <f>'1stR'!J$11</f>
        <v>4</v>
      </c>
      <c r="K63" s="5">
        <f>'1stR'!K$11</f>
        <v>7</v>
      </c>
      <c r="L63" s="65">
        <f>'1stR'!L$11</f>
        <v>3</v>
      </c>
      <c r="M63" s="65">
        <f>'1stR'!M$11</f>
        <v>4</v>
      </c>
      <c r="N63" s="65">
        <f>'1stR'!N$11</f>
        <v>4</v>
      </c>
      <c r="O63" s="5">
        <f>'1stR'!O$11</f>
        <v>4</v>
      </c>
      <c r="P63" s="5">
        <f>'1stR'!P$11</f>
        <v>6</v>
      </c>
      <c r="Q63" s="5">
        <f>'1stR'!Q$11</f>
        <v>3</v>
      </c>
      <c r="R63" s="5">
        <f>'1stR'!R$11</f>
        <v>3</v>
      </c>
      <c r="S63" s="5">
        <f>'1stR'!S$11</f>
        <v>4</v>
      </c>
      <c r="T63" s="5">
        <f>'1stR'!T$11</f>
        <v>3</v>
      </c>
      <c r="U63" s="15">
        <f>SUM(C63:T63)</f>
        <v>77</v>
      </c>
    </row>
    <row r="64" spans="1:21" x14ac:dyDescent="0.25">
      <c r="B64" s="7" t="s">
        <v>13</v>
      </c>
      <c r="C64" s="5">
        <f>'2ndR'!C$11</f>
        <v>4</v>
      </c>
      <c r="D64" s="5">
        <f>'2ndR'!D$11</f>
        <v>5</v>
      </c>
      <c r="E64" s="5">
        <f>'2ndR'!E$11</f>
        <v>3</v>
      </c>
      <c r="F64" s="5">
        <f>'2ndR'!F$11</f>
        <v>4</v>
      </c>
      <c r="G64" s="5">
        <f>'2ndR'!G$11</f>
        <v>5</v>
      </c>
      <c r="H64" s="5">
        <f>'2ndR'!H$11</f>
        <v>6</v>
      </c>
      <c r="I64" s="5">
        <f>'2ndR'!I$11</f>
        <v>7</v>
      </c>
      <c r="J64" s="5">
        <f>'2ndR'!J$11</f>
        <v>5</v>
      </c>
      <c r="K64" s="5">
        <f>'2ndR'!K$11</f>
        <v>7</v>
      </c>
      <c r="L64" s="65">
        <f>'2ndR'!L$11</f>
        <v>3</v>
      </c>
      <c r="M64" s="65">
        <f>'2ndR'!M$11</f>
        <v>5</v>
      </c>
      <c r="N64" s="65">
        <f>'2ndR'!N$11</f>
        <v>7</v>
      </c>
      <c r="O64" s="5">
        <f>'2ndR'!O$11</f>
        <v>4</v>
      </c>
      <c r="P64" s="5">
        <f>'2ndR'!P$11</f>
        <v>9</v>
      </c>
      <c r="Q64" s="5">
        <f>'2ndR'!Q$11</f>
        <v>7</v>
      </c>
      <c r="R64" s="5">
        <f>'2ndR'!R$11</f>
        <v>9</v>
      </c>
      <c r="S64" s="5">
        <f>'2ndR'!S$11</f>
        <v>9</v>
      </c>
      <c r="T64" s="5">
        <f>'2ndR'!T$11</f>
        <v>9</v>
      </c>
      <c r="U64" s="15">
        <f t="shared" ref="U64:U72" si="4">SUM(C64:T64)</f>
        <v>108</v>
      </c>
    </row>
    <row r="65" spans="1:21" x14ac:dyDescent="0.25">
      <c r="B65" s="7" t="s">
        <v>14</v>
      </c>
      <c r="C65" s="5">
        <f>'3rdR'!C$11</f>
        <v>5</v>
      </c>
      <c r="D65" s="5">
        <f>'3rdR'!D$11</f>
        <v>5</v>
      </c>
      <c r="E65" s="5">
        <f>'3rdR'!E$11</f>
        <v>4</v>
      </c>
      <c r="F65" s="5">
        <f>'3rdR'!F$11</f>
        <v>6</v>
      </c>
      <c r="G65" s="5">
        <f>'3rdR'!G$11</f>
        <v>4</v>
      </c>
      <c r="H65" s="5">
        <f>'3rdR'!H$11</f>
        <v>9</v>
      </c>
      <c r="I65" s="5">
        <f>'3rdR'!I$11</f>
        <v>8</v>
      </c>
      <c r="J65" s="5">
        <f>'3rdR'!J$11</f>
        <v>7</v>
      </c>
      <c r="K65" s="5">
        <f>'3rdR'!K$11</f>
        <v>9</v>
      </c>
      <c r="L65" s="65">
        <f>'3rdR'!L$11</f>
        <v>9</v>
      </c>
      <c r="M65" s="65">
        <f>'3rdR'!M$11</f>
        <v>4</v>
      </c>
      <c r="N65" s="65">
        <f>'3rdR'!N$11</f>
        <v>5</v>
      </c>
      <c r="O65" s="5">
        <f>'3rdR'!O$11</f>
        <v>5</v>
      </c>
      <c r="P65" s="5">
        <f>'3rdR'!P$11</f>
        <v>6</v>
      </c>
      <c r="Q65" s="5">
        <f>'3rdR'!Q$11</f>
        <v>4</v>
      </c>
      <c r="R65" s="5">
        <f>'3rdR'!R$11</f>
        <v>5</v>
      </c>
      <c r="S65" s="5">
        <f>'3rdR'!S$11</f>
        <v>6</v>
      </c>
      <c r="T65" s="5">
        <f>'3rdR'!T$11</f>
        <v>6</v>
      </c>
      <c r="U65" s="15">
        <f t="shared" si="4"/>
        <v>107</v>
      </c>
    </row>
    <row r="66" spans="1:21" x14ac:dyDescent="0.25">
      <c r="B66" s="7" t="s">
        <v>15</v>
      </c>
      <c r="C66" s="5">
        <f>'4thR'!C$11</f>
        <v>5</v>
      </c>
      <c r="D66" s="5">
        <f>'4thR'!D$11</f>
        <v>4</v>
      </c>
      <c r="E66" s="5">
        <f>'4thR'!E$11</f>
        <v>6</v>
      </c>
      <c r="F66" s="5">
        <f>'4thR'!F$11</f>
        <v>4</v>
      </c>
      <c r="G66" s="5">
        <f>'4thR'!G$11</f>
        <v>5</v>
      </c>
      <c r="H66" s="5">
        <f>'4thR'!H$11</f>
        <v>5</v>
      </c>
      <c r="I66" s="5">
        <f>'4thR'!I$11</f>
        <v>9</v>
      </c>
      <c r="J66" s="5">
        <f>'4thR'!J$11</f>
        <v>4</v>
      </c>
      <c r="K66" s="5">
        <f>'4thR'!K$11</f>
        <v>6</v>
      </c>
      <c r="L66" s="65">
        <f>'4thR'!L$11</f>
        <v>4</v>
      </c>
      <c r="M66" s="65">
        <f>'4thR'!M$11</f>
        <v>6</v>
      </c>
      <c r="N66" s="65">
        <f>'4thR'!N$11</f>
        <v>8</v>
      </c>
      <c r="O66" s="5">
        <f>'4thR'!O$11</f>
        <v>5</v>
      </c>
      <c r="P66" s="5">
        <f>'4thR'!P$11</f>
        <v>5</v>
      </c>
      <c r="Q66" s="5">
        <f>'4thR'!Q$11</f>
        <v>3</v>
      </c>
      <c r="R66" s="5">
        <f>'4thR'!R$11</f>
        <v>3</v>
      </c>
      <c r="S66" s="5">
        <f>'4thR'!S$11</f>
        <v>6</v>
      </c>
      <c r="T66" s="5">
        <f>'4thR'!T$11</f>
        <v>4</v>
      </c>
      <c r="U66" s="15">
        <f t="shared" si="4"/>
        <v>92</v>
      </c>
    </row>
    <row r="67" spans="1:21" x14ac:dyDescent="0.25">
      <c r="B67" s="7" t="s">
        <v>16</v>
      </c>
      <c r="C67" s="5">
        <f>'5thR'!C$11</f>
        <v>0</v>
      </c>
      <c r="D67" s="5">
        <f>'5thR'!D$11</f>
        <v>0</v>
      </c>
      <c r="E67" s="5">
        <f>'5thR'!E$11</f>
        <v>0</v>
      </c>
      <c r="F67" s="5">
        <f>'5thR'!F$11</f>
        <v>0</v>
      </c>
      <c r="G67" s="5">
        <f>'5thR'!G$11</f>
        <v>0</v>
      </c>
      <c r="H67" s="5">
        <f>'5thR'!H$11</f>
        <v>0</v>
      </c>
      <c r="I67" s="5">
        <f>'5thR'!I$11</f>
        <v>0</v>
      </c>
      <c r="J67" s="5">
        <f>'5thR'!J$11</f>
        <v>0</v>
      </c>
      <c r="K67" s="5">
        <f>'5thR'!K$11</f>
        <v>0</v>
      </c>
      <c r="L67" s="65">
        <f>'5thR'!L$11</f>
        <v>0</v>
      </c>
      <c r="M67" s="65">
        <f>'5thR'!M$11</f>
        <v>0</v>
      </c>
      <c r="N67" s="65">
        <f>'5thR'!N$11</f>
        <v>0</v>
      </c>
      <c r="O67" s="5">
        <f>'5thR'!O$11</f>
        <v>0</v>
      </c>
      <c r="P67" s="5">
        <f>'5thR'!P$11</f>
        <v>0</v>
      </c>
      <c r="Q67" s="5">
        <f>'5thR'!Q$11</f>
        <v>0</v>
      </c>
      <c r="R67" s="5">
        <f>'5thR'!R$11</f>
        <v>0</v>
      </c>
      <c r="S67" s="5">
        <f>'5thR'!S$11</f>
        <v>0</v>
      </c>
      <c r="T67" s="5">
        <f>'5thR'!T$11</f>
        <v>0</v>
      </c>
      <c r="U67" s="15">
        <f t="shared" si="4"/>
        <v>0</v>
      </c>
    </row>
    <row r="68" spans="1:21" x14ac:dyDescent="0.25">
      <c r="B68" s="7" t="s">
        <v>17</v>
      </c>
      <c r="C68" s="5">
        <f>'6thR'!C$11</f>
        <v>0</v>
      </c>
      <c r="D68" s="5">
        <f>'6thR'!D$11</f>
        <v>0</v>
      </c>
      <c r="E68" s="5">
        <f>'6thR'!E$11</f>
        <v>0</v>
      </c>
      <c r="F68" s="5">
        <f>'6thR'!F$11</f>
        <v>0</v>
      </c>
      <c r="G68" s="5">
        <f>'6thR'!G$11</f>
        <v>0</v>
      </c>
      <c r="H68" s="5">
        <f>'6thR'!H$11</f>
        <v>0</v>
      </c>
      <c r="I68" s="5">
        <f>'6thR'!I$11</f>
        <v>0</v>
      </c>
      <c r="J68" s="5">
        <f>'6thR'!J$11</f>
        <v>0</v>
      </c>
      <c r="K68" s="5">
        <f>'6thR'!K$11</f>
        <v>0</v>
      </c>
      <c r="L68" s="65">
        <f>'6thR'!L$11</f>
        <v>0</v>
      </c>
      <c r="M68" s="65">
        <f>'6thR'!M$11</f>
        <v>0</v>
      </c>
      <c r="N68" s="65">
        <f>'6thR'!N$11</f>
        <v>0</v>
      </c>
      <c r="O68" s="5">
        <f>'6thR'!O$11</f>
        <v>0</v>
      </c>
      <c r="P68" s="5">
        <f>'6thR'!P$11</f>
        <v>0</v>
      </c>
      <c r="Q68" s="5">
        <f>'6thR'!Q$11</f>
        <v>0</v>
      </c>
      <c r="R68" s="5">
        <f>'6thR'!R$11</f>
        <v>0</v>
      </c>
      <c r="S68" s="5">
        <f>'6thR'!S$11</f>
        <v>0</v>
      </c>
      <c r="T68" s="5">
        <f>'6thR'!T$11</f>
        <v>0</v>
      </c>
      <c r="U68" s="15">
        <f t="shared" si="4"/>
        <v>0</v>
      </c>
    </row>
    <row r="69" spans="1:21" x14ac:dyDescent="0.25">
      <c r="B69" s="7" t="s">
        <v>18</v>
      </c>
      <c r="C69" s="5">
        <f>'7thR'!C$11</f>
        <v>0</v>
      </c>
      <c r="D69" s="5">
        <f>'7thR'!D$11</f>
        <v>0</v>
      </c>
      <c r="E69" s="5">
        <f>'7thR'!E$11</f>
        <v>0</v>
      </c>
      <c r="F69" s="5">
        <f>'7thR'!F$11</f>
        <v>0</v>
      </c>
      <c r="G69" s="5">
        <f>'7thR'!G$11</f>
        <v>0</v>
      </c>
      <c r="H69" s="5">
        <f>'7thR'!H$11</f>
        <v>0</v>
      </c>
      <c r="I69" s="5">
        <f>'7thR'!I$11</f>
        <v>0</v>
      </c>
      <c r="J69" s="5">
        <f>'7thR'!J$11</f>
        <v>0</v>
      </c>
      <c r="K69" s="5">
        <f>'7thR'!K$11</f>
        <v>0</v>
      </c>
      <c r="L69" s="65">
        <f>'7thR'!L$11</f>
        <v>0</v>
      </c>
      <c r="M69" s="65">
        <f>'7thR'!M$11</f>
        <v>0</v>
      </c>
      <c r="N69" s="65">
        <f>'7thR'!N$11</f>
        <v>0</v>
      </c>
      <c r="O69" s="5">
        <f>'7thR'!O$11</f>
        <v>0</v>
      </c>
      <c r="P69" s="5">
        <f>'7thR'!P$11</f>
        <v>0</v>
      </c>
      <c r="Q69" s="5">
        <f>'7thR'!Q$11</f>
        <v>0</v>
      </c>
      <c r="R69" s="5">
        <f>'7thR'!R$11</f>
        <v>0</v>
      </c>
      <c r="S69" s="5">
        <f>'7thR'!S$11</f>
        <v>0</v>
      </c>
      <c r="T69" s="5">
        <f>'7thR'!T$11</f>
        <v>0</v>
      </c>
      <c r="U69" s="15">
        <f t="shared" si="4"/>
        <v>0</v>
      </c>
    </row>
    <row r="70" spans="1:21" ht="15.75" thickBot="1" x14ac:dyDescent="0.3">
      <c r="B70" s="7" t="s">
        <v>19</v>
      </c>
      <c r="C70" s="45">
        <f>'8thR - Finale'!C$11</f>
        <v>0</v>
      </c>
      <c r="D70" s="45">
        <f>'8thR - Finale'!D$11</f>
        <v>0</v>
      </c>
      <c r="E70" s="45">
        <f>'8thR - Finale'!E$11</f>
        <v>0</v>
      </c>
      <c r="F70" s="45">
        <f>'8thR - Finale'!F$11</f>
        <v>0</v>
      </c>
      <c r="G70" s="45">
        <f>'8thR - Finale'!G$11</f>
        <v>0</v>
      </c>
      <c r="H70" s="45">
        <f>'8thR - Finale'!H$11</f>
        <v>0</v>
      </c>
      <c r="I70" s="45">
        <f>'8thR - Finale'!I$11</f>
        <v>0</v>
      </c>
      <c r="J70" s="45">
        <f>'8thR - Finale'!J$11</f>
        <v>0</v>
      </c>
      <c r="K70" s="45">
        <f>'8thR - Finale'!K$11</f>
        <v>0</v>
      </c>
      <c r="L70" s="45">
        <f>'8thR - Finale'!L$11</f>
        <v>0</v>
      </c>
      <c r="M70" s="45">
        <f>'8thR - Finale'!M$11</f>
        <v>0</v>
      </c>
      <c r="N70" s="45">
        <f>'8thR - Finale'!N$11</f>
        <v>0</v>
      </c>
      <c r="O70" s="45">
        <f>'8thR - Finale'!O$11</f>
        <v>0</v>
      </c>
      <c r="P70" s="45">
        <f>'8thR - Finale'!P$11</f>
        <v>0</v>
      </c>
      <c r="Q70" s="45">
        <f>'8thR - Finale'!Q$11</f>
        <v>0</v>
      </c>
      <c r="R70" s="45">
        <f>'8thR - Finale'!R$11</f>
        <v>0</v>
      </c>
      <c r="S70" s="45">
        <f>'8thR - Finale'!S$11</f>
        <v>0</v>
      </c>
      <c r="T70" s="45">
        <f>'8thR - Finale'!T$11</f>
        <v>0</v>
      </c>
      <c r="U70" s="46">
        <f t="shared" si="4"/>
        <v>0</v>
      </c>
    </row>
    <row r="71" spans="1:21" ht="16.5" thickTop="1" x14ac:dyDescent="0.25">
      <c r="B71" s="52" t="s">
        <v>12</v>
      </c>
      <c r="C71" s="43">
        <f>score!H$11</f>
        <v>4</v>
      </c>
      <c r="D71" s="43">
        <f>score!I$11</f>
        <v>4</v>
      </c>
      <c r="E71" s="43">
        <f>score!J$11</f>
        <v>3</v>
      </c>
      <c r="F71" s="43">
        <f>score!K$11</f>
        <v>3</v>
      </c>
      <c r="G71" s="43">
        <f>score!L$11</f>
        <v>4</v>
      </c>
      <c r="H71" s="43">
        <f>score!M$11</f>
        <v>4</v>
      </c>
      <c r="I71" s="43">
        <f>score!N$11</f>
        <v>7</v>
      </c>
      <c r="J71" s="43">
        <f>score!O$11</f>
        <v>4</v>
      </c>
      <c r="K71" s="43">
        <f>score!P$11</f>
        <v>6</v>
      </c>
      <c r="L71" s="43">
        <f>score!Q$11</f>
        <v>3</v>
      </c>
      <c r="M71" s="72">
        <f>score!R$11</f>
        <v>4</v>
      </c>
      <c r="N71" s="43">
        <f>score!S$11</f>
        <v>4</v>
      </c>
      <c r="O71" s="43">
        <f>score!T$11</f>
        <v>4</v>
      </c>
      <c r="P71" s="43">
        <f>score!U$11</f>
        <v>5</v>
      </c>
      <c r="Q71" s="43">
        <f>score!V$11</f>
        <v>3</v>
      </c>
      <c r="R71" s="43">
        <f>score!W$11</f>
        <v>3</v>
      </c>
      <c r="S71" s="43">
        <f>score!X$11</f>
        <v>4</v>
      </c>
      <c r="T71" s="43">
        <f>score!Y$11</f>
        <v>3</v>
      </c>
      <c r="U71" s="44">
        <f t="shared" si="4"/>
        <v>72</v>
      </c>
    </row>
    <row r="72" spans="1:21" ht="15.75" x14ac:dyDescent="0.25">
      <c r="B72" s="53" t="s">
        <v>7</v>
      </c>
      <c r="C72" s="54">
        <f>score!H$147</f>
        <v>4</v>
      </c>
      <c r="D72" s="54">
        <f>score!$I$147</f>
        <v>4</v>
      </c>
      <c r="E72" s="54">
        <f>score!$J$147</f>
        <v>3</v>
      </c>
      <c r="F72" s="54">
        <f>score!$K$147</f>
        <v>3</v>
      </c>
      <c r="G72" s="54">
        <f>score!$L$147</f>
        <v>4</v>
      </c>
      <c r="H72" s="54">
        <f>score!$M$147</f>
        <v>4</v>
      </c>
      <c r="I72" s="54">
        <f>score!$N$147</f>
        <v>5</v>
      </c>
      <c r="J72" s="54">
        <f>score!$O$147</f>
        <v>4</v>
      </c>
      <c r="K72" s="54">
        <f>score!$P$147</f>
        <v>4</v>
      </c>
      <c r="L72" s="54">
        <f>score!$Q$147</f>
        <v>3</v>
      </c>
      <c r="M72" s="54">
        <f>score!$R$147</f>
        <v>4</v>
      </c>
      <c r="N72" s="54">
        <f>score!$S$147</f>
        <v>5</v>
      </c>
      <c r="O72" s="54">
        <f>score!$T$147</f>
        <v>4</v>
      </c>
      <c r="P72" s="54">
        <f>score!$U$147</f>
        <v>5</v>
      </c>
      <c r="Q72" s="54">
        <f>score!$V$147</f>
        <v>3</v>
      </c>
      <c r="R72" s="54">
        <f>score!$W$147</f>
        <v>3</v>
      </c>
      <c r="S72" s="54">
        <f>score!$X$147</f>
        <v>4</v>
      </c>
      <c r="T72" s="54">
        <f>score!$Y$147</f>
        <v>4</v>
      </c>
      <c r="U72" s="18">
        <f t="shared" si="4"/>
        <v>70</v>
      </c>
    </row>
    <row r="73" spans="1:21" x14ac:dyDescent="0.25">
      <c r="C73" s="55"/>
      <c r="D73" s="55"/>
      <c r="E73" s="55"/>
      <c r="F73" s="55"/>
      <c r="G73" s="55"/>
      <c r="H73" s="55"/>
      <c r="I73" s="55"/>
      <c r="J73" s="55"/>
      <c r="K73" s="55"/>
      <c r="L73" s="55"/>
      <c r="M73" s="55"/>
      <c r="N73" s="55"/>
      <c r="O73" s="55"/>
      <c r="P73" s="55"/>
      <c r="Q73" s="55"/>
      <c r="R73" s="55"/>
      <c r="S73" s="55"/>
      <c r="T73" s="55"/>
    </row>
    <row r="74" spans="1:21" x14ac:dyDescent="0.25">
      <c r="C74" s="140" t="s">
        <v>6</v>
      </c>
      <c r="D74" s="140"/>
      <c r="E74" s="140"/>
      <c r="F74" s="140"/>
      <c r="G74" s="140"/>
      <c r="H74" s="140"/>
      <c r="I74" s="140"/>
      <c r="J74" s="140"/>
      <c r="K74" s="140"/>
      <c r="L74" s="140"/>
      <c r="M74" s="140"/>
      <c r="N74" s="140"/>
      <c r="O74" s="140"/>
      <c r="P74" s="140"/>
      <c r="Q74" s="140"/>
      <c r="R74" s="140"/>
      <c r="S74" s="140"/>
      <c r="T74" s="140"/>
    </row>
    <row r="75" spans="1:21" ht="15" customHeight="1" x14ac:dyDescent="0.25">
      <c r="A75" s="141">
        <f>score!A12</f>
        <v>6</v>
      </c>
      <c r="B75" s="142" t="str">
        <f>score!F12</f>
        <v>ANDOLSEK TOMAZ</v>
      </c>
      <c r="C75" s="143">
        <v>1</v>
      </c>
      <c r="D75" s="143">
        <v>2</v>
      </c>
      <c r="E75" s="143">
        <v>3</v>
      </c>
      <c r="F75" s="143">
        <v>4</v>
      </c>
      <c r="G75" s="143">
        <v>5</v>
      </c>
      <c r="H75" s="143">
        <v>6</v>
      </c>
      <c r="I75" s="143">
        <v>7</v>
      </c>
      <c r="J75" s="143">
        <v>8</v>
      </c>
      <c r="K75" s="143">
        <v>9</v>
      </c>
      <c r="L75" s="143">
        <v>10</v>
      </c>
      <c r="M75" s="143">
        <v>11</v>
      </c>
      <c r="N75" s="143">
        <v>12</v>
      </c>
      <c r="O75" s="143">
        <v>13</v>
      </c>
      <c r="P75" s="143">
        <v>14</v>
      </c>
      <c r="Q75" s="143">
        <v>15</v>
      </c>
      <c r="R75" s="143">
        <v>16</v>
      </c>
      <c r="S75" s="143">
        <v>17</v>
      </c>
      <c r="T75" s="143">
        <v>18</v>
      </c>
      <c r="U75" s="56" t="s">
        <v>1</v>
      </c>
    </row>
    <row r="76" spans="1:21" ht="15" customHeight="1" x14ac:dyDescent="0.25">
      <c r="A76" s="141"/>
      <c r="B76" s="142"/>
      <c r="C76" s="143"/>
      <c r="D76" s="143"/>
      <c r="E76" s="143"/>
      <c r="F76" s="143"/>
      <c r="G76" s="143"/>
      <c r="H76" s="143"/>
      <c r="I76" s="143"/>
      <c r="J76" s="143"/>
      <c r="K76" s="143"/>
      <c r="L76" s="143"/>
      <c r="M76" s="143"/>
      <c r="N76" s="143"/>
      <c r="O76" s="143"/>
      <c r="P76" s="143"/>
      <c r="Q76" s="143"/>
      <c r="R76" s="143"/>
      <c r="S76" s="143"/>
      <c r="T76" s="143"/>
      <c r="U76" s="57"/>
    </row>
    <row r="77" spans="1:21" x14ac:dyDescent="0.25">
      <c r="B77" s="7" t="s">
        <v>8</v>
      </c>
      <c r="C77" s="5">
        <f>'1stR'!C$12</f>
        <v>6</v>
      </c>
      <c r="D77" s="5">
        <f>'1stR'!D$12</f>
        <v>7</v>
      </c>
      <c r="E77" s="5">
        <f>'1stR'!E$12</f>
        <v>5</v>
      </c>
      <c r="F77" s="5">
        <f>'1stR'!F$12</f>
        <v>4</v>
      </c>
      <c r="G77" s="5">
        <f>'1stR'!G$12</f>
        <v>7</v>
      </c>
      <c r="H77" s="5">
        <f>'1stR'!H$12</f>
        <v>7</v>
      </c>
      <c r="I77" s="5">
        <f>'1stR'!I$12</f>
        <v>8</v>
      </c>
      <c r="J77" s="5">
        <f>'1stR'!J$12</f>
        <v>5</v>
      </c>
      <c r="K77" s="5">
        <f>'1stR'!K$12</f>
        <v>5</v>
      </c>
      <c r="L77" s="65">
        <f>'1stR'!L$12</f>
        <v>4</v>
      </c>
      <c r="M77" s="65">
        <f>'1stR'!M$12</f>
        <v>5</v>
      </c>
      <c r="N77" s="65">
        <f>'1stR'!N$12</f>
        <v>6</v>
      </c>
      <c r="O77" s="5">
        <f>'1stR'!O$12</f>
        <v>5</v>
      </c>
      <c r="P77" s="5">
        <f>'1stR'!P$12</f>
        <v>8</v>
      </c>
      <c r="Q77" s="5">
        <f>'1stR'!Q$12</f>
        <v>5</v>
      </c>
      <c r="R77" s="5">
        <f>'1stR'!R$12</f>
        <v>4</v>
      </c>
      <c r="S77" s="5">
        <f>'1stR'!S$12</f>
        <v>5</v>
      </c>
      <c r="T77" s="5">
        <f>'1stR'!T$12</f>
        <v>8</v>
      </c>
      <c r="U77" s="15">
        <f>SUM(C77:T77)</f>
        <v>104</v>
      </c>
    </row>
    <row r="78" spans="1:21" x14ac:dyDescent="0.25">
      <c r="B78" s="7" t="s">
        <v>13</v>
      </c>
      <c r="C78" s="5">
        <f>'2ndR'!C$12</f>
        <v>6</v>
      </c>
      <c r="D78" s="5">
        <f>'2ndR'!D$12</f>
        <v>6</v>
      </c>
      <c r="E78" s="5">
        <f>'2ndR'!E$12</f>
        <v>3</v>
      </c>
      <c r="F78" s="5">
        <f>'2ndR'!F$12</f>
        <v>6</v>
      </c>
      <c r="G78" s="5">
        <f>'2ndR'!G$12</f>
        <v>6</v>
      </c>
      <c r="H78" s="5">
        <f>'2ndR'!H$12</f>
        <v>4</v>
      </c>
      <c r="I78" s="5">
        <f>'2ndR'!I$12</f>
        <v>6</v>
      </c>
      <c r="J78" s="5">
        <f>'2ndR'!J$12</f>
        <v>5</v>
      </c>
      <c r="K78" s="5">
        <f>'2ndR'!K$12</f>
        <v>6</v>
      </c>
      <c r="L78" s="65">
        <f>'2ndR'!L$12</f>
        <v>4</v>
      </c>
      <c r="M78" s="65">
        <f>'2ndR'!M$12</f>
        <v>5</v>
      </c>
      <c r="N78" s="65">
        <f>'2ndR'!N$12</f>
        <v>4</v>
      </c>
      <c r="O78" s="5">
        <f>'2ndR'!O$12</f>
        <v>6</v>
      </c>
      <c r="P78" s="5">
        <f>'2ndR'!P$12</f>
        <v>9</v>
      </c>
      <c r="Q78" s="5">
        <f>'2ndR'!Q$12</f>
        <v>4</v>
      </c>
      <c r="R78" s="5">
        <f>'2ndR'!R$12</f>
        <v>4</v>
      </c>
      <c r="S78" s="5">
        <f>'2ndR'!S$12</f>
        <v>5</v>
      </c>
      <c r="T78" s="5">
        <f>'2ndR'!T$12</f>
        <v>7</v>
      </c>
      <c r="U78" s="15">
        <f t="shared" ref="U78:U86" si="5">SUM(C78:T78)</f>
        <v>96</v>
      </c>
    </row>
    <row r="79" spans="1:21" x14ac:dyDescent="0.25">
      <c r="B79" s="7" t="s">
        <v>14</v>
      </c>
      <c r="C79" s="5">
        <f>'3rdR'!C$12</f>
        <v>0</v>
      </c>
      <c r="D79" s="5">
        <f>'3rdR'!D$12</f>
        <v>0</v>
      </c>
      <c r="E79" s="5">
        <f>'3rdR'!E$12</f>
        <v>0</v>
      </c>
      <c r="F79" s="5">
        <f>'3rdR'!F$12</f>
        <v>0</v>
      </c>
      <c r="G79" s="5">
        <f>'3rdR'!G$12</f>
        <v>0</v>
      </c>
      <c r="H79" s="5">
        <f>'3rdR'!H$12</f>
        <v>0</v>
      </c>
      <c r="I79" s="5">
        <f>'3rdR'!I$12</f>
        <v>0</v>
      </c>
      <c r="J79" s="5">
        <f>'3rdR'!J$12</f>
        <v>0</v>
      </c>
      <c r="K79" s="5">
        <f>'3rdR'!K$12</f>
        <v>0</v>
      </c>
      <c r="L79" s="65">
        <f>'3rdR'!L$12</f>
        <v>0</v>
      </c>
      <c r="M79" s="65">
        <f>'3rdR'!M$12</f>
        <v>0</v>
      </c>
      <c r="N79" s="65">
        <f>'3rdR'!N$12</f>
        <v>0</v>
      </c>
      <c r="O79" s="5">
        <f>'3rdR'!O$12</f>
        <v>0</v>
      </c>
      <c r="P79" s="5">
        <f>'3rdR'!P$12</f>
        <v>0</v>
      </c>
      <c r="Q79" s="5">
        <f>'3rdR'!Q$12</f>
        <v>0</v>
      </c>
      <c r="R79" s="5">
        <f>'3rdR'!R$12</f>
        <v>0</v>
      </c>
      <c r="S79" s="5">
        <f>'3rdR'!S$12</f>
        <v>0</v>
      </c>
      <c r="T79" s="5">
        <f>'3rdR'!T$12</f>
        <v>0</v>
      </c>
      <c r="U79" s="15">
        <f t="shared" si="5"/>
        <v>0</v>
      </c>
    </row>
    <row r="80" spans="1:21" x14ac:dyDescent="0.25">
      <c r="B80" s="7" t="s">
        <v>15</v>
      </c>
      <c r="C80" s="5">
        <f>'4thR'!C$12</f>
        <v>0</v>
      </c>
      <c r="D80" s="5">
        <f>'4thR'!D$12</f>
        <v>0</v>
      </c>
      <c r="E80" s="5">
        <f>'4thR'!E$12</f>
        <v>0</v>
      </c>
      <c r="F80" s="5">
        <f>'4thR'!F$12</f>
        <v>0</v>
      </c>
      <c r="G80" s="5">
        <f>'4thR'!G$12</f>
        <v>0</v>
      </c>
      <c r="H80" s="5">
        <f>'4thR'!H$12</f>
        <v>0</v>
      </c>
      <c r="I80" s="5">
        <f>'4thR'!I$12</f>
        <v>0</v>
      </c>
      <c r="J80" s="5">
        <f>'4thR'!J$12</f>
        <v>0</v>
      </c>
      <c r="K80" s="5">
        <f>'4thR'!K$12</f>
        <v>0</v>
      </c>
      <c r="L80" s="65">
        <f>'4thR'!L$12</f>
        <v>0</v>
      </c>
      <c r="M80" s="65">
        <f>'4thR'!M$12</f>
        <v>0</v>
      </c>
      <c r="N80" s="65">
        <f>'4thR'!N$12</f>
        <v>0</v>
      </c>
      <c r="O80" s="5">
        <f>'4thR'!O$12</f>
        <v>0</v>
      </c>
      <c r="P80" s="5">
        <f>'4thR'!P$12</f>
        <v>0</v>
      </c>
      <c r="Q80" s="5">
        <f>'4thR'!Q$12</f>
        <v>0</v>
      </c>
      <c r="R80" s="5">
        <f>'4thR'!R$12</f>
        <v>0</v>
      </c>
      <c r="S80" s="5">
        <f>'4thR'!S$12</f>
        <v>0</v>
      </c>
      <c r="T80" s="5">
        <f>'4thR'!T$12</f>
        <v>0</v>
      </c>
      <c r="U80" s="15">
        <f t="shared" si="5"/>
        <v>0</v>
      </c>
    </row>
    <row r="81" spans="1:21" x14ac:dyDescent="0.25">
      <c r="B81" s="7" t="s">
        <v>16</v>
      </c>
      <c r="C81" s="5">
        <f>'5thR'!C$12</f>
        <v>0</v>
      </c>
      <c r="D81" s="5">
        <f>'5thR'!D$12</f>
        <v>0</v>
      </c>
      <c r="E81" s="5">
        <f>'5thR'!E$12</f>
        <v>0</v>
      </c>
      <c r="F81" s="5">
        <f>'5thR'!F$12</f>
        <v>0</v>
      </c>
      <c r="G81" s="5">
        <f>'5thR'!G$12</f>
        <v>0</v>
      </c>
      <c r="H81" s="5">
        <f>'5thR'!H$12</f>
        <v>0</v>
      </c>
      <c r="I81" s="5">
        <f>'5thR'!I$12</f>
        <v>0</v>
      </c>
      <c r="J81" s="5">
        <f>'5thR'!J$12</f>
        <v>0</v>
      </c>
      <c r="K81" s="5">
        <f>'5thR'!K$12</f>
        <v>0</v>
      </c>
      <c r="L81" s="65">
        <f>'5thR'!L$12</f>
        <v>0</v>
      </c>
      <c r="M81" s="65">
        <f>'5thR'!M$12</f>
        <v>0</v>
      </c>
      <c r="N81" s="65">
        <f>'5thR'!N$12</f>
        <v>0</v>
      </c>
      <c r="O81" s="5">
        <f>'5thR'!O$12</f>
        <v>0</v>
      </c>
      <c r="P81" s="5">
        <f>'5thR'!P$12</f>
        <v>0</v>
      </c>
      <c r="Q81" s="5">
        <f>'5thR'!Q$12</f>
        <v>0</v>
      </c>
      <c r="R81" s="5">
        <f>'5thR'!R$12</f>
        <v>0</v>
      </c>
      <c r="S81" s="5">
        <f>'5thR'!S$12</f>
        <v>0</v>
      </c>
      <c r="T81" s="5">
        <f>'5thR'!T$12</f>
        <v>0</v>
      </c>
      <c r="U81" s="15">
        <f t="shared" si="5"/>
        <v>0</v>
      </c>
    </row>
    <row r="82" spans="1:21" x14ac:dyDescent="0.25">
      <c r="B82" s="7" t="s">
        <v>17</v>
      </c>
      <c r="C82" s="5">
        <f>'6thR'!C$12</f>
        <v>0</v>
      </c>
      <c r="D82" s="5">
        <f>'6thR'!D$12</f>
        <v>0</v>
      </c>
      <c r="E82" s="5">
        <f>'6thR'!E$12</f>
        <v>0</v>
      </c>
      <c r="F82" s="5">
        <f>'6thR'!F$12</f>
        <v>0</v>
      </c>
      <c r="G82" s="5">
        <f>'6thR'!G$12</f>
        <v>0</v>
      </c>
      <c r="H82" s="5">
        <f>'6thR'!H$12</f>
        <v>0</v>
      </c>
      <c r="I82" s="5">
        <f>'6thR'!I$12</f>
        <v>0</v>
      </c>
      <c r="J82" s="5">
        <f>'6thR'!J$12</f>
        <v>0</v>
      </c>
      <c r="K82" s="5">
        <f>'6thR'!K$12</f>
        <v>0</v>
      </c>
      <c r="L82" s="65">
        <f>'6thR'!L$12</f>
        <v>0</v>
      </c>
      <c r="M82" s="65">
        <f>'6thR'!M$12</f>
        <v>0</v>
      </c>
      <c r="N82" s="65">
        <f>'6thR'!N$12</f>
        <v>0</v>
      </c>
      <c r="O82" s="5">
        <f>'6thR'!O$12</f>
        <v>0</v>
      </c>
      <c r="P82" s="5">
        <f>'6thR'!P$12</f>
        <v>0</v>
      </c>
      <c r="Q82" s="5">
        <f>'6thR'!Q$12</f>
        <v>0</v>
      </c>
      <c r="R82" s="5">
        <f>'6thR'!R$12</f>
        <v>0</v>
      </c>
      <c r="S82" s="5">
        <f>'6thR'!S$12</f>
        <v>0</v>
      </c>
      <c r="T82" s="5">
        <f>'6thR'!T$12</f>
        <v>0</v>
      </c>
      <c r="U82" s="15">
        <f t="shared" si="5"/>
        <v>0</v>
      </c>
    </row>
    <row r="83" spans="1:21" x14ac:dyDescent="0.25">
      <c r="B83" s="7" t="s">
        <v>18</v>
      </c>
      <c r="C83" s="5">
        <f>'7thR'!C$12</f>
        <v>0</v>
      </c>
      <c r="D83" s="5">
        <f>'7thR'!D$12</f>
        <v>0</v>
      </c>
      <c r="E83" s="5">
        <f>'7thR'!E$12</f>
        <v>0</v>
      </c>
      <c r="F83" s="5">
        <f>'7thR'!F$12</f>
        <v>0</v>
      </c>
      <c r="G83" s="5">
        <f>'7thR'!G$12</f>
        <v>0</v>
      </c>
      <c r="H83" s="5">
        <f>'7thR'!H$12</f>
        <v>0</v>
      </c>
      <c r="I83" s="5">
        <f>'7thR'!I$12</f>
        <v>0</v>
      </c>
      <c r="J83" s="5">
        <f>'7thR'!J$12</f>
        <v>0</v>
      </c>
      <c r="K83" s="5">
        <f>'7thR'!K$12</f>
        <v>0</v>
      </c>
      <c r="L83" s="65">
        <f>'7thR'!L$12</f>
        <v>0</v>
      </c>
      <c r="M83" s="65">
        <f>'7thR'!M$12</f>
        <v>0</v>
      </c>
      <c r="N83" s="65">
        <f>'7thR'!N$12</f>
        <v>0</v>
      </c>
      <c r="O83" s="5">
        <f>'7thR'!O$12</f>
        <v>0</v>
      </c>
      <c r="P83" s="5">
        <f>'7thR'!P$12</f>
        <v>0</v>
      </c>
      <c r="Q83" s="5">
        <f>'7thR'!Q$12</f>
        <v>0</v>
      </c>
      <c r="R83" s="5">
        <f>'7thR'!R$12</f>
        <v>0</v>
      </c>
      <c r="S83" s="5">
        <f>'7thR'!S$12</f>
        <v>0</v>
      </c>
      <c r="T83" s="5">
        <f>'7thR'!T$12</f>
        <v>0</v>
      </c>
      <c r="U83" s="15">
        <f t="shared" si="5"/>
        <v>0</v>
      </c>
    </row>
    <row r="84" spans="1:21" ht="15.75" thickBot="1" x14ac:dyDescent="0.3">
      <c r="B84" s="7" t="s">
        <v>19</v>
      </c>
      <c r="C84" s="45">
        <f>'8thR - Finale'!C$12</f>
        <v>0</v>
      </c>
      <c r="D84" s="45">
        <f>'8thR - Finale'!D$12</f>
        <v>0</v>
      </c>
      <c r="E84" s="45">
        <f>'8thR - Finale'!E$12</f>
        <v>0</v>
      </c>
      <c r="F84" s="45">
        <f>'8thR - Finale'!F$12</f>
        <v>0</v>
      </c>
      <c r="G84" s="45">
        <f>'8thR - Finale'!G$12</f>
        <v>0</v>
      </c>
      <c r="H84" s="45">
        <f>'8thR - Finale'!H$12</f>
        <v>0</v>
      </c>
      <c r="I84" s="45">
        <f>'8thR - Finale'!I$12</f>
        <v>0</v>
      </c>
      <c r="J84" s="45">
        <f>'8thR - Finale'!J$12</f>
        <v>0</v>
      </c>
      <c r="K84" s="45">
        <f>'8thR - Finale'!K$12</f>
        <v>0</v>
      </c>
      <c r="L84" s="45">
        <f>'8thR - Finale'!L$12</f>
        <v>0</v>
      </c>
      <c r="M84" s="45">
        <f>'8thR - Finale'!M$12</f>
        <v>0</v>
      </c>
      <c r="N84" s="45">
        <f>'8thR - Finale'!N$12</f>
        <v>0</v>
      </c>
      <c r="O84" s="45">
        <f>'8thR - Finale'!O$12</f>
        <v>0</v>
      </c>
      <c r="P84" s="45">
        <f>'8thR - Finale'!P$12</f>
        <v>0</v>
      </c>
      <c r="Q84" s="45">
        <f>'8thR - Finale'!Q$12</f>
        <v>0</v>
      </c>
      <c r="R84" s="45">
        <f>'8thR - Finale'!R$12</f>
        <v>0</v>
      </c>
      <c r="S84" s="45">
        <f>'8thR - Finale'!S$12</f>
        <v>0</v>
      </c>
      <c r="T84" s="45">
        <f>'8thR - Finale'!T$12</f>
        <v>0</v>
      </c>
      <c r="U84" s="46">
        <f t="shared" si="5"/>
        <v>0</v>
      </c>
    </row>
    <row r="85" spans="1:21" ht="16.5" thickTop="1" x14ac:dyDescent="0.25">
      <c r="B85" s="52" t="s">
        <v>12</v>
      </c>
      <c r="C85" s="43">
        <f>score!H$12</f>
        <v>6</v>
      </c>
      <c r="D85" s="43">
        <f>score!I$12</f>
        <v>6</v>
      </c>
      <c r="E85" s="43">
        <f>score!J$12</f>
        <v>3</v>
      </c>
      <c r="F85" s="43">
        <f>score!K$12</f>
        <v>4</v>
      </c>
      <c r="G85" s="43">
        <f>score!L$12</f>
        <v>6</v>
      </c>
      <c r="H85" s="43">
        <f>score!M$12</f>
        <v>4</v>
      </c>
      <c r="I85" s="43">
        <f>score!N$12</f>
        <v>6</v>
      </c>
      <c r="J85" s="43">
        <f>score!O$12</f>
        <v>5</v>
      </c>
      <c r="K85" s="43">
        <f>score!P$12</f>
        <v>5</v>
      </c>
      <c r="L85" s="43">
        <f>score!Q$12</f>
        <v>4</v>
      </c>
      <c r="M85" s="72">
        <f>score!R$12</f>
        <v>5</v>
      </c>
      <c r="N85" s="43">
        <f>score!S$12</f>
        <v>4</v>
      </c>
      <c r="O85" s="43">
        <f>score!T$12</f>
        <v>5</v>
      </c>
      <c r="P85" s="43">
        <f>score!U$12</f>
        <v>8</v>
      </c>
      <c r="Q85" s="43">
        <f>score!V$12</f>
        <v>4</v>
      </c>
      <c r="R85" s="43">
        <f>score!W$12</f>
        <v>4</v>
      </c>
      <c r="S85" s="43">
        <f>score!X$12</f>
        <v>5</v>
      </c>
      <c r="T85" s="43">
        <f>score!Y$12</f>
        <v>7</v>
      </c>
      <c r="U85" s="44">
        <f t="shared" si="5"/>
        <v>91</v>
      </c>
    </row>
    <row r="86" spans="1:21" ht="15.75" x14ac:dyDescent="0.25">
      <c r="B86" s="53" t="s">
        <v>7</v>
      </c>
      <c r="C86" s="54">
        <f>score!H$147</f>
        <v>4</v>
      </c>
      <c r="D86" s="54">
        <f>score!$I$147</f>
        <v>4</v>
      </c>
      <c r="E86" s="54">
        <f>score!$J$147</f>
        <v>3</v>
      </c>
      <c r="F86" s="54">
        <f>score!$K$147</f>
        <v>3</v>
      </c>
      <c r="G86" s="54">
        <f>score!$L$147</f>
        <v>4</v>
      </c>
      <c r="H86" s="54">
        <f>score!$M$147</f>
        <v>4</v>
      </c>
      <c r="I86" s="54">
        <f>score!$N$147</f>
        <v>5</v>
      </c>
      <c r="J86" s="54">
        <f>score!$O$147</f>
        <v>4</v>
      </c>
      <c r="K86" s="54">
        <f>score!$P$147</f>
        <v>4</v>
      </c>
      <c r="L86" s="54">
        <f>score!$Q$147</f>
        <v>3</v>
      </c>
      <c r="M86" s="54">
        <f>score!$R$147</f>
        <v>4</v>
      </c>
      <c r="N86" s="54">
        <f>score!$S$147</f>
        <v>5</v>
      </c>
      <c r="O86" s="54">
        <f>score!$T$147</f>
        <v>4</v>
      </c>
      <c r="P86" s="54">
        <f>score!$U$147</f>
        <v>5</v>
      </c>
      <c r="Q86" s="54">
        <f>score!$V$147</f>
        <v>3</v>
      </c>
      <c r="R86" s="54">
        <f>score!$W$147</f>
        <v>3</v>
      </c>
      <c r="S86" s="54">
        <f>score!$X$147</f>
        <v>4</v>
      </c>
      <c r="T86" s="54">
        <f>score!$Y$147</f>
        <v>4</v>
      </c>
      <c r="U86" s="18">
        <f t="shared" si="5"/>
        <v>70</v>
      </c>
    </row>
    <row r="87" spans="1:21" x14ac:dyDescent="0.25">
      <c r="C87" s="55"/>
      <c r="D87" s="55"/>
      <c r="E87" s="55"/>
      <c r="F87" s="55"/>
      <c r="G87" s="55"/>
      <c r="H87" s="55"/>
      <c r="I87" s="55"/>
      <c r="J87" s="55"/>
      <c r="K87" s="55"/>
      <c r="L87" s="55"/>
      <c r="M87" s="55"/>
      <c r="N87" s="55"/>
      <c r="O87" s="55"/>
      <c r="P87" s="55"/>
      <c r="Q87" s="55"/>
      <c r="R87" s="55"/>
      <c r="S87" s="55"/>
      <c r="T87" s="55"/>
    </row>
    <row r="88" spans="1:21" x14ac:dyDescent="0.25">
      <c r="C88" s="140" t="s">
        <v>6</v>
      </c>
      <c r="D88" s="140"/>
      <c r="E88" s="140"/>
      <c r="F88" s="140"/>
      <c r="G88" s="140"/>
      <c r="H88" s="140"/>
      <c r="I88" s="140"/>
      <c r="J88" s="140"/>
      <c r="K88" s="140"/>
      <c r="L88" s="140"/>
      <c r="M88" s="140"/>
      <c r="N88" s="140"/>
      <c r="O88" s="140"/>
      <c r="P88" s="140"/>
      <c r="Q88" s="140"/>
      <c r="R88" s="140"/>
      <c r="S88" s="140"/>
      <c r="T88" s="140"/>
    </row>
    <row r="89" spans="1:21" x14ac:dyDescent="0.25">
      <c r="A89" s="141">
        <f>score!A13</f>
        <v>7</v>
      </c>
      <c r="B89" s="142" t="str">
        <f>score!F13</f>
        <v>ARNOLD CHRISTOPH</v>
      </c>
      <c r="C89" s="143">
        <v>1</v>
      </c>
      <c r="D89" s="143">
        <v>2</v>
      </c>
      <c r="E89" s="143">
        <v>3</v>
      </c>
      <c r="F89" s="143">
        <v>4</v>
      </c>
      <c r="G89" s="143">
        <v>5</v>
      </c>
      <c r="H89" s="143">
        <v>6</v>
      </c>
      <c r="I89" s="143">
        <v>7</v>
      </c>
      <c r="J89" s="143">
        <v>8</v>
      </c>
      <c r="K89" s="143">
        <v>9</v>
      </c>
      <c r="L89" s="143">
        <v>10</v>
      </c>
      <c r="M89" s="143">
        <v>11</v>
      </c>
      <c r="N89" s="143">
        <v>12</v>
      </c>
      <c r="O89" s="143">
        <v>13</v>
      </c>
      <c r="P89" s="143">
        <v>14</v>
      </c>
      <c r="Q89" s="143">
        <v>15</v>
      </c>
      <c r="R89" s="143">
        <v>16</v>
      </c>
      <c r="S89" s="143">
        <v>17</v>
      </c>
      <c r="T89" s="143">
        <v>18</v>
      </c>
      <c r="U89" s="56" t="s">
        <v>1</v>
      </c>
    </row>
    <row r="90" spans="1:21" x14ac:dyDescent="0.25">
      <c r="A90" s="141"/>
      <c r="B90" s="142"/>
      <c r="C90" s="143"/>
      <c r="D90" s="143"/>
      <c r="E90" s="143"/>
      <c r="F90" s="143"/>
      <c r="G90" s="143"/>
      <c r="H90" s="143"/>
      <c r="I90" s="143"/>
      <c r="J90" s="143"/>
      <c r="K90" s="143"/>
      <c r="L90" s="143"/>
      <c r="M90" s="143"/>
      <c r="N90" s="143"/>
      <c r="O90" s="143"/>
      <c r="P90" s="143"/>
      <c r="Q90" s="143"/>
      <c r="R90" s="143"/>
      <c r="S90" s="143"/>
      <c r="T90" s="143"/>
      <c r="U90" s="57"/>
    </row>
    <row r="91" spans="1:21" x14ac:dyDescent="0.25">
      <c r="B91" s="7" t="s">
        <v>8</v>
      </c>
      <c r="C91" s="5">
        <f>'1stR'!C$13</f>
        <v>7</v>
      </c>
      <c r="D91" s="5">
        <f>'1stR'!D$13</f>
        <v>6</v>
      </c>
      <c r="E91" s="5">
        <f>'1stR'!E$13</f>
        <v>4</v>
      </c>
      <c r="F91" s="5">
        <f>'1stR'!F$13</f>
        <v>6</v>
      </c>
      <c r="G91" s="5">
        <f>'1stR'!G$13</f>
        <v>6</v>
      </c>
      <c r="H91" s="5">
        <f>'1stR'!H$13</f>
        <v>5</v>
      </c>
      <c r="I91" s="5">
        <f>'1stR'!I$13</f>
        <v>5</v>
      </c>
      <c r="J91" s="5">
        <f>'1stR'!J$13</f>
        <v>5</v>
      </c>
      <c r="K91" s="5">
        <f>'1stR'!K$13</f>
        <v>4</v>
      </c>
      <c r="L91" s="65">
        <f>'1stR'!L$13</f>
        <v>4</v>
      </c>
      <c r="M91" s="65">
        <f>'1stR'!M$13</f>
        <v>5</v>
      </c>
      <c r="N91" s="65">
        <f>'1stR'!N$13</f>
        <v>5</v>
      </c>
      <c r="O91" s="5">
        <f>'1stR'!O$13</f>
        <v>3</v>
      </c>
      <c r="P91" s="5">
        <f>'1stR'!P$13</f>
        <v>8</v>
      </c>
      <c r="Q91" s="5">
        <f>'1stR'!Q$13</f>
        <v>3</v>
      </c>
      <c r="R91" s="5">
        <f>'1stR'!R$13</f>
        <v>3</v>
      </c>
      <c r="S91" s="5">
        <f>'1stR'!S$13</f>
        <v>8</v>
      </c>
      <c r="T91" s="5">
        <f>'1stR'!T$13</f>
        <v>4</v>
      </c>
      <c r="U91" s="15">
        <f>SUM(C91:T91)</f>
        <v>91</v>
      </c>
    </row>
    <row r="92" spans="1:21" x14ac:dyDescent="0.25">
      <c r="B92" s="7" t="s">
        <v>13</v>
      </c>
      <c r="C92" s="5">
        <f>'2ndR'!C$13</f>
        <v>5</v>
      </c>
      <c r="D92" s="5">
        <f>'2ndR'!D$13</f>
        <v>7</v>
      </c>
      <c r="E92" s="5">
        <f>'2ndR'!E$13</f>
        <v>2</v>
      </c>
      <c r="F92" s="5">
        <f>'2ndR'!F$13</f>
        <v>2</v>
      </c>
      <c r="G92" s="5">
        <f>'2ndR'!G$13</f>
        <v>5</v>
      </c>
      <c r="H92" s="5">
        <f>'2ndR'!H$13</f>
        <v>4</v>
      </c>
      <c r="I92" s="5">
        <f>'2ndR'!I$13</f>
        <v>6</v>
      </c>
      <c r="J92" s="5">
        <f>'2ndR'!J$13</f>
        <v>7</v>
      </c>
      <c r="K92" s="5">
        <f>'2ndR'!K$13</f>
        <v>5</v>
      </c>
      <c r="L92" s="65">
        <f>'2ndR'!L$13</f>
        <v>4</v>
      </c>
      <c r="M92" s="65">
        <f>'2ndR'!M$13</f>
        <v>5</v>
      </c>
      <c r="N92" s="65">
        <f>'2ndR'!N$13</f>
        <v>5</v>
      </c>
      <c r="O92" s="5">
        <f>'2ndR'!O$13</f>
        <v>5</v>
      </c>
      <c r="P92" s="5">
        <f>'2ndR'!P$13</f>
        <v>7</v>
      </c>
      <c r="Q92" s="5">
        <f>'2ndR'!Q$13</f>
        <v>3</v>
      </c>
      <c r="R92" s="5">
        <f>'2ndR'!R$13</f>
        <v>3</v>
      </c>
      <c r="S92" s="5">
        <f>'2ndR'!S$13</f>
        <v>5</v>
      </c>
      <c r="T92" s="5">
        <f>'2ndR'!T$13</f>
        <v>4</v>
      </c>
      <c r="U92" s="15">
        <f t="shared" ref="U92:U100" si="6">SUM(C92:T92)</f>
        <v>84</v>
      </c>
    </row>
    <row r="93" spans="1:21" x14ac:dyDescent="0.25">
      <c r="B93" s="7" t="s">
        <v>14</v>
      </c>
      <c r="C93" s="5">
        <f>'3rdR'!C$13</f>
        <v>4</v>
      </c>
      <c r="D93" s="5">
        <f>'3rdR'!D$13</f>
        <v>4</v>
      </c>
      <c r="E93" s="5">
        <f>'3rdR'!E$13</f>
        <v>3</v>
      </c>
      <c r="F93" s="5">
        <f>'3rdR'!F$13</f>
        <v>4</v>
      </c>
      <c r="G93" s="5">
        <f>'3rdR'!G$13</f>
        <v>5</v>
      </c>
      <c r="H93" s="5">
        <f>'3rdR'!H$13</f>
        <v>5</v>
      </c>
      <c r="I93" s="5">
        <f>'3rdR'!I$13</f>
        <v>5</v>
      </c>
      <c r="J93" s="5">
        <f>'3rdR'!J$13</f>
        <v>5</v>
      </c>
      <c r="K93" s="5">
        <f>'3rdR'!K$13</f>
        <v>4</v>
      </c>
      <c r="L93" s="65">
        <f>'3rdR'!L$13</f>
        <v>4</v>
      </c>
      <c r="M93" s="65">
        <f>'3rdR'!M$13</f>
        <v>5</v>
      </c>
      <c r="N93" s="65">
        <f>'3rdR'!N$13</f>
        <v>6</v>
      </c>
      <c r="O93" s="5">
        <f>'3rdR'!O$13</f>
        <v>5</v>
      </c>
      <c r="P93" s="5">
        <f>'3rdR'!P$13</f>
        <v>5</v>
      </c>
      <c r="Q93" s="5">
        <f>'3rdR'!Q$13</f>
        <v>4</v>
      </c>
      <c r="R93" s="5">
        <f>'3rdR'!R$13</f>
        <v>4</v>
      </c>
      <c r="S93" s="5">
        <f>'3rdR'!S$13</f>
        <v>5</v>
      </c>
      <c r="T93" s="5">
        <f>'3rdR'!T$13</f>
        <v>7</v>
      </c>
      <c r="U93" s="15">
        <f t="shared" si="6"/>
        <v>84</v>
      </c>
    </row>
    <row r="94" spans="1:21" x14ac:dyDescent="0.25">
      <c r="B94" s="7" t="s">
        <v>15</v>
      </c>
      <c r="C94" s="5">
        <f>'4thR'!C$13</f>
        <v>4</v>
      </c>
      <c r="D94" s="5">
        <f>'4thR'!D$13</f>
        <v>4</v>
      </c>
      <c r="E94" s="5">
        <f>'4thR'!E$13</f>
        <v>3</v>
      </c>
      <c r="F94" s="5">
        <f>'4thR'!F$13</f>
        <v>3</v>
      </c>
      <c r="G94" s="5">
        <f>'4thR'!G$13</f>
        <v>4</v>
      </c>
      <c r="H94" s="5">
        <f>'4thR'!H$13</f>
        <v>4</v>
      </c>
      <c r="I94" s="5">
        <f>'4thR'!I$13</f>
        <v>5</v>
      </c>
      <c r="J94" s="5">
        <f>'4thR'!J$13</f>
        <v>4</v>
      </c>
      <c r="K94" s="5">
        <f>'4thR'!K$13</f>
        <v>9</v>
      </c>
      <c r="L94" s="65">
        <f>'4thR'!L$13</f>
        <v>5</v>
      </c>
      <c r="M94" s="65">
        <f>'4thR'!M$13</f>
        <v>5</v>
      </c>
      <c r="N94" s="65">
        <f>'4thR'!N$13</f>
        <v>5</v>
      </c>
      <c r="O94" s="5">
        <f>'4thR'!O$13</f>
        <v>5</v>
      </c>
      <c r="P94" s="5">
        <f>'4thR'!P$13</f>
        <v>6</v>
      </c>
      <c r="Q94" s="5">
        <f>'4thR'!Q$13</f>
        <v>5</v>
      </c>
      <c r="R94" s="5">
        <f>'4thR'!R$13</f>
        <v>3</v>
      </c>
      <c r="S94" s="5">
        <f>'4thR'!S$13</f>
        <v>4</v>
      </c>
      <c r="T94" s="5">
        <f>'4thR'!T$13</f>
        <v>5</v>
      </c>
      <c r="U94" s="15">
        <f t="shared" si="6"/>
        <v>83</v>
      </c>
    </row>
    <row r="95" spans="1:21" x14ac:dyDescent="0.25">
      <c r="B95" s="7" t="s">
        <v>16</v>
      </c>
      <c r="C95" s="5">
        <f>'5thR'!C$13</f>
        <v>0</v>
      </c>
      <c r="D95" s="5">
        <f>'5thR'!D$13</f>
        <v>0</v>
      </c>
      <c r="E95" s="5">
        <f>'5thR'!E$13</f>
        <v>0</v>
      </c>
      <c r="F95" s="5">
        <f>'5thR'!F$13</f>
        <v>0</v>
      </c>
      <c r="G95" s="5">
        <f>'5thR'!G$13</f>
        <v>0</v>
      </c>
      <c r="H95" s="5">
        <f>'5thR'!H$13</f>
        <v>0</v>
      </c>
      <c r="I95" s="5">
        <f>'5thR'!I$13</f>
        <v>0</v>
      </c>
      <c r="J95" s="5">
        <f>'5thR'!J$13</f>
        <v>0</v>
      </c>
      <c r="K95" s="5">
        <f>'5thR'!K$13</f>
        <v>0</v>
      </c>
      <c r="L95" s="65">
        <f>'5thR'!L$13</f>
        <v>0</v>
      </c>
      <c r="M95" s="65">
        <f>'5thR'!M$13</f>
        <v>0</v>
      </c>
      <c r="N95" s="65">
        <f>'5thR'!N$13</f>
        <v>0</v>
      </c>
      <c r="O95" s="5">
        <f>'5thR'!O$13</f>
        <v>0</v>
      </c>
      <c r="P95" s="5">
        <f>'5thR'!P$13</f>
        <v>0</v>
      </c>
      <c r="Q95" s="5">
        <f>'5thR'!Q$13</f>
        <v>0</v>
      </c>
      <c r="R95" s="5">
        <f>'5thR'!R$13</f>
        <v>0</v>
      </c>
      <c r="S95" s="5">
        <f>'5thR'!S$13</f>
        <v>0</v>
      </c>
      <c r="T95" s="5">
        <f>'5thR'!T$13</f>
        <v>0</v>
      </c>
      <c r="U95" s="15">
        <f t="shared" si="6"/>
        <v>0</v>
      </c>
    </row>
    <row r="96" spans="1:21" x14ac:dyDescent="0.25">
      <c r="B96" s="7" t="s">
        <v>17</v>
      </c>
      <c r="C96" s="5">
        <f>'6thR'!C$13</f>
        <v>0</v>
      </c>
      <c r="D96" s="5">
        <f>'6thR'!D$13</f>
        <v>0</v>
      </c>
      <c r="E96" s="5">
        <f>'6thR'!E$13</f>
        <v>0</v>
      </c>
      <c r="F96" s="5">
        <f>'6thR'!F$13</f>
        <v>0</v>
      </c>
      <c r="G96" s="5">
        <f>'6thR'!G$13</f>
        <v>0</v>
      </c>
      <c r="H96" s="5">
        <f>'6thR'!H$13</f>
        <v>0</v>
      </c>
      <c r="I96" s="5">
        <f>'6thR'!I$13</f>
        <v>0</v>
      </c>
      <c r="J96" s="5">
        <f>'6thR'!J$13</f>
        <v>0</v>
      </c>
      <c r="K96" s="5">
        <f>'6thR'!K$13</f>
        <v>0</v>
      </c>
      <c r="L96" s="65">
        <f>'6thR'!L$13</f>
        <v>0</v>
      </c>
      <c r="M96" s="65">
        <f>'6thR'!M$13</f>
        <v>0</v>
      </c>
      <c r="N96" s="65">
        <f>'6thR'!N$13</f>
        <v>0</v>
      </c>
      <c r="O96" s="5">
        <f>'6thR'!O$13</f>
        <v>0</v>
      </c>
      <c r="P96" s="5">
        <f>'6thR'!P$13</f>
        <v>0</v>
      </c>
      <c r="Q96" s="5">
        <f>'6thR'!Q$13</f>
        <v>0</v>
      </c>
      <c r="R96" s="5">
        <f>'6thR'!R$13</f>
        <v>0</v>
      </c>
      <c r="S96" s="5">
        <f>'6thR'!S$13</f>
        <v>0</v>
      </c>
      <c r="T96" s="5">
        <f>'6thR'!T$13</f>
        <v>0</v>
      </c>
      <c r="U96" s="15">
        <f t="shared" si="6"/>
        <v>0</v>
      </c>
    </row>
    <row r="97" spans="1:21" x14ac:dyDescent="0.25">
      <c r="B97" s="7" t="s">
        <v>18</v>
      </c>
      <c r="C97" s="5">
        <f>'7thR'!C$13</f>
        <v>0</v>
      </c>
      <c r="D97" s="5">
        <f>'7thR'!D$13</f>
        <v>0</v>
      </c>
      <c r="E97" s="5">
        <f>'7thR'!E$13</f>
        <v>0</v>
      </c>
      <c r="F97" s="5">
        <f>'7thR'!F$13</f>
        <v>0</v>
      </c>
      <c r="G97" s="5">
        <f>'7thR'!G$13</f>
        <v>0</v>
      </c>
      <c r="H97" s="5">
        <f>'7thR'!H$13</f>
        <v>0</v>
      </c>
      <c r="I97" s="5">
        <f>'7thR'!I$13</f>
        <v>0</v>
      </c>
      <c r="J97" s="5">
        <f>'7thR'!J$13</f>
        <v>0</v>
      </c>
      <c r="K97" s="5">
        <f>'7thR'!K$13</f>
        <v>0</v>
      </c>
      <c r="L97" s="65">
        <f>'7thR'!L$13</f>
        <v>0</v>
      </c>
      <c r="M97" s="65">
        <f>'7thR'!M$13</f>
        <v>0</v>
      </c>
      <c r="N97" s="65">
        <f>'7thR'!N$13</f>
        <v>0</v>
      </c>
      <c r="O97" s="5">
        <f>'7thR'!O$13</f>
        <v>0</v>
      </c>
      <c r="P97" s="5">
        <f>'7thR'!P$13</f>
        <v>0</v>
      </c>
      <c r="Q97" s="5">
        <f>'7thR'!Q$13</f>
        <v>0</v>
      </c>
      <c r="R97" s="5">
        <f>'7thR'!R$13</f>
        <v>0</v>
      </c>
      <c r="S97" s="5">
        <f>'7thR'!S$13</f>
        <v>0</v>
      </c>
      <c r="T97" s="5">
        <f>'7thR'!T$13</f>
        <v>0</v>
      </c>
      <c r="U97" s="15">
        <f t="shared" si="6"/>
        <v>0</v>
      </c>
    </row>
    <row r="98" spans="1:21" ht="15.75" thickBot="1" x14ac:dyDescent="0.3">
      <c r="B98" s="7" t="s">
        <v>19</v>
      </c>
      <c r="C98" s="45">
        <f>'8thR - Finale'!C$13</f>
        <v>0</v>
      </c>
      <c r="D98" s="45">
        <f>'8thR - Finale'!D$13</f>
        <v>0</v>
      </c>
      <c r="E98" s="45">
        <f>'8thR - Finale'!E$13</f>
        <v>0</v>
      </c>
      <c r="F98" s="45">
        <f>'8thR - Finale'!F$13</f>
        <v>0</v>
      </c>
      <c r="G98" s="45">
        <f>'8thR - Finale'!G$13</f>
        <v>0</v>
      </c>
      <c r="H98" s="45">
        <f>'8thR - Finale'!H$13</f>
        <v>0</v>
      </c>
      <c r="I98" s="45">
        <f>'8thR - Finale'!I$13</f>
        <v>0</v>
      </c>
      <c r="J98" s="45">
        <f>'8thR - Finale'!J$13</f>
        <v>0</v>
      </c>
      <c r="K98" s="45">
        <f>'8thR - Finale'!K$13</f>
        <v>0</v>
      </c>
      <c r="L98" s="45">
        <f>'8thR - Finale'!L$13</f>
        <v>0</v>
      </c>
      <c r="M98" s="45">
        <f>'8thR - Finale'!M$13</f>
        <v>0</v>
      </c>
      <c r="N98" s="45">
        <f>'8thR - Finale'!N$13</f>
        <v>0</v>
      </c>
      <c r="O98" s="45">
        <f>'8thR - Finale'!O$13</f>
        <v>0</v>
      </c>
      <c r="P98" s="45">
        <f>'8thR - Finale'!P$13</f>
        <v>0</v>
      </c>
      <c r="Q98" s="45">
        <f>'8thR - Finale'!Q$13</f>
        <v>0</v>
      </c>
      <c r="R98" s="45">
        <f>'8thR - Finale'!R$13</f>
        <v>0</v>
      </c>
      <c r="S98" s="45">
        <f>'8thR - Finale'!S$13</f>
        <v>0</v>
      </c>
      <c r="T98" s="45">
        <f>'8thR - Finale'!T$13</f>
        <v>0</v>
      </c>
      <c r="U98" s="46">
        <f t="shared" si="6"/>
        <v>0</v>
      </c>
    </row>
    <row r="99" spans="1:21" ht="16.5" thickTop="1" x14ac:dyDescent="0.25">
      <c r="B99" s="52" t="s">
        <v>12</v>
      </c>
      <c r="C99" s="43">
        <f>score!H$13</f>
        <v>4</v>
      </c>
      <c r="D99" s="43">
        <f>score!I$13</f>
        <v>4</v>
      </c>
      <c r="E99" s="43">
        <f>score!J$13</f>
        <v>2</v>
      </c>
      <c r="F99" s="43">
        <f>score!K$13</f>
        <v>2</v>
      </c>
      <c r="G99" s="43">
        <f>score!L$13</f>
        <v>4</v>
      </c>
      <c r="H99" s="43">
        <f>score!M$13</f>
        <v>4</v>
      </c>
      <c r="I99" s="43">
        <f>score!N$13</f>
        <v>5</v>
      </c>
      <c r="J99" s="43">
        <f>score!O$13</f>
        <v>4</v>
      </c>
      <c r="K99" s="43">
        <f>score!P$13</f>
        <v>4</v>
      </c>
      <c r="L99" s="43">
        <f>score!Q$13</f>
        <v>4</v>
      </c>
      <c r="M99" s="72">
        <f>score!R$13</f>
        <v>5</v>
      </c>
      <c r="N99" s="43">
        <f>score!S$13</f>
        <v>5</v>
      </c>
      <c r="O99" s="43">
        <f>score!T$13</f>
        <v>3</v>
      </c>
      <c r="P99" s="43">
        <f>score!U$13</f>
        <v>5</v>
      </c>
      <c r="Q99" s="43">
        <f>score!V$13</f>
        <v>3</v>
      </c>
      <c r="R99" s="43">
        <f>score!W$13</f>
        <v>3</v>
      </c>
      <c r="S99" s="43">
        <f>score!X$13</f>
        <v>4</v>
      </c>
      <c r="T99" s="43">
        <f>score!Y$13</f>
        <v>4</v>
      </c>
      <c r="U99" s="44">
        <f t="shared" si="6"/>
        <v>69</v>
      </c>
    </row>
    <row r="100" spans="1:21" ht="15.75" x14ac:dyDescent="0.25">
      <c r="B100" s="53" t="s">
        <v>7</v>
      </c>
      <c r="C100" s="54">
        <f>score!H$147</f>
        <v>4</v>
      </c>
      <c r="D100" s="54">
        <f>score!$I$147</f>
        <v>4</v>
      </c>
      <c r="E100" s="54">
        <f>score!$J$147</f>
        <v>3</v>
      </c>
      <c r="F100" s="54">
        <f>score!$K$147</f>
        <v>3</v>
      </c>
      <c r="G100" s="54">
        <f>score!$L$147</f>
        <v>4</v>
      </c>
      <c r="H100" s="54">
        <f>score!$M$147</f>
        <v>4</v>
      </c>
      <c r="I100" s="54">
        <f>score!$N$147</f>
        <v>5</v>
      </c>
      <c r="J100" s="54">
        <f>score!$O$147</f>
        <v>4</v>
      </c>
      <c r="K100" s="54">
        <f>score!$P$147</f>
        <v>4</v>
      </c>
      <c r="L100" s="54">
        <f>score!$Q$147</f>
        <v>3</v>
      </c>
      <c r="M100" s="54">
        <f>score!$R$147</f>
        <v>4</v>
      </c>
      <c r="N100" s="54">
        <f>score!$S$147</f>
        <v>5</v>
      </c>
      <c r="O100" s="54">
        <f>score!$T$147</f>
        <v>4</v>
      </c>
      <c r="P100" s="54">
        <f>score!$U$147</f>
        <v>5</v>
      </c>
      <c r="Q100" s="54">
        <f>score!$V$147</f>
        <v>3</v>
      </c>
      <c r="R100" s="54">
        <f>score!$W$147</f>
        <v>3</v>
      </c>
      <c r="S100" s="54">
        <f>score!$X$147</f>
        <v>4</v>
      </c>
      <c r="T100" s="54">
        <f>score!$Y$147</f>
        <v>4</v>
      </c>
      <c r="U100" s="18">
        <f t="shared" si="6"/>
        <v>70</v>
      </c>
    </row>
    <row r="101" spans="1:21" x14ac:dyDescent="0.25">
      <c r="C101" s="55"/>
      <c r="D101" s="55"/>
      <c r="E101" s="55"/>
      <c r="F101" s="55"/>
      <c r="G101" s="55"/>
      <c r="H101" s="55"/>
      <c r="I101" s="55"/>
      <c r="J101" s="55"/>
      <c r="K101" s="55"/>
      <c r="L101" s="55"/>
      <c r="M101" s="55"/>
      <c r="N101" s="55"/>
      <c r="O101" s="55"/>
      <c r="P101" s="55"/>
      <c r="Q101" s="55"/>
      <c r="R101" s="55"/>
      <c r="S101" s="55"/>
      <c r="T101" s="55"/>
    </row>
    <row r="102" spans="1:21" x14ac:dyDescent="0.25">
      <c r="C102" s="140" t="s">
        <v>6</v>
      </c>
      <c r="D102" s="140"/>
      <c r="E102" s="140"/>
      <c r="F102" s="140"/>
      <c r="G102" s="140"/>
      <c r="H102" s="140"/>
      <c r="I102" s="140"/>
      <c r="J102" s="140"/>
      <c r="K102" s="140"/>
      <c r="L102" s="140"/>
      <c r="M102" s="140"/>
      <c r="N102" s="140"/>
      <c r="O102" s="140"/>
      <c r="P102" s="140"/>
      <c r="Q102" s="140"/>
      <c r="R102" s="140"/>
      <c r="S102" s="140"/>
      <c r="T102" s="140"/>
    </row>
    <row r="103" spans="1:21" ht="15" customHeight="1" x14ac:dyDescent="0.25">
      <c r="A103" s="141">
        <f>score!A14</f>
        <v>8</v>
      </c>
      <c r="B103" s="142" t="str">
        <f>score!F14</f>
        <v>BAJC VASJA</v>
      </c>
      <c r="C103" s="143">
        <v>1</v>
      </c>
      <c r="D103" s="143">
        <v>2</v>
      </c>
      <c r="E103" s="143">
        <v>3</v>
      </c>
      <c r="F103" s="143">
        <v>4</v>
      </c>
      <c r="G103" s="143">
        <v>5</v>
      </c>
      <c r="H103" s="143">
        <v>6</v>
      </c>
      <c r="I103" s="143">
        <v>7</v>
      </c>
      <c r="J103" s="143">
        <v>8</v>
      </c>
      <c r="K103" s="143">
        <v>9</v>
      </c>
      <c r="L103" s="143">
        <v>10</v>
      </c>
      <c r="M103" s="143">
        <v>11</v>
      </c>
      <c r="N103" s="143">
        <v>12</v>
      </c>
      <c r="O103" s="143">
        <v>13</v>
      </c>
      <c r="P103" s="143">
        <v>14</v>
      </c>
      <c r="Q103" s="143">
        <v>15</v>
      </c>
      <c r="R103" s="143">
        <v>16</v>
      </c>
      <c r="S103" s="143">
        <v>17</v>
      </c>
      <c r="T103" s="143">
        <v>18</v>
      </c>
      <c r="U103" s="56" t="s">
        <v>1</v>
      </c>
    </row>
    <row r="104" spans="1:21" ht="15" customHeight="1" x14ac:dyDescent="0.25">
      <c r="A104" s="141"/>
      <c r="B104" s="142"/>
      <c r="C104" s="143"/>
      <c r="D104" s="143"/>
      <c r="E104" s="143"/>
      <c r="F104" s="143"/>
      <c r="G104" s="143"/>
      <c r="H104" s="143"/>
      <c r="I104" s="143"/>
      <c r="J104" s="143"/>
      <c r="K104" s="143"/>
      <c r="L104" s="143"/>
      <c r="M104" s="143"/>
      <c r="N104" s="143"/>
      <c r="O104" s="143"/>
      <c r="P104" s="143"/>
      <c r="Q104" s="143"/>
      <c r="R104" s="143"/>
      <c r="S104" s="143"/>
      <c r="T104" s="143"/>
      <c r="U104" s="57"/>
    </row>
    <row r="105" spans="1:21" x14ac:dyDescent="0.25">
      <c r="B105" s="7" t="s">
        <v>8</v>
      </c>
      <c r="C105" s="5">
        <f>'1stR'!C$14</f>
        <v>5</v>
      </c>
      <c r="D105" s="5">
        <f>'1stR'!D$14</f>
        <v>7</v>
      </c>
      <c r="E105" s="5">
        <f>'1stR'!E$14</f>
        <v>5</v>
      </c>
      <c r="F105" s="5">
        <f>'1stR'!F$14</f>
        <v>7</v>
      </c>
      <c r="G105" s="5">
        <f>'1stR'!G$14</f>
        <v>5</v>
      </c>
      <c r="H105" s="5">
        <f>'1stR'!H$14</f>
        <v>5</v>
      </c>
      <c r="I105" s="5">
        <f>'1stR'!I$14</f>
        <v>6</v>
      </c>
      <c r="J105" s="5">
        <f>'1stR'!J$14</f>
        <v>5</v>
      </c>
      <c r="K105" s="5">
        <f>'1stR'!K$14</f>
        <v>4</v>
      </c>
      <c r="L105" s="65">
        <f>'1stR'!L$14</f>
        <v>4</v>
      </c>
      <c r="M105" s="65">
        <f>'1stR'!M$14</f>
        <v>6</v>
      </c>
      <c r="N105" s="65">
        <f>'1stR'!N$14</f>
        <v>5</v>
      </c>
      <c r="O105" s="5">
        <f>'1stR'!O$14</f>
        <v>7</v>
      </c>
      <c r="P105" s="5">
        <f>'1stR'!P$14</f>
        <v>5</v>
      </c>
      <c r="Q105" s="5">
        <f>'1stR'!Q$14</f>
        <v>4</v>
      </c>
      <c r="R105" s="5">
        <f>'1stR'!R$14</f>
        <v>3</v>
      </c>
      <c r="S105" s="5">
        <f>'1stR'!S$14</f>
        <v>7</v>
      </c>
      <c r="T105" s="5">
        <f>'1stR'!T$14</f>
        <v>5</v>
      </c>
      <c r="U105" s="15">
        <f>SUM(C105:T105)</f>
        <v>95</v>
      </c>
    </row>
    <row r="106" spans="1:21" x14ac:dyDescent="0.25">
      <c r="B106" s="7" t="s">
        <v>13</v>
      </c>
      <c r="C106" s="5">
        <f>'2ndR'!C$14</f>
        <v>4</v>
      </c>
      <c r="D106" s="5">
        <f>'2ndR'!D$14</f>
        <v>6</v>
      </c>
      <c r="E106" s="5">
        <f>'2ndR'!E$14</f>
        <v>5</v>
      </c>
      <c r="F106" s="5">
        <f>'2ndR'!F$14</f>
        <v>3</v>
      </c>
      <c r="G106" s="5">
        <f>'2ndR'!G$14</f>
        <v>6</v>
      </c>
      <c r="H106" s="5">
        <f>'2ndR'!H$14</f>
        <v>9</v>
      </c>
      <c r="I106" s="5">
        <f>'2ndR'!I$14</f>
        <v>6</v>
      </c>
      <c r="J106" s="5">
        <f>'2ndR'!J$14</f>
        <v>5</v>
      </c>
      <c r="K106" s="5">
        <f>'2ndR'!K$14</f>
        <v>5</v>
      </c>
      <c r="L106" s="65">
        <f>'2ndR'!L$14</f>
        <v>3</v>
      </c>
      <c r="M106" s="65">
        <f>'2ndR'!M$14</f>
        <v>5</v>
      </c>
      <c r="N106" s="65">
        <f>'2ndR'!N$14</f>
        <v>5</v>
      </c>
      <c r="O106" s="5">
        <f>'2ndR'!O$14</f>
        <v>5</v>
      </c>
      <c r="P106" s="5">
        <f>'2ndR'!P$14</f>
        <v>8</v>
      </c>
      <c r="Q106" s="5">
        <f>'2ndR'!Q$14</f>
        <v>3</v>
      </c>
      <c r="R106" s="5">
        <f>'2ndR'!R$14</f>
        <v>2</v>
      </c>
      <c r="S106" s="5">
        <f>'2ndR'!S$14</f>
        <v>5</v>
      </c>
      <c r="T106" s="5">
        <f>'2ndR'!T$14</f>
        <v>6</v>
      </c>
      <c r="U106" s="15">
        <f t="shared" ref="U106:U114" si="7">SUM(C106:T106)</f>
        <v>91</v>
      </c>
    </row>
    <row r="107" spans="1:21" x14ac:dyDescent="0.25">
      <c r="B107" s="7" t="s">
        <v>14</v>
      </c>
      <c r="C107" s="5">
        <f>'3rdR'!C$14</f>
        <v>5</v>
      </c>
      <c r="D107" s="5">
        <f>'3rdR'!D$14</f>
        <v>4</v>
      </c>
      <c r="E107" s="5">
        <f>'3rdR'!E$14</f>
        <v>3</v>
      </c>
      <c r="F107" s="5">
        <f>'3rdR'!F$14</f>
        <v>3</v>
      </c>
      <c r="G107" s="5">
        <f>'3rdR'!G$14</f>
        <v>7</v>
      </c>
      <c r="H107" s="5">
        <f>'3rdR'!H$14</f>
        <v>7</v>
      </c>
      <c r="I107" s="5">
        <f>'3rdR'!I$14</f>
        <v>6</v>
      </c>
      <c r="J107" s="5">
        <f>'3rdR'!J$14</f>
        <v>6</v>
      </c>
      <c r="K107" s="5">
        <f>'3rdR'!K$14</f>
        <v>3</v>
      </c>
      <c r="L107" s="65">
        <f>'3rdR'!L$14</f>
        <v>4</v>
      </c>
      <c r="M107" s="65">
        <f>'3rdR'!M$14</f>
        <v>4</v>
      </c>
      <c r="N107" s="65">
        <f>'3rdR'!N$14</f>
        <v>5</v>
      </c>
      <c r="O107" s="5">
        <f>'3rdR'!O$14</f>
        <v>3</v>
      </c>
      <c r="P107" s="5">
        <f>'3rdR'!P$14</f>
        <v>6</v>
      </c>
      <c r="Q107" s="5">
        <f>'3rdR'!Q$14</f>
        <v>3</v>
      </c>
      <c r="R107" s="5">
        <f>'3rdR'!R$14</f>
        <v>3</v>
      </c>
      <c r="S107" s="5">
        <f>'3rdR'!S$14</f>
        <v>5</v>
      </c>
      <c r="T107" s="5">
        <f>'3rdR'!T$14</f>
        <v>5</v>
      </c>
      <c r="U107" s="15">
        <f t="shared" si="7"/>
        <v>82</v>
      </c>
    </row>
    <row r="108" spans="1:21" x14ac:dyDescent="0.25">
      <c r="B108" s="7" t="s">
        <v>15</v>
      </c>
      <c r="C108" s="5">
        <f>'4thR'!C$14</f>
        <v>5</v>
      </c>
      <c r="D108" s="5">
        <f>'4thR'!D$14</f>
        <v>5</v>
      </c>
      <c r="E108" s="5">
        <f>'4thR'!E$14</f>
        <v>5</v>
      </c>
      <c r="F108" s="5">
        <f>'4thR'!F$14</f>
        <v>6</v>
      </c>
      <c r="G108" s="5">
        <f>'4thR'!G$14</f>
        <v>4</v>
      </c>
      <c r="H108" s="5">
        <f>'4thR'!H$14</f>
        <v>5</v>
      </c>
      <c r="I108" s="5">
        <f>'4thR'!I$14</f>
        <v>8</v>
      </c>
      <c r="J108" s="5">
        <f>'4thR'!J$14</f>
        <v>4</v>
      </c>
      <c r="K108" s="5">
        <f>'4thR'!K$14</f>
        <v>6</v>
      </c>
      <c r="L108" s="65">
        <f>'4thR'!L$14</f>
        <v>5</v>
      </c>
      <c r="M108" s="65">
        <f>'4thR'!M$14</f>
        <v>4</v>
      </c>
      <c r="N108" s="65">
        <f>'4thR'!N$14</f>
        <v>4</v>
      </c>
      <c r="O108" s="5">
        <f>'4thR'!O$14</f>
        <v>4</v>
      </c>
      <c r="P108" s="5">
        <f>'4thR'!P$14</f>
        <v>8</v>
      </c>
      <c r="Q108" s="5">
        <f>'4thR'!Q$14</f>
        <v>4</v>
      </c>
      <c r="R108" s="5">
        <f>'4thR'!R$14</f>
        <v>3</v>
      </c>
      <c r="S108" s="5">
        <f>'4thR'!S$14</f>
        <v>9</v>
      </c>
      <c r="T108" s="5">
        <f>'4thR'!T$14</f>
        <v>4</v>
      </c>
      <c r="U108" s="15">
        <f t="shared" si="7"/>
        <v>93</v>
      </c>
    </row>
    <row r="109" spans="1:21" x14ac:dyDescent="0.25">
      <c r="B109" s="7" t="s">
        <v>16</v>
      </c>
      <c r="C109" s="5">
        <f>'5thR'!C$14</f>
        <v>0</v>
      </c>
      <c r="D109" s="5">
        <f>'5thR'!D$14</f>
        <v>0</v>
      </c>
      <c r="E109" s="5">
        <f>'5thR'!E$14</f>
        <v>0</v>
      </c>
      <c r="F109" s="5">
        <f>'5thR'!F$14</f>
        <v>0</v>
      </c>
      <c r="G109" s="5">
        <f>'5thR'!G$14</f>
        <v>0</v>
      </c>
      <c r="H109" s="5">
        <f>'5thR'!H$14</f>
        <v>0</v>
      </c>
      <c r="I109" s="5">
        <f>'5thR'!I$14</f>
        <v>0</v>
      </c>
      <c r="J109" s="5">
        <f>'5thR'!J$14</f>
        <v>0</v>
      </c>
      <c r="K109" s="5">
        <f>'5thR'!K$14</f>
        <v>0</v>
      </c>
      <c r="L109" s="65">
        <f>'5thR'!L$14</f>
        <v>0</v>
      </c>
      <c r="M109" s="65">
        <f>'5thR'!M$14</f>
        <v>0</v>
      </c>
      <c r="N109" s="65">
        <f>'5thR'!N$14</f>
        <v>0</v>
      </c>
      <c r="O109" s="5">
        <f>'5thR'!O$14</f>
        <v>0</v>
      </c>
      <c r="P109" s="5">
        <f>'5thR'!P$14</f>
        <v>0</v>
      </c>
      <c r="Q109" s="5">
        <f>'5thR'!Q$14</f>
        <v>0</v>
      </c>
      <c r="R109" s="5">
        <f>'5thR'!R$14</f>
        <v>0</v>
      </c>
      <c r="S109" s="5">
        <f>'5thR'!S$14</f>
        <v>0</v>
      </c>
      <c r="T109" s="5">
        <f>'5thR'!T$14</f>
        <v>0</v>
      </c>
      <c r="U109" s="15">
        <f t="shared" si="7"/>
        <v>0</v>
      </c>
    </row>
    <row r="110" spans="1:21" x14ac:dyDescent="0.25">
      <c r="B110" s="7" t="s">
        <v>17</v>
      </c>
      <c r="C110" s="5">
        <f>'6thR'!C$14</f>
        <v>0</v>
      </c>
      <c r="D110" s="5">
        <f>'6thR'!D$14</f>
        <v>0</v>
      </c>
      <c r="E110" s="5">
        <f>'6thR'!E$14</f>
        <v>0</v>
      </c>
      <c r="F110" s="5">
        <f>'6thR'!F$14</f>
        <v>0</v>
      </c>
      <c r="G110" s="5">
        <f>'6thR'!G$14</f>
        <v>0</v>
      </c>
      <c r="H110" s="5">
        <f>'6thR'!H$14</f>
        <v>0</v>
      </c>
      <c r="I110" s="5">
        <f>'6thR'!I$14</f>
        <v>0</v>
      </c>
      <c r="J110" s="5">
        <f>'6thR'!J$14</f>
        <v>0</v>
      </c>
      <c r="K110" s="5">
        <f>'6thR'!K$14</f>
        <v>0</v>
      </c>
      <c r="L110" s="65">
        <f>'6thR'!L$14</f>
        <v>0</v>
      </c>
      <c r="M110" s="65">
        <f>'6thR'!M$14</f>
        <v>0</v>
      </c>
      <c r="N110" s="65">
        <f>'6thR'!N$14</f>
        <v>0</v>
      </c>
      <c r="O110" s="5">
        <f>'6thR'!O$14</f>
        <v>0</v>
      </c>
      <c r="P110" s="5">
        <f>'6thR'!P$14</f>
        <v>0</v>
      </c>
      <c r="Q110" s="5">
        <f>'6thR'!Q$14</f>
        <v>0</v>
      </c>
      <c r="R110" s="5">
        <f>'6thR'!R$14</f>
        <v>0</v>
      </c>
      <c r="S110" s="5">
        <f>'6thR'!S$14</f>
        <v>0</v>
      </c>
      <c r="T110" s="5">
        <f>'6thR'!T$14</f>
        <v>0</v>
      </c>
      <c r="U110" s="15">
        <f t="shared" si="7"/>
        <v>0</v>
      </c>
    </row>
    <row r="111" spans="1:21" x14ac:dyDescent="0.25">
      <c r="B111" s="7" t="s">
        <v>18</v>
      </c>
      <c r="C111" s="5">
        <f>'7thR'!C$14</f>
        <v>0</v>
      </c>
      <c r="D111" s="5">
        <f>'7thR'!D$14</f>
        <v>0</v>
      </c>
      <c r="E111" s="5">
        <f>'7thR'!E$14</f>
        <v>0</v>
      </c>
      <c r="F111" s="5">
        <f>'7thR'!F$14</f>
        <v>0</v>
      </c>
      <c r="G111" s="5">
        <f>'7thR'!G$14</f>
        <v>0</v>
      </c>
      <c r="H111" s="5">
        <f>'7thR'!H$14</f>
        <v>0</v>
      </c>
      <c r="I111" s="5">
        <f>'7thR'!I$14</f>
        <v>0</v>
      </c>
      <c r="J111" s="5">
        <f>'7thR'!J$14</f>
        <v>0</v>
      </c>
      <c r="K111" s="5">
        <f>'7thR'!K$14</f>
        <v>0</v>
      </c>
      <c r="L111" s="65">
        <f>'7thR'!L$14</f>
        <v>0</v>
      </c>
      <c r="M111" s="65">
        <f>'7thR'!M$14</f>
        <v>0</v>
      </c>
      <c r="N111" s="65">
        <f>'7thR'!N$14</f>
        <v>0</v>
      </c>
      <c r="O111" s="5">
        <f>'7thR'!O$14</f>
        <v>0</v>
      </c>
      <c r="P111" s="5">
        <f>'7thR'!P$14</f>
        <v>0</v>
      </c>
      <c r="Q111" s="5">
        <f>'7thR'!Q$14</f>
        <v>0</v>
      </c>
      <c r="R111" s="5">
        <f>'7thR'!R$14</f>
        <v>0</v>
      </c>
      <c r="S111" s="5">
        <f>'7thR'!S$14</f>
        <v>0</v>
      </c>
      <c r="T111" s="5">
        <f>'7thR'!T$14</f>
        <v>0</v>
      </c>
      <c r="U111" s="15">
        <f t="shared" si="7"/>
        <v>0</v>
      </c>
    </row>
    <row r="112" spans="1:21" ht="15.75" thickBot="1" x14ac:dyDescent="0.3">
      <c r="B112" s="7" t="s">
        <v>19</v>
      </c>
      <c r="C112" s="45">
        <f>'8thR - Finale'!C$14</f>
        <v>0</v>
      </c>
      <c r="D112" s="45">
        <f>'8thR - Finale'!D$14</f>
        <v>0</v>
      </c>
      <c r="E112" s="45">
        <f>'8thR - Finale'!E$14</f>
        <v>0</v>
      </c>
      <c r="F112" s="45">
        <f>'8thR - Finale'!F$14</f>
        <v>0</v>
      </c>
      <c r="G112" s="45">
        <f>'8thR - Finale'!G$14</f>
        <v>0</v>
      </c>
      <c r="H112" s="45">
        <f>'8thR - Finale'!H$14</f>
        <v>0</v>
      </c>
      <c r="I112" s="45">
        <f>'8thR - Finale'!I$14</f>
        <v>0</v>
      </c>
      <c r="J112" s="45">
        <f>'8thR - Finale'!J$14</f>
        <v>0</v>
      </c>
      <c r="K112" s="45">
        <f>'8thR - Finale'!K$14</f>
        <v>0</v>
      </c>
      <c r="L112" s="45">
        <f>'8thR - Finale'!L$14</f>
        <v>0</v>
      </c>
      <c r="M112" s="45">
        <f>'8thR - Finale'!M$14</f>
        <v>0</v>
      </c>
      <c r="N112" s="45">
        <f>'8thR - Finale'!N$14</f>
        <v>0</v>
      </c>
      <c r="O112" s="45">
        <f>'8thR - Finale'!O$14</f>
        <v>0</v>
      </c>
      <c r="P112" s="45">
        <f>'8thR - Finale'!P$14</f>
        <v>0</v>
      </c>
      <c r="Q112" s="45">
        <f>'8thR - Finale'!Q$14</f>
        <v>0</v>
      </c>
      <c r="R112" s="45">
        <f>'8thR - Finale'!R$14</f>
        <v>0</v>
      </c>
      <c r="S112" s="45">
        <f>'8thR - Finale'!S$14</f>
        <v>0</v>
      </c>
      <c r="T112" s="45">
        <f>'8thR - Finale'!T$14</f>
        <v>0</v>
      </c>
      <c r="U112" s="46">
        <f t="shared" si="7"/>
        <v>0</v>
      </c>
    </row>
    <row r="113" spans="1:21" ht="16.5" thickTop="1" x14ac:dyDescent="0.25">
      <c r="B113" s="52" t="s">
        <v>12</v>
      </c>
      <c r="C113" s="43">
        <f>score!H$14</f>
        <v>4</v>
      </c>
      <c r="D113" s="43">
        <f>score!I$14</f>
        <v>4</v>
      </c>
      <c r="E113" s="43">
        <f>score!J$14</f>
        <v>3</v>
      </c>
      <c r="F113" s="43">
        <f>score!K$14</f>
        <v>3</v>
      </c>
      <c r="G113" s="43">
        <f>score!L$14</f>
        <v>4</v>
      </c>
      <c r="H113" s="43">
        <f>score!M$14</f>
        <v>5</v>
      </c>
      <c r="I113" s="43">
        <f>score!N$14</f>
        <v>6</v>
      </c>
      <c r="J113" s="43">
        <f>score!O$14</f>
        <v>4</v>
      </c>
      <c r="K113" s="43">
        <f>score!P$14</f>
        <v>3</v>
      </c>
      <c r="L113" s="43">
        <f>score!Q$14</f>
        <v>3</v>
      </c>
      <c r="M113" s="72">
        <f>score!R$14</f>
        <v>4</v>
      </c>
      <c r="N113" s="43">
        <f>score!S$14</f>
        <v>4</v>
      </c>
      <c r="O113" s="43">
        <f>score!T$14</f>
        <v>3</v>
      </c>
      <c r="P113" s="43">
        <f>score!U$14</f>
        <v>5</v>
      </c>
      <c r="Q113" s="43">
        <f>score!V$14</f>
        <v>3</v>
      </c>
      <c r="R113" s="43">
        <f>score!W$14</f>
        <v>2</v>
      </c>
      <c r="S113" s="43">
        <f>score!X$14</f>
        <v>5</v>
      </c>
      <c r="T113" s="43">
        <f>score!Y$14</f>
        <v>4</v>
      </c>
      <c r="U113" s="44">
        <f t="shared" si="7"/>
        <v>69</v>
      </c>
    </row>
    <row r="114" spans="1:21" ht="15.75" x14ac:dyDescent="0.25">
      <c r="B114" s="53" t="s">
        <v>7</v>
      </c>
      <c r="C114" s="54">
        <f>score!H$147</f>
        <v>4</v>
      </c>
      <c r="D114" s="54">
        <f>score!$I$147</f>
        <v>4</v>
      </c>
      <c r="E114" s="54">
        <f>score!$J$147</f>
        <v>3</v>
      </c>
      <c r="F114" s="54">
        <f>score!$K$147</f>
        <v>3</v>
      </c>
      <c r="G114" s="54">
        <f>score!$L$147</f>
        <v>4</v>
      </c>
      <c r="H114" s="54">
        <f>score!$M$147</f>
        <v>4</v>
      </c>
      <c r="I114" s="54">
        <f>score!$N$147</f>
        <v>5</v>
      </c>
      <c r="J114" s="54">
        <f>score!$O$147</f>
        <v>4</v>
      </c>
      <c r="K114" s="54">
        <f>score!$P$147</f>
        <v>4</v>
      </c>
      <c r="L114" s="54">
        <f>score!$Q$147</f>
        <v>3</v>
      </c>
      <c r="M114" s="54">
        <f>score!$R$147</f>
        <v>4</v>
      </c>
      <c r="N114" s="54">
        <f>score!$S$147</f>
        <v>5</v>
      </c>
      <c r="O114" s="54">
        <f>score!$T$147</f>
        <v>4</v>
      </c>
      <c r="P114" s="54">
        <f>score!$U$147</f>
        <v>5</v>
      </c>
      <c r="Q114" s="54">
        <f>score!$V$147</f>
        <v>3</v>
      </c>
      <c r="R114" s="54">
        <f>score!$W$147</f>
        <v>3</v>
      </c>
      <c r="S114" s="54">
        <f>score!$X$147</f>
        <v>4</v>
      </c>
      <c r="T114" s="54">
        <f>score!$Y$147</f>
        <v>4</v>
      </c>
      <c r="U114" s="18">
        <f t="shared" si="7"/>
        <v>70</v>
      </c>
    </row>
    <row r="115" spans="1:21" x14ac:dyDescent="0.25">
      <c r="C115" s="55"/>
      <c r="D115" s="55"/>
      <c r="E115" s="55"/>
      <c r="F115" s="55"/>
      <c r="G115" s="55"/>
      <c r="H115" s="55"/>
      <c r="I115" s="55"/>
      <c r="J115" s="55"/>
      <c r="K115" s="55"/>
      <c r="L115" s="55"/>
      <c r="M115" s="55"/>
      <c r="N115" s="55"/>
      <c r="O115" s="55"/>
      <c r="P115" s="55"/>
      <c r="Q115" s="55"/>
      <c r="R115" s="55"/>
      <c r="S115" s="55"/>
      <c r="T115" s="55"/>
    </row>
    <row r="116" spans="1:21" x14ac:dyDescent="0.25">
      <c r="C116" s="144" t="s">
        <v>6</v>
      </c>
      <c r="D116" s="144"/>
      <c r="E116" s="144"/>
      <c r="F116" s="144"/>
      <c r="G116" s="144"/>
      <c r="H116" s="144"/>
      <c r="I116" s="144"/>
      <c r="J116" s="144"/>
      <c r="K116" s="144"/>
      <c r="L116" s="144"/>
      <c r="M116" s="144"/>
      <c r="N116" s="144"/>
      <c r="O116" s="144"/>
      <c r="P116" s="144"/>
      <c r="Q116" s="144"/>
      <c r="R116" s="144"/>
      <c r="S116" s="144"/>
      <c r="T116" s="144"/>
    </row>
    <row r="117" spans="1:21" ht="15" customHeight="1" x14ac:dyDescent="0.25">
      <c r="A117" s="141">
        <f>score!A15</f>
        <v>9</v>
      </c>
      <c r="B117" s="142" t="str">
        <f>score!F15</f>
        <v>CUK BOZA</v>
      </c>
      <c r="C117" s="146">
        <v>1</v>
      </c>
      <c r="D117" s="146">
        <v>2</v>
      </c>
      <c r="E117" s="146">
        <v>3</v>
      </c>
      <c r="F117" s="146">
        <v>4</v>
      </c>
      <c r="G117" s="146">
        <v>5</v>
      </c>
      <c r="H117" s="146">
        <v>6</v>
      </c>
      <c r="I117" s="146">
        <v>7</v>
      </c>
      <c r="J117" s="146">
        <v>8</v>
      </c>
      <c r="K117" s="146">
        <v>9</v>
      </c>
      <c r="L117" s="146">
        <v>10</v>
      </c>
      <c r="M117" s="146">
        <v>11</v>
      </c>
      <c r="N117" s="146">
        <v>12</v>
      </c>
      <c r="O117" s="146">
        <v>13</v>
      </c>
      <c r="P117" s="146">
        <v>14</v>
      </c>
      <c r="Q117" s="146">
        <v>15</v>
      </c>
      <c r="R117" s="146">
        <v>16</v>
      </c>
      <c r="S117" s="146">
        <v>17</v>
      </c>
      <c r="T117" s="146">
        <v>18</v>
      </c>
      <c r="U117" s="56" t="s">
        <v>1</v>
      </c>
    </row>
    <row r="118" spans="1:21" ht="15" customHeight="1" x14ac:dyDescent="0.25">
      <c r="A118" s="141"/>
      <c r="B118" s="142"/>
      <c r="C118" s="147"/>
      <c r="D118" s="147"/>
      <c r="E118" s="147"/>
      <c r="F118" s="147"/>
      <c r="G118" s="147"/>
      <c r="H118" s="147"/>
      <c r="I118" s="147"/>
      <c r="J118" s="147"/>
      <c r="K118" s="147"/>
      <c r="L118" s="147"/>
      <c r="M118" s="147"/>
      <c r="N118" s="147"/>
      <c r="O118" s="147"/>
      <c r="P118" s="147"/>
      <c r="Q118" s="147"/>
      <c r="R118" s="147"/>
      <c r="S118" s="147"/>
      <c r="T118" s="147"/>
      <c r="U118" s="57"/>
    </row>
    <row r="119" spans="1:21" x14ac:dyDescent="0.25">
      <c r="B119" s="7" t="s">
        <v>8</v>
      </c>
      <c r="C119" s="5">
        <f>'1stR'!C$15</f>
        <v>7</v>
      </c>
      <c r="D119" s="5">
        <f>'1stR'!D$15</f>
        <v>9</v>
      </c>
      <c r="E119" s="5">
        <f>'1stR'!E$15</f>
        <v>5</v>
      </c>
      <c r="F119" s="5">
        <f>'1stR'!F$15</f>
        <v>9</v>
      </c>
      <c r="G119" s="5">
        <f>'1stR'!G$15</f>
        <v>9</v>
      </c>
      <c r="H119" s="5">
        <f>'1stR'!H$15</f>
        <v>7</v>
      </c>
      <c r="I119" s="5">
        <f>'1stR'!I$15</f>
        <v>8</v>
      </c>
      <c r="J119" s="5">
        <f>'1stR'!J$15</f>
        <v>6</v>
      </c>
      <c r="K119" s="5">
        <f>'1stR'!K$15</f>
        <v>6</v>
      </c>
      <c r="L119" s="65">
        <f>'1stR'!L$15</f>
        <v>5</v>
      </c>
      <c r="M119" s="65">
        <f>'1stR'!M$15</f>
        <v>7</v>
      </c>
      <c r="N119" s="65">
        <f>'1stR'!N$15</f>
        <v>8</v>
      </c>
      <c r="O119" s="5">
        <f>'1stR'!O$15</f>
        <v>7</v>
      </c>
      <c r="P119" s="5">
        <f>'1stR'!P$15</f>
        <v>9</v>
      </c>
      <c r="Q119" s="5">
        <f>'1stR'!Q$15</f>
        <v>6</v>
      </c>
      <c r="R119" s="5">
        <f>'1stR'!R$15</f>
        <v>5</v>
      </c>
      <c r="S119" s="5">
        <f>'1stR'!S$15</f>
        <v>9</v>
      </c>
      <c r="T119" s="5">
        <f>'1stR'!T$15</f>
        <v>7</v>
      </c>
      <c r="U119" s="15">
        <f>SUM(C119:T119)</f>
        <v>129</v>
      </c>
    </row>
    <row r="120" spans="1:21" x14ac:dyDescent="0.25">
      <c r="B120" s="7" t="s">
        <v>13</v>
      </c>
      <c r="C120" s="5">
        <f>'2ndR'!C$15</f>
        <v>0</v>
      </c>
      <c r="D120" s="5">
        <f>'2ndR'!D$15</f>
        <v>0</v>
      </c>
      <c r="E120" s="5">
        <f>'2ndR'!E$15</f>
        <v>0</v>
      </c>
      <c r="F120" s="5">
        <f>'2ndR'!F$15</f>
        <v>0</v>
      </c>
      <c r="G120" s="5">
        <f>'2ndR'!G$15</f>
        <v>0</v>
      </c>
      <c r="H120" s="5">
        <f>'2ndR'!H$15</f>
        <v>0</v>
      </c>
      <c r="I120" s="5">
        <f>'2ndR'!I$15</f>
        <v>0</v>
      </c>
      <c r="J120" s="5">
        <f>'2ndR'!J$15</f>
        <v>0</v>
      </c>
      <c r="K120" s="5">
        <f>'2ndR'!K$15</f>
        <v>0</v>
      </c>
      <c r="L120" s="65">
        <f>'2ndR'!L$15</f>
        <v>0</v>
      </c>
      <c r="M120" s="65">
        <f>'2ndR'!M$15</f>
        <v>0</v>
      </c>
      <c r="N120" s="65">
        <f>'2ndR'!N$15</f>
        <v>0</v>
      </c>
      <c r="O120" s="5">
        <f>'2ndR'!O$15</f>
        <v>0</v>
      </c>
      <c r="P120" s="5">
        <f>'2ndR'!P$15</f>
        <v>0</v>
      </c>
      <c r="Q120" s="5">
        <f>'2ndR'!Q$15</f>
        <v>0</v>
      </c>
      <c r="R120" s="5">
        <f>'2ndR'!R$15</f>
        <v>0</v>
      </c>
      <c r="S120" s="5">
        <f>'2ndR'!S$15</f>
        <v>0</v>
      </c>
      <c r="T120" s="5">
        <f>'2ndR'!T$15</f>
        <v>0</v>
      </c>
      <c r="U120" s="15">
        <f t="shared" ref="U120:U128" si="8">SUM(C120:T120)</f>
        <v>0</v>
      </c>
    </row>
    <row r="121" spans="1:21" x14ac:dyDescent="0.25">
      <c r="B121" s="7" t="s">
        <v>14</v>
      </c>
      <c r="C121" s="5">
        <f>'3rdR'!C$15</f>
        <v>6</v>
      </c>
      <c r="D121" s="5">
        <f>'3rdR'!D$15</f>
        <v>6</v>
      </c>
      <c r="E121" s="5">
        <f>'3rdR'!E$15</f>
        <v>4</v>
      </c>
      <c r="F121" s="5">
        <f>'3rdR'!F$15</f>
        <v>3</v>
      </c>
      <c r="G121" s="5">
        <f>'3rdR'!G$15</f>
        <v>9</v>
      </c>
      <c r="H121" s="5">
        <f>'3rdR'!H$15</f>
        <v>9</v>
      </c>
      <c r="I121" s="5">
        <f>'3rdR'!I$15</f>
        <v>9</v>
      </c>
      <c r="J121" s="5">
        <f>'3rdR'!J$15</f>
        <v>6</v>
      </c>
      <c r="K121" s="5">
        <f>'3rdR'!K$15</f>
        <v>8</v>
      </c>
      <c r="L121" s="65">
        <f>'3rdR'!L$15</f>
        <v>4</v>
      </c>
      <c r="M121" s="65">
        <f>'3rdR'!M$15</f>
        <v>6</v>
      </c>
      <c r="N121" s="65">
        <f>'3rdR'!N$15</f>
        <v>7</v>
      </c>
      <c r="O121" s="5">
        <f>'3rdR'!O$15</f>
        <v>6</v>
      </c>
      <c r="P121" s="5">
        <f>'3rdR'!P$15</f>
        <v>8</v>
      </c>
      <c r="Q121" s="5">
        <f>'3rdR'!Q$15</f>
        <v>4</v>
      </c>
      <c r="R121" s="5">
        <f>'3rdR'!R$15</f>
        <v>4</v>
      </c>
      <c r="S121" s="5">
        <f>'3rdR'!S$15</f>
        <v>7</v>
      </c>
      <c r="T121" s="5">
        <f>'3rdR'!T$15</f>
        <v>5</v>
      </c>
      <c r="U121" s="15">
        <f t="shared" si="8"/>
        <v>111</v>
      </c>
    </row>
    <row r="122" spans="1:21" x14ac:dyDescent="0.25">
      <c r="B122" s="7" t="s">
        <v>15</v>
      </c>
      <c r="C122" s="5">
        <f>'4thR'!C$15</f>
        <v>9</v>
      </c>
      <c r="D122" s="5">
        <f>'4thR'!D$15</f>
        <v>7</v>
      </c>
      <c r="E122" s="5">
        <f>'4thR'!E$15</f>
        <v>4</v>
      </c>
      <c r="F122" s="5">
        <f>'4thR'!F$15</f>
        <v>4</v>
      </c>
      <c r="G122" s="5">
        <f>'4thR'!G$15</f>
        <v>5</v>
      </c>
      <c r="H122" s="5">
        <f>'4thR'!H$15</f>
        <v>7</v>
      </c>
      <c r="I122" s="5">
        <f>'4thR'!I$15</f>
        <v>8</v>
      </c>
      <c r="J122" s="5">
        <f>'4thR'!J$15</f>
        <v>7</v>
      </c>
      <c r="K122" s="5">
        <f>'4thR'!K$15</f>
        <v>4</v>
      </c>
      <c r="L122" s="65">
        <f>'4thR'!L$15</f>
        <v>4</v>
      </c>
      <c r="M122" s="65">
        <f>'4thR'!M$15</f>
        <v>6</v>
      </c>
      <c r="N122" s="65">
        <f>'4thR'!N$15</f>
        <v>9</v>
      </c>
      <c r="O122" s="5">
        <f>'4thR'!O$15</f>
        <v>8</v>
      </c>
      <c r="P122" s="5">
        <f>'4thR'!P$15</f>
        <v>7</v>
      </c>
      <c r="Q122" s="5">
        <f>'4thR'!Q$15</f>
        <v>9</v>
      </c>
      <c r="R122" s="5">
        <f>'4thR'!R$15</f>
        <v>4</v>
      </c>
      <c r="S122" s="5">
        <f>'4thR'!S$15</f>
        <v>8</v>
      </c>
      <c r="T122" s="5">
        <f>'4thR'!T$15</f>
        <v>6</v>
      </c>
      <c r="U122" s="15">
        <f t="shared" si="8"/>
        <v>116</v>
      </c>
    </row>
    <row r="123" spans="1:21" x14ac:dyDescent="0.25">
      <c r="B123" s="7" t="s">
        <v>16</v>
      </c>
      <c r="C123" s="5">
        <f>'5thR'!C$15</f>
        <v>0</v>
      </c>
      <c r="D123" s="5">
        <f>'5thR'!D$15</f>
        <v>0</v>
      </c>
      <c r="E123" s="5">
        <f>'5thR'!E$15</f>
        <v>0</v>
      </c>
      <c r="F123" s="5">
        <f>'5thR'!F$15</f>
        <v>0</v>
      </c>
      <c r="G123" s="5">
        <f>'5thR'!G$15</f>
        <v>0</v>
      </c>
      <c r="H123" s="5">
        <f>'5thR'!H$15</f>
        <v>0</v>
      </c>
      <c r="I123" s="5">
        <f>'5thR'!I$15</f>
        <v>0</v>
      </c>
      <c r="J123" s="5">
        <f>'5thR'!J$15</f>
        <v>0</v>
      </c>
      <c r="K123" s="5">
        <f>'5thR'!K$15</f>
        <v>0</v>
      </c>
      <c r="L123" s="65">
        <f>'5thR'!L$15</f>
        <v>0</v>
      </c>
      <c r="M123" s="65">
        <f>'5thR'!M$15</f>
        <v>0</v>
      </c>
      <c r="N123" s="65">
        <f>'5thR'!N$15</f>
        <v>0</v>
      </c>
      <c r="O123" s="5">
        <f>'5thR'!O$15</f>
        <v>0</v>
      </c>
      <c r="P123" s="5">
        <f>'5thR'!P$15</f>
        <v>0</v>
      </c>
      <c r="Q123" s="5">
        <f>'5thR'!Q$15</f>
        <v>0</v>
      </c>
      <c r="R123" s="5">
        <f>'5thR'!R$15</f>
        <v>0</v>
      </c>
      <c r="S123" s="5">
        <f>'5thR'!S$15</f>
        <v>0</v>
      </c>
      <c r="T123" s="5">
        <f>'5thR'!T$15</f>
        <v>0</v>
      </c>
      <c r="U123" s="15">
        <f t="shared" si="8"/>
        <v>0</v>
      </c>
    </row>
    <row r="124" spans="1:21" x14ac:dyDescent="0.25">
      <c r="B124" s="7" t="s">
        <v>17</v>
      </c>
      <c r="C124" s="5">
        <f>'6thR'!C$15</f>
        <v>0</v>
      </c>
      <c r="D124" s="5">
        <f>'6thR'!D$15</f>
        <v>0</v>
      </c>
      <c r="E124" s="5">
        <f>'6thR'!E$15</f>
        <v>0</v>
      </c>
      <c r="F124" s="5">
        <f>'6thR'!F$15</f>
        <v>0</v>
      </c>
      <c r="G124" s="5">
        <f>'6thR'!G$15</f>
        <v>0</v>
      </c>
      <c r="H124" s="5">
        <f>'6thR'!H$15</f>
        <v>0</v>
      </c>
      <c r="I124" s="5">
        <f>'6thR'!I$15</f>
        <v>0</v>
      </c>
      <c r="J124" s="5">
        <f>'6thR'!J$15</f>
        <v>0</v>
      </c>
      <c r="K124" s="5">
        <f>'6thR'!K$15</f>
        <v>0</v>
      </c>
      <c r="L124" s="65">
        <f>'6thR'!L$15</f>
        <v>0</v>
      </c>
      <c r="M124" s="65">
        <f>'6thR'!M$15</f>
        <v>0</v>
      </c>
      <c r="N124" s="65">
        <f>'6thR'!N$15</f>
        <v>0</v>
      </c>
      <c r="O124" s="5">
        <f>'6thR'!O$15</f>
        <v>0</v>
      </c>
      <c r="P124" s="5">
        <f>'6thR'!P$15</f>
        <v>0</v>
      </c>
      <c r="Q124" s="5">
        <f>'6thR'!Q$15</f>
        <v>0</v>
      </c>
      <c r="R124" s="5">
        <f>'6thR'!R$15</f>
        <v>0</v>
      </c>
      <c r="S124" s="5">
        <f>'6thR'!S$15</f>
        <v>0</v>
      </c>
      <c r="T124" s="5">
        <f>'6thR'!T$15</f>
        <v>0</v>
      </c>
      <c r="U124" s="15">
        <f t="shared" si="8"/>
        <v>0</v>
      </c>
    </row>
    <row r="125" spans="1:21" x14ac:dyDescent="0.25">
      <c r="B125" s="7" t="s">
        <v>18</v>
      </c>
      <c r="C125" s="5">
        <f>'7thR'!C$15</f>
        <v>0</v>
      </c>
      <c r="D125" s="5">
        <f>'7thR'!D$15</f>
        <v>0</v>
      </c>
      <c r="E125" s="5">
        <f>'7thR'!E$15</f>
        <v>0</v>
      </c>
      <c r="F125" s="5">
        <f>'7thR'!F$15</f>
        <v>0</v>
      </c>
      <c r="G125" s="5">
        <f>'7thR'!G$15</f>
        <v>0</v>
      </c>
      <c r="H125" s="5">
        <f>'7thR'!H$15</f>
        <v>0</v>
      </c>
      <c r="I125" s="5">
        <f>'7thR'!I$15</f>
        <v>0</v>
      </c>
      <c r="J125" s="5">
        <f>'7thR'!J$15</f>
        <v>0</v>
      </c>
      <c r="K125" s="5">
        <f>'7thR'!K$15</f>
        <v>0</v>
      </c>
      <c r="L125" s="65">
        <f>'7thR'!L$15</f>
        <v>0</v>
      </c>
      <c r="M125" s="65">
        <f>'7thR'!M$15</f>
        <v>0</v>
      </c>
      <c r="N125" s="65">
        <f>'7thR'!N$15</f>
        <v>0</v>
      </c>
      <c r="O125" s="5">
        <f>'7thR'!O$15</f>
        <v>0</v>
      </c>
      <c r="P125" s="5">
        <f>'7thR'!P$15</f>
        <v>0</v>
      </c>
      <c r="Q125" s="5">
        <f>'7thR'!Q$15</f>
        <v>0</v>
      </c>
      <c r="R125" s="5">
        <f>'7thR'!R$15</f>
        <v>0</v>
      </c>
      <c r="S125" s="5">
        <f>'7thR'!S$15</f>
        <v>0</v>
      </c>
      <c r="T125" s="5">
        <f>'7thR'!T$15</f>
        <v>0</v>
      </c>
      <c r="U125" s="15">
        <f t="shared" si="8"/>
        <v>0</v>
      </c>
    </row>
    <row r="126" spans="1:21" ht="15.75" thickBot="1" x14ac:dyDescent="0.3">
      <c r="B126" s="7" t="s">
        <v>19</v>
      </c>
      <c r="C126" s="45">
        <f>'8thR - Finale'!C$15</f>
        <v>0</v>
      </c>
      <c r="D126" s="45">
        <f>'8thR - Finale'!D$15</f>
        <v>0</v>
      </c>
      <c r="E126" s="45">
        <f>'8thR - Finale'!E$15</f>
        <v>0</v>
      </c>
      <c r="F126" s="45">
        <f>'8thR - Finale'!F$15</f>
        <v>0</v>
      </c>
      <c r="G126" s="45">
        <f>'8thR - Finale'!G$15</f>
        <v>0</v>
      </c>
      <c r="H126" s="45">
        <f>'8thR - Finale'!H$15</f>
        <v>0</v>
      </c>
      <c r="I126" s="45">
        <f>'8thR - Finale'!I$15</f>
        <v>0</v>
      </c>
      <c r="J126" s="45">
        <f>'8thR - Finale'!J$15</f>
        <v>0</v>
      </c>
      <c r="K126" s="45">
        <f>'8thR - Finale'!K$15</f>
        <v>0</v>
      </c>
      <c r="L126" s="45">
        <f>'8thR - Finale'!L$15</f>
        <v>0</v>
      </c>
      <c r="M126" s="45">
        <f>'8thR - Finale'!M$15</f>
        <v>0</v>
      </c>
      <c r="N126" s="45">
        <f>'8thR - Finale'!N$15</f>
        <v>0</v>
      </c>
      <c r="O126" s="45">
        <f>'8thR - Finale'!O$15</f>
        <v>0</v>
      </c>
      <c r="P126" s="45">
        <f>'8thR - Finale'!P$15</f>
        <v>0</v>
      </c>
      <c r="Q126" s="45">
        <f>'8thR - Finale'!Q$15</f>
        <v>0</v>
      </c>
      <c r="R126" s="45">
        <f>'8thR - Finale'!R$15</f>
        <v>0</v>
      </c>
      <c r="S126" s="45">
        <f>'8thR - Finale'!S$15</f>
        <v>0</v>
      </c>
      <c r="T126" s="45">
        <f>'8thR - Finale'!T$15</f>
        <v>0</v>
      </c>
      <c r="U126" s="46">
        <f t="shared" si="8"/>
        <v>0</v>
      </c>
    </row>
    <row r="127" spans="1:21" ht="16.5" thickTop="1" x14ac:dyDescent="0.25">
      <c r="B127" s="52" t="s">
        <v>12</v>
      </c>
      <c r="C127" s="43">
        <f>score!H$15</f>
        <v>6</v>
      </c>
      <c r="D127" s="43">
        <f>score!I$15</f>
        <v>6</v>
      </c>
      <c r="E127" s="43">
        <f>score!J$15</f>
        <v>4</v>
      </c>
      <c r="F127" s="43">
        <f>score!K$15</f>
        <v>3</v>
      </c>
      <c r="G127" s="43">
        <f>score!L$15</f>
        <v>5</v>
      </c>
      <c r="H127" s="43">
        <f>score!M$15</f>
        <v>7</v>
      </c>
      <c r="I127" s="43">
        <f>score!N$15</f>
        <v>8</v>
      </c>
      <c r="J127" s="43">
        <f>score!O$15</f>
        <v>6</v>
      </c>
      <c r="K127" s="43">
        <f>score!P$15</f>
        <v>4</v>
      </c>
      <c r="L127" s="43">
        <f>score!Q$15</f>
        <v>4</v>
      </c>
      <c r="M127" s="72">
        <f>score!R$15</f>
        <v>6</v>
      </c>
      <c r="N127" s="43">
        <f>score!S$15</f>
        <v>7</v>
      </c>
      <c r="O127" s="43">
        <f>score!T$15</f>
        <v>6</v>
      </c>
      <c r="P127" s="43">
        <f>score!U$15</f>
        <v>7</v>
      </c>
      <c r="Q127" s="43">
        <f>score!V$15</f>
        <v>4</v>
      </c>
      <c r="R127" s="43">
        <f>score!W$15</f>
        <v>4</v>
      </c>
      <c r="S127" s="43">
        <f>score!X$15</f>
        <v>7</v>
      </c>
      <c r="T127" s="43">
        <f>score!Y$15</f>
        <v>5</v>
      </c>
      <c r="U127" s="44">
        <f t="shared" si="8"/>
        <v>99</v>
      </c>
    </row>
    <row r="128" spans="1:21" ht="15.75" x14ac:dyDescent="0.25">
      <c r="B128" s="53" t="s">
        <v>7</v>
      </c>
      <c r="C128" s="54">
        <f>score!H$147</f>
        <v>4</v>
      </c>
      <c r="D128" s="54">
        <f>score!$I$147</f>
        <v>4</v>
      </c>
      <c r="E128" s="54">
        <f>score!$J$147</f>
        <v>3</v>
      </c>
      <c r="F128" s="54">
        <f>score!$K$147</f>
        <v>3</v>
      </c>
      <c r="G128" s="54">
        <f>score!$L$147</f>
        <v>4</v>
      </c>
      <c r="H128" s="54">
        <f>score!$M$147</f>
        <v>4</v>
      </c>
      <c r="I128" s="54">
        <f>score!$N$147</f>
        <v>5</v>
      </c>
      <c r="J128" s="54">
        <f>score!$O$147</f>
        <v>4</v>
      </c>
      <c r="K128" s="54">
        <f>score!$P$147</f>
        <v>4</v>
      </c>
      <c r="L128" s="54">
        <f>score!$Q$147</f>
        <v>3</v>
      </c>
      <c r="M128" s="54">
        <f>score!$R$147</f>
        <v>4</v>
      </c>
      <c r="N128" s="54">
        <f>score!$S$147</f>
        <v>5</v>
      </c>
      <c r="O128" s="54">
        <f>score!$T$147</f>
        <v>4</v>
      </c>
      <c r="P128" s="54">
        <f>score!$U$147</f>
        <v>5</v>
      </c>
      <c r="Q128" s="54">
        <f>score!$V$147</f>
        <v>3</v>
      </c>
      <c r="R128" s="54">
        <f>score!$W$147</f>
        <v>3</v>
      </c>
      <c r="S128" s="54">
        <f>score!$X$147</f>
        <v>4</v>
      </c>
      <c r="T128" s="54">
        <f>score!$Y$147</f>
        <v>4</v>
      </c>
      <c r="U128" s="18">
        <f t="shared" si="8"/>
        <v>70</v>
      </c>
    </row>
    <row r="129" spans="1:21" x14ac:dyDescent="0.25">
      <c r="C129" s="55"/>
      <c r="D129" s="55"/>
      <c r="E129" s="55"/>
      <c r="F129" s="55"/>
      <c r="G129" s="55"/>
      <c r="H129" s="55"/>
      <c r="I129" s="55"/>
      <c r="J129" s="55"/>
      <c r="K129" s="55"/>
      <c r="L129" s="55"/>
      <c r="M129" s="55"/>
      <c r="N129" s="55"/>
      <c r="O129" s="55"/>
      <c r="P129" s="55"/>
      <c r="Q129" s="55"/>
      <c r="R129" s="55"/>
      <c r="S129" s="55"/>
      <c r="T129" s="55"/>
    </row>
    <row r="130" spans="1:21" x14ac:dyDescent="0.25">
      <c r="C130" s="140" t="s">
        <v>6</v>
      </c>
      <c r="D130" s="140"/>
      <c r="E130" s="140"/>
      <c r="F130" s="140"/>
      <c r="G130" s="140"/>
      <c r="H130" s="140"/>
      <c r="I130" s="140"/>
      <c r="J130" s="140"/>
      <c r="K130" s="140"/>
      <c r="L130" s="140"/>
      <c r="M130" s="140"/>
      <c r="N130" s="140"/>
      <c r="O130" s="140"/>
      <c r="P130" s="140"/>
      <c r="Q130" s="140"/>
      <c r="R130" s="140"/>
      <c r="S130" s="140"/>
      <c r="T130" s="140"/>
    </row>
    <row r="131" spans="1:21" x14ac:dyDescent="0.25">
      <c r="A131" s="141">
        <f>score!A16</f>
        <v>10</v>
      </c>
      <c r="B131" s="142" t="str">
        <f>score!F16</f>
        <v>DEBEVEC BORIS</v>
      </c>
      <c r="C131" s="143">
        <v>1</v>
      </c>
      <c r="D131" s="143">
        <v>2</v>
      </c>
      <c r="E131" s="143">
        <v>3</v>
      </c>
      <c r="F131" s="143">
        <v>4</v>
      </c>
      <c r="G131" s="143">
        <v>5</v>
      </c>
      <c r="H131" s="143">
        <v>6</v>
      </c>
      <c r="I131" s="143">
        <v>7</v>
      </c>
      <c r="J131" s="143">
        <v>8</v>
      </c>
      <c r="K131" s="143">
        <v>9</v>
      </c>
      <c r="L131" s="143">
        <v>10</v>
      </c>
      <c r="M131" s="143">
        <v>11</v>
      </c>
      <c r="N131" s="143">
        <v>12</v>
      </c>
      <c r="O131" s="143">
        <v>13</v>
      </c>
      <c r="P131" s="143">
        <v>14</v>
      </c>
      <c r="Q131" s="143">
        <v>15</v>
      </c>
      <c r="R131" s="143">
        <v>16</v>
      </c>
      <c r="S131" s="143">
        <v>17</v>
      </c>
      <c r="T131" s="143">
        <v>18</v>
      </c>
      <c r="U131" s="56" t="s">
        <v>1</v>
      </c>
    </row>
    <row r="132" spans="1:21" x14ac:dyDescent="0.25">
      <c r="A132" s="141"/>
      <c r="B132" s="142"/>
      <c r="C132" s="143"/>
      <c r="D132" s="143"/>
      <c r="E132" s="143"/>
      <c r="F132" s="143"/>
      <c r="G132" s="143"/>
      <c r="H132" s="143"/>
      <c r="I132" s="143"/>
      <c r="J132" s="143"/>
      <c r="K132" s="143"/>
      <c r="L132" s="143"/>
      <c r="M132" s="143"/>
      <c r="N132" s="143"/>
      <c r="O132" s="143"/>
      <c r="P132" s="143"/>
      <c r="Q132" s="143"/>
      <c r="R132" s="143"/>
      <c r="S132" s="143"/>
      <c r="T132" s="143"/>
      <c r="U132" s="57"/>
    </row>
    <row r="133" spans="1:21" x14ac:dyDescent="0.25">
      <c r="B133" s="7" t="s">
        <v>8</v>
      </c>
      <c r="C133" s="5">
        <f>'1stR'!C$16</f>
        <v>5</v>
      </c>
      <c r="D133" s="5">
        <f>'1stR'!D$16</f>
        <v>8</v>
      </c>
      <c r="E133" s="5">
        <f>'1stR'!E$16</f>
        <v>4</v>
      </c>
      <c r="F133" s="5">
        <f>'1stR'!F$16</f>
        <v>4</v>
      </c>
      <c r="G133" s="5">
        <f>'1stR'!G$16</f>
        <v>7</v>
      </c>
      <c r="H133" s="5">
        <f>'1stR'!H$16</f>
        <v>7</v>
      </c>
      <c r="I133" s="5">
        <f>'1stR'!I$16</f>
        <v>7</v>
      </c>
      <c r="J133" s="5">
        <f>'1stR'!J$16</f>
        <v>6</v>
      </c>
      <c r="K133" s="5">
        <f>'1stR'!K$16</f>
        <v>5</v>
      </c>
      <c r="L133" s="65">
        <f>'1stR'!L$16</f>
        <v>5</v>
      </c>
      <c r="M133" s="65">
        <f>'1stR'!M$16</f>
        <v>6</v>
      </c>
      <c r="N133" s="65">
        <f>'1stR'!N$16</f>
        <v>7</v>
      </c>
      <c r="O133" s="5">
        <f>'1stR'!O$16</f>
        <v>6</v>
      </c>
      <c r="P133" s="5">
        <f>'1stR'!P$16</f>
        <v>7</v>
      </c>
      <c r="Q133" s="5">
        <f>'1stR'!Q$16</f>
        <v>4</v>
      </c>
      <c r="R133" s="5">
        <f>'1stR'!R$16</f>
        <v>9</v>
      </c>
      <c r="S133" s="5">
        <f>'1stR'!S$16</f>
        <v>7</v>
      </c>
      <c r="T133" s="5">
        <f>'1stR'!T$16</f>
        <v>5</v>
      </c>
      <c r="U133" s="15">
        <f>SUM(C133:T133)</f>
        <v>109</v>
      </c>
    </row>
    <row r="134" spans="1:21" x14ac:dyDescent="0.25">
      <c r="B134" s="7" t="s">
        <v>13</v>
      </c>
      <c r="C134" s="5">
        <f>'2ndR'!C$16</f>
        <v>0</v>
      </c>
      <c r="D134" s="5">
        <f>'2ndR'!D$16</f>
        <v>0</v>
      </c>
      <c r="E134" s="5">
        <f>'2ndR'!E$16</f>
        <v>0</v>
      </c>
      <c r="F134" s="5">
        <f>'2ndR'!F$16</f>
        <v>0</v>
      </c>
      <c r="G134" s="5">
        <f>'2ndR'!G$16</f>
        <v>0</v>
      </c>
      <c r="H134" s="5">
        <f>'2ndR'!H$16</f>
        <v>0</v>
      </c>
      <c r="I134" s="5">
        <f>'2ndR'!I$16</f>
        <v>0</v>
      </c>
      <c r="J134" s="5">
        <f>'2ndR'!J$16</f>
        <v>0</v>
      </c>
      <c r="K134" s="5">
        <f>'2ndR'!K$16</f>
        <v>0</v>
      </c>
      <c r="L134" s="65">
        <f>'2ndR'!L$16</f>
        <v>0</v>
      </c>
      <c r="M134" s="65">
        <f>'2ndR'!M$16</f>
        <v>0</v>
      </c>
      <c r="N134" s="65">
        <f>'2ndR'!N$16</f>
        <v>0</v>
      </c>
      <c r="O134" s="5">
        <f>'2ndR'!O$16</f>
        <v>0</v>
      </c>
      <c r="P134" s="5">
        <f>'2ndR'!P$16</f>
        <v>0</v>
      </c>
      <c r="Q134" s="5">
        <f>'2ndR'!Q$16</f>
        <v>0</v>
      </c>
      <c r="R134" s="5">
        <f>'2ndR'!R$16</f>
        <v>0</v>
      </c>
      <c r="S134" s="5">
        <f>'2ndR'!S$16</f>
        <v>0</v>
      </c>
      <c r="T134" s="5">
        <f>'2ndR'!T$16</f>
        <v>0</v>
      </c>
      <c r="U134" s="15">
        <f t="shared" ref="U134:U142" si="9">SUM(C134:T134)</f>
        <v>0</v>
      </c>
    </row>
    <row r="135" spans="1:21" x14ac:dyDescent="0.25">
      <c r="B135" s="7" t="s">
        <v>14</v>
      </c>
      <c r="C135" s="5">
        <f>'3rdR'!C$16</f>
        <v>4</v>
      </c>
      <c r="D135" s="5">
        <f>'3rdR'!D$16</f>
        <v>9</v>
      </c>
      <c r="E135" s="5">
        <f>'3rdR'!E$16</f>
        <v>5</v>
      </c>
      <c r="F135" s="5">
        <f>'3rdR'!F$16</f>
        <v>7</v>
      </c>
      <c r="G135" s="5">
        <f>'3rdR'!G$16</f>
        <v>5</v>
      </c>
      <c r="H135" s="5">
        <f>'3rdR'!H$16</f>
        <v>5</v>
      </c>
      <c r="I135" s="5">
        <f>'3rdR'!I$16</f>
        <v>7</v>
      </c>
      <c r="J135" s="5">
        <f>'3rdR'!J$16</f>
        <v>6</v>
      </c>
      <c r="K135" s="5">
        <f>'3rdR'!K$16</f>
        <v>5</v>
      </c>
      <c r="L135" s="65">
        <f>'3rdR'!L$16</f>
        <v>4</v>
      </c>
      <c r="M135" s="65">
        <f>'3rdR'!M$16</f>
        <v>9</v>
      </c>
      <c r="N135" s="65">
        <f>'3rdR'!N$16</f>
        <v>5</v>
      </c>
      <c r="O135" s="5">
        <f>'3rdR'!O$16</f>
        <v>7</v>
      </c>
      <c r="P135" s="5">
        <f>'3rdR'!P$16</f>
        <v>6</v>
      </c>
      <c r="Q135" s="5">
        <f>'3rdR'!Q$16</f>
        <v>4</v>
      </c>
      <c r="R135" s="5">
        <f>'3rdR'!R$16</f>
        <v>3</v>
      </c>
      <c r="S135" s="5">
        <f>'3rdR'!S$16</f>
        <v>5</v>
      </c>
      <c r="T135" s="5">
        <f>'3rdR'!T$16</f>
        <v>8</v>
      </c>
      <c r="U135" s="15">
        <f t="shared" si="9"/>
        <v>104</v>
      </c>
    </row>
    <row r="136" spans="1:21" x14ac:dyDescent="0.25">
      <c r="B136" s="7" t="s">
        <v>15</v>
      </c>
      <c r="C136" s="5">
        <f>'4thR'!C$16</f>
        <v>0</v>
      </c>
      <c r="D136" s="5">
        <f>'4thR'!D$16</f>
        <v>0</v>
      </c>
      <c r="E136" s="5">
        <f>'4thR'!E$16</f>
        <v>0</v>
      </c>
      <c r="F136" s="5">
        <f>'4thR'!F$16</f>
        <v>0</v>
      </c>
      <c r="G136" s="5">
        <f>'4thR'!G$16</f>
        <v>0</v>
      </c>
      <c r="H136" s="5">
        <f>'4thR'!H$16</f>
        <v>0</v>
      </c>
      <c r="I136" s="5">
        <f>'4thR'!I$16</f>
        <v>0</v>
      </c>
      <c r="J136" s="5">
        <f>'4thR'!J$16</f>
        <v>0</v>
      </c>
      <c r="K136" s="5">
        <f>'4thR'!K$16</f>
        <v>0</v>
      </c>
      <c r="L136" s="65">
        <f>'4thR'!L$16</f>
        <v>0</v>
      </c>
      <c r="M136" s="65">
        <f>'4thR'!M$16</f>
        <v>0</v>
      </c>
      <c r="N136" s="65">
        <f>'4thR'!N$16</f>
        <v>0</v>
      </c>
      <c r="O136" s="5">
        <f>'4thR'!O$16</f>
        <v>0</v>
      </c>
      <c r="P136" s="5">
        <f>'4thR'!P$16</f>
        <v>0</v>
      </c>
      <c r="Q136" s="5">
        <f>'4thR'!Q$16</f>
        <v>0</v>
      </c>
      <c r="R136" s="5">
        <f>'4thR'!R$16</f>
        <v>0</v>
      </c>
      <c r="S136" s="5">
        <f>'4thR'!S$16</f>
        <v>0</v>
      </c>
      <c r="T136" s="5">
        <f>'4thR'!T$16</f>
        <v>0</v>
      </c>
      <c r="U136" s="15">
        <f t="shared" si="9"/>
        <v>0</v>
      </c>
    </row>
    <row r="137" spans="1:21" x14ac:dyDescent="0.25">
      <c r="B137" s="7" t="s">
        <v>16</v>
      </c>
      <c r="C137" s="5">
        <f>'5thR'!C$16</f>
        <v>0</v>
      </c>
      <c r="D137" s="5">
        <f>'5thR'!D$16</f>
        <v>0</v>
      </c>
      <c r="E137" s="5">
        <f>'5thR'!E$16</f>
        <v>0</v>
      </c>
      <c r="F137" s="5">
        <f>'5thR'!F$16</f>
        <v>0</v>
      </c>
      <c r="G137" s="5">
        <f>'5thR'!G$16</f>
        <v>0</v>
      </c>
      <c r="H137" s="5">
        <f>'5thR'!H$16</f>
        <v>0</v>
      </c>
      <c r="I137" s="5">
        <f>'5thR'!I$16</f>
        <v>0</v>
      </c>
      <c r="J137" s="5">
        <f>'5thR'!J$16</f>
        <v>0</v>
      </c>
      <c r="K137" s="5">
        <f>'5thR'!K$16</f>
        <v>0</v>
      </c>
      <c r="L137" s="65">
        <f>'5thR'!L$16</f>
        <v>0</v>
      </c>
      <c r="M137" s="65">
        <f>'5thR'!M$16</f>
        <v>0</v>
      </c>
      <c r="N137" s="65">
        <f>'5thR'!N$16</f>
        <v>0</v>
      </c>
      <c r="O137" s="5">
        <f>'5thR'!O$16</f>
        <v>0</v>
      </c>
      <c r="P137" s="5">
        <f>'5thR'!P$16</f>
        <v>0</v>
      </c>
      <c r="Q137" s="5">
        <f>'5thR'!Q$16</f>
        <v>0</v>
      </c>
      <c r="R137" s="5">
        <f>'5thR'!R$16</f>
        <v>0</v>
      </c>
      <c r="S137" s="5">
        <f>'5thR'!S$16</f>
        <v>0</v>
      </c>
      <c r="T137" s="5">
        <f>'5thR'!T$16</f>
        <v>0</v>
      </c>
      <c r="U137" s="15">
        <f t="shared" si="9"/>
        <v>0</v>
      </c>
    </row>
    <row r="138" spans="1:21" x14ac:dyDescent="0.25">
      <c r="B138" s="7" t="s">
        <v>17</v>
      </c>
      <c r="C138" s="5">
        <f>'6thR'!C$16</f>
        <v>0</v>
      </c>
      <c r="D138" s="5">
        <f>'6thR'!D$16</f>
        <v>0</v>
      </c>
      <c r="E138" s="5">
        <f>'6thR'!E$16</f>
        <v>0</v>
      </c>
      <c r="F138" s="5">
        <f>'6thR'!F$16</f>
        <v>0</v>
      </c>
      <c r="G138" s="5">
        <f>'6thR'!G$16</f>
        <v>0</v>
      </c>
      <c r="H138" s="5">
        <f>'6thR'!H$16</f>
        <v>0</v>
      </c>
      <c r="I138" s="5">
        <f>'6thR'!I$16</f>
        <v>0</v>
      </c>
      <c r="J138" s="5">
        <f>'6thR'!J$16</f>
        <v>0</v>
      </c>
      <c r="K138" s="5">
        <f>'6thR'!K$16</f>
        <v>0</v>
      </c>
      <c r="L138" s="65">
        <f>'6thR'!L$16</f>
        <v>0</v>
      </c>
      <c r="M138" s="65">
        <f>'6thR'!M$16</f>
        <v>0</v>
      </c>
      <c r="N138" s="65">
        <f>'6thR'!N$16</f>
        <v>0</v>
      </c>
      <c r="O138" s="5">
        <f>'6thR'!O$16</f>
        <v>0</v>
      </c>
      <c r="P138" s="5">
        <f>'6thR'!P$16</f>
        <v>0</v>
      </c>
      <c r="Q138" s="5">
        <f>'6thR'!Q$16</f>
        <v>0</v>
      </c>
      <c r="R138" s="5">
        <f>'6thR'!R$16</f>
        <v>0</v>
      </c>
      <c r="S138" s="5">
        <f>'6thR'!S$16</f>
        <v>0</v>
      </c>
      <c r="T138" s="5">
        <f>'6thR'!T$16</f>
        <v>0</v>
      </c>
      <c r="U138" s="15">
        <f t="shared" si="9"/>
        <v>0</v>
      </c>
    </row>
    <row r="139" spans="1:21" x14ac:dyDescent="0.25">
      <c r="B139" s="7" t="s">
        <v>18</v>
      </c>
      <c r="C139" s="5">
        <f>'7thR'!C$16</f>
        <v>0</v>
      </c>
      <c r="D139" s="5">
        <f>'7thR'!D$16</f>
        <v>0</v>
      </c>
      <c r="E139" s="5">
        <f>'7thR'!E$16</f>
        <v>0</v>
      </c>
      <c r="F139" s="5">
        <f>'7thR'!F$16</f>
        <v>0</v>
      </c>
      <c r="G139" s="5">
        <f>'7thR'!G$16</f>
        <v>0</v>
      </c>
      <c r="H139" s="5">
        <f>'7thR'!H$16</f>
        <v>0</v>
      </c>
      <c r="I139" s="5">
        <f>'7thR'!I$16</f>
        <v>0</v>
      </c>
      <c r="J139" s="5">
        <f>'7thR'!J$16</f>
        <v>0</v>
      </c>
      <c r="K139" s="5">
        <f>'7thR'!K$16</f>
        <v>0</v>
      </c>
      <c r="L139" s="65">
        <f>'7thR'!L$16</f>
        <v>0</v>
      </c>
      <c r="M139" s="65">
        <f>'7thR'!M$16</f>
        <v>0</v>
      </c>
      <c r="N139" s="65">
        <f>'7thR'!N$16</f>
        <v>0</v>
      </c>
      <c r="O139" s="5">
        <f>'7thR'!O$16</f>
        <v>0</v>
      </c>
      <c r="P139" s="5">
        <f>'7thR'!P$16</f>
        <v>0</v>
      </c>
      <c r="Q139" s="5">
        <f>'7thR'!Q$16</f>
        <v>0</v>
      </c>
      <c r="R139" s="5">
        <f>'7thR'!R$16</f>
        <v>0</v>
      </c>
      <c r="S139" s="5">
        <f>'7thR'!S$16</f>
        <v>0</v>
      </c>
      <c r="T139" s="5">
        <f>'7thR'!T$16</f>
        <v>0</v>
      </c>
      <c r="U139" s="15">
        <f t="shared" si="9"/>
        <v>0</v>
      </c>
    </row>
    <row r="140" spans="1:21" ht="15.75" thickBot="1" x14ac:dyDescent="0.3">
      <c r="B140" s="7" t="s">
        <v>19</v>
      </c>
      <c r="C140" s="45">
        <f>'8thR - Finale'!C$16</f>
        <v>0</v>
      </c>
      <c r="D140" s="45">
        <f>'8thR - Finale'!D$16</f>
        <v>0</v>
      </c>
      <c r="E140" s="45">
        <f>'8thR - Finale'!E$16</f>
        <v>0</v>
      </c>
      <c r="F140" s="45">
        <f>'8thR - Finale'!F$16</f>
        <v>0</v>
      </c>
      <c r="G140" s="45">
        <f>'8thR - Finale'!G$16</f>
        <v>0</v>
      </c>
      <c r="H140" s="45">
        <f>'8thR - Finale'!H$16</f>
        <v>0</v>
      </c>
      <c r="I140" s="45">
        <f>'8thR - Finale'!I$16</f>
        <v>0</v>
      </c>
      <c r="J140" s="45">
        <f>'8thR - Finale'!J$16</f>
        <v>0</v>
      </c>
      <c r="K140" s="45">
        <f>'8thR - Finale'!K$16</f>
        <v>0</v>
      </c>
      <c r="L140" s="45">
        <f>'8thR - Finale'!L$16</f>
        <v>0</v>
      </c>
      <c r="M140" s="45">
        <f>'8thR - Finale'!M$16</f>
        <v>0</v>
      </c>
      <c r="N140" s="45">
        <f>'8thR - Finale'!N$16</f>
        <v>0</v>
      </c>
      <c r="O140" s="45">
        <f>'8thR - Finale'!O$16</f>
        <v>0</v>
      </c>
      <c r="P140" s="45">
        <f>'8thR - Finale'!P$16</f>
        <v>0</v>
      </c>
      <c r="Q140" s="45">
        <f>'8thR - Finale'!Q$16</f>
        <v>0</v>
      </c>
      <c r="R140" s="45">
        <f>'8thR - Finale'!R$16</f>
        <v>0</v>
      </c>
      <c r="S140" s="45">
        <f>'8thR - Finale'!S$16</f>
        <v>0</v>
      </c>
      <c r="T140" s="45">
        <f>'8thR - Finale'!T$16</f>
        <v>0</v>
      </c>
      <c r="U140" s="46">
        <f t="shared" si="9"/>
        <v>0</v>
      </c>
    </row>
    <row r="141" spans="1:21" ht="16.5" thickTop="1" x14ac:dyDescent="0.25">
      <c r="B141" s="52" t="s">
        <v>12</v>
      </c>
      <c r="C141" s="43">
        <f>score!H$16</f>
        <v>4</v>
      </c>
      <c r="D141" s="43">
        <f>score!I$16</f>
        <v>8</v>
      </c>
      <c r="E141" s="43">
        <f>score!J$16</f>
        <v>4</v>
      </c>
      <c r="F141" s="43">
        <f>score!K$16</f>
        <v>4</v>
      </c>
      <c r="G141" s="43">
        <f>score!L$16</f>
        <v>5</v>
      </c>
      <c r="H141" s="43">
        <f>score!M$16</f>
        <v>5</v>
      </c>
      <c r="I141" s="43">
        <f>score!N$16</f>
        <v>7</v>
      </c>
      <c r="J141" s="43">
        <f>score!O$16</f>
        <v>6</v>
      </c>
      <c r="K141" s="43">
        <f>score!P$16</f>
        <v>5</v>
      </c>
      <c r="L141" s="43">
        <f>score!Q$16</f>
        <v>4</v>
      </c>
      <c r="M141" s="72">
        <f>score!R$16</f>
        <v>6</v>
      </c>
      <c r="N141" s="43">
        <f>score!S$16</f>
        <v>5</v>
      </c>
      <c r="O141" s="43">
        <f>score!T$16</f>
        <v>6</v>
      </c>
      <c r="P141" s="43">
        <f>score!U$16</f>
        <v>6</v>
      </c>
      <c r="Q141" s="43">
        <f>score!V$16</f>
        <v>4</v>
      </c>
      <c r="R141" s="43">
        <f>score!W$16</f>
        <v>3</v>
      </c>
      <c r="S141" s="43">
        <f>score!X$16</f>
        <v>5</v>
      </c>
      <c r="T141" s="43">
        <f>score!Y$16</f>
        <v>5</v>
      </c>
      <c r="U141" s="44">
        <f t="shared" si="9"/>
        <v>92</v>
      </c>
    </row>
    <row r="142" spans="1:21" ht="15.75" x14ac:dyDescent="0.25">
      <c r="B142" s="53" t="s">
        <v>7</v>
      </c>
      <c r="C142" s="54">
        <f>score!H$147</f>
        <v>4</v>
      </c>
      <c r="D142" s="54">
        <f>score!$I$147</f>
        <v>4</v>
      </c>
      <c r="E142" s="54">
        <f>score!$J$147</f>
        <v>3</v>
      </c>
      <c r="F142" s="54">
        <f>score!$K$147</f>
        <v>3</v>
      </c>
      <c r="G142" s="54">
        <f>score!$L$147</f>
        <v>4</v>
      </c>
      <c r="H142" s="54">
        <f>score!$M$147</f>
        <v>4</v>
      </c>
      <c r="I142" s="54">
        <f>score!$N$147</f>
        <v>5</v>
      </c>
      <c r="J142" s="54">
        <f>score!$O$147</f>
        <v>4</v>
      </c>
      <c r="K142" s="54">
        <f>score!$P$147</f>
        <v>4</v>
      </c>
      <c r="L142" s="54">
        <f>score!$Q$147</f>
        <v>3</v>
      </c>
      <c r="M142" s="43">
        <f>score!$R$147</f>
        <v>4</v>
      </c>
      <c r="N142" s="54">
        <f>score!$S$147</f>
        <v>5</v>
      </c>
      <c r="O142" s="54">
        <f>score!$T$147</f>
        <v>4</v>
      </c>
      <c r="P142" s="54">
        <f>score!$U$147</f>
        <v>5</v>
      </c>
      <c r="Q142" s="54">
        <f>score!$V$147</f>
        <v>3</v>
      </c>
      <c r="R142" s="54">
        <f>score!$W$147</f>
        <v>3</v>
      </c>
      <c r="S142" s="54">
        <f>score!$X$147</f>
        <v>4</v>
      </c>
      <c r="T142" s="54">
        <f>score!$Y$147</f>
        <v>4</v>
      </c>
      <c r="U142" s="18">
        <f t="shared" si="9"/>
        <v>70</v>
      </c>
    </row>
    <row r="143" spans="1:21" x14ac:dyDescent="0.25">
      <c r="C143" s="55"/>
      <c r="D143" s="55"/>
      <c r="E143" s="55"/>
      <c r="F143" s="55"/>
      <c r="G143" s="55"/>
      <c r="H143" s="55"/>
      <c r="I143" s="55"/>
      <c r="J143" s="55"/>
      <c r="K143" s="55"/>
      <c r="L143" s="55"/>
      <c r="M143" s="55"/>
      <c r="N143" s="55"/>
      <c r="O143" s="55"/>
      <c r="P143" s="55"/>
      <c r="Q143" s="55"/>
      <c r="R143" s="55"/>
      <c r="S143" s="55"/>
      <c r="T143" s="55"/>
    </row>
    <row r="144" spans="1:21" x14ac:dyDescent="0.25">
      <c r="C144" s="144" t="s">
        <v>6</v>
      </c>
      <c r="D144" s="144"/>
      <c r="E144" s="144"/>
      <c r="F144" s="144"/>
      <c r="G144" s="144"/>
      <c r="H144" s="144"/>
      <c r="I144" s="144"/>
      <c r="J144" s="144"/>
      <c r="K144" s="144"/>
      <c r="L144" s="144"/>
      <c r="M144" s="144"/>
      <c r="N144" s="144"/>
      <c r="O144" s="144"/>
      <c r="P144" s="144"/>
      <c r="Q144" s="144"/>
      <c r="R144" s="144"/>
      <c r="S144" s="144"/>
      <c r="T144" s="144"/>
    </row>
    <row r="145" spans="1:21" ht="15" customHeight="1" x14ac:dyDescent="0.25">
      <c r="A145" s="141">
        <f>score!A17</f>
        <v>11</v>
      </c>
      <c r="B145" s="142" t="str">
        <f>score!F17</f>
        <v>FRATNIK MOJCA</v>
      </c>
      <c r="C145" s="143">
        <v>1</v>
      </c>
      <c r="D145" s="143">
        <v>2</v>
      </c>
      <c r="E145" s="143">
        <v>3</v>
      </c>
      <c r="F145" s="143">
        <v>4</v>
      </c>
      <c r="G145" s="143">
        <v>5</v>
      </c>
      <c r="H145" s="143">
        <v>6</v>
      </c>
      <c r="I145" s="143">
        <v>7</v>
      </c>
      <c r="J145" s="143">
        <v>8</v>
      </c>
      <c r="K145" s="143">
        <v>9</v>
      </c>
      <c r="L145" s="143">
        <v>10</v>
      </c>
      <c r="M145" s="143">
        <v>11</v>
      </c>
      <c r="N145" s="143">
        <v>12</v>
      </c>
      <c r="O145" s="143">
        <v>13</v>
      </c>
      <c r="P145" s="143">
        <v>14</v>
      </c>
      <c r="Q145" s="143">
        <v>15</v>
      </c>
      <c r="R145" s="143">
        <v>16</v>
      </c>
      <c r="S145" s="143">
        <v>17</v>
      </c>
      <c r="T145" s="143">
        <v>18</v>
      </c>
      <c r="U145" s="56" t="s">
        <v>1</v>
      </c>
    </row>
    <row r="146" spans="1:21" ht="15" customHeight="1" x14ac:dyDescent="0.25">
      <c r="A146" s="141"/>
      <c r="B146" s="142"/>
      <c r="C146" s="143"/>
      <c r="D146" s="143"/>
      <c r="E146" s="143"/>
      <c r="F146" s="143"/>
      <c r="G146" s="143"/>
      <c r="H146" s="143"/>
      <c r="I146" s="143"/>
      <c r="J146" s="143"/>
      <c r="K146" s="143"/>
      <c r="L146" s="143"/>
      <c r="M146" s="143"/>
      <c r="N146" s="143"/>
      <c r="O146" s="143"/>
      <c r="P146" s="143"/>
      <c r="Q146" s="143"/>
      <c r="R146" s="143"/>
      <c r="S146" s="143"/>
      <c r="T146" s="143"/>
      <c r="U146" s="57"/>
    </row>
    <row r="147" spans="1:21" x14ac:dyDescent="0.25">
      <c r="B147" s="7" t="s">
        <v>8</v>
      </c>
      <c r="C147" s="5">
        <f>'1stR'!C$17</f>
        <v>5</v>
      </c>
      <c r="D147" s="5">
        <f>'1stR'!D$17</f>
        <v>6</v>
      </c>
      <c r="E147" s="5">
        <f>'1stR'!E$17</f>
        <v>3</v>
      </c>
      <c r="F147" s="5">
        <f>'1stR'!F$17</f>
        <v>4</v>
      </c>
      <c r="G147" s="5">
        <f>'1stR'!G$17</f>
        <v>5</v>
      </c>
      <c r="H147" s="5">
        <f>'1stR'!H$17</f>
        <v>4</v>
      </c>
      <c r="I147" s="5">
        <f>'1stR'!I$17</f>
        <v>8</v>
      </c>
      <c r="J147" s="5">
        <f>'1stR'!J$17</f>
        <v>5</v>
      </c>
      <c r="K147" s="5">
        <f>'1stR'!K$17</f>
        <v>4</v>
      </c>
      <c r="L147" s="65">
        <f>'1stR'!L$17</f>
        <v>4</v>
      </c>
      <c r="M147" s="65">
        <f>'1stR'!M$17</f>
        <v>5</v>
      </c>
      <c r="N147" s="65">
        <f>'1stR'!N$17</f>
        <v>6</v>
      </c>
      <c r="O147" s="5">
        <f>'1stR'!O$17</f>
        <v>5</v>
      </c>
      <c r="P147" s="5">
        <f>'1stR'!P$17</f>
        <v>6</v>
      </c>
      <c r="Q147" s="5">
        <f>'1stR'!Q$17</f>
        <v>3</v>
      </c>
      <c r="R147" s="5">
        <f>'1stR'!R$17</f>
        <v>2</v>
      </c>
      <c r="S147" s="5">
        <f>'1stR'!S$17</f>
        <v>5</v>
      </c>
      <c r="T147" s="5">
        <f>'1stR'!T$17</f>
        <v>5</v>
      </c>
      <c r="U147" s="15">
        <f>SUM(C147:T147)</f>
        <v>85</v>
      </c>
    </row>
    <row r="148" spans="1:21" x14ac:dyDescent="0.25">
      <c r="B148" s="7" t="s">
        <v>13</v>
      </c>
      <c r="C148" s="5">
        <f>'2ndR'!C$17</f>
        <v>9</v>
      </c>
      <c r="D148" s="5">
        <f>'2ndR'!D$17</f>
        <v>9</v>
      </c>
      <c r="E148" s="5">
        <f>'2ndR'!E$17</f>
        <v>5</v>
      </c>
      <c r="F148" s="5">
        <f>'2ndR'!F$17</f>
        <v>3</v>
      </c>
      <c r="G148" s="5">
        <f>'2ndR'!G$17</f>
        <v>6</v>
      </c>
      <c r="H148" s="5">
        <f>'2ndR'!H$17</f>
        <v>5</v>
      </c>
      <c r="I148" s="5">
        <f>'2ndR'!I$17</f>
        <v>5</v>
      </c>
      <c r="J148" s="5">
        <f>'2ndR'!J$17</f>
        <v>5</v>
      </c>
      <c r="K148" s="5">
        <f>'2ndR'!K$17</f>
        <v>4</v>
      </c>
      <c r="L148" s="65">
        <f>'2ndR'!L$17</f>
        <v>3</v>
      </c>
      <c r="M148" s="65">
        <f>'2ndR'!M$17</f>
        <v>5</v>
      </c>
      <c r="N148" s="65">
        <f>'2ndR'!N$17</f>
        <v>6</v>
      </c>
      <c r="O148" s="5">
        <f>'2ndR'!O$17</f>
        <v>3</v>
      </c>
      <c r="P148" s="5">
        <f>'2ndR'!P$17</f>
        <v>6</v>
      </c>
      <c r="Q148" s="5">
        <f>'2ndR'!Q$17</f>
        <v>4</v>
      </c>
      <c r="R148" s="5">
        <f>'2ndR'!R$17</f>
        <v>3</v>
      </c>
      <c r="S148" s="5">
        <f>'2ndR'!S$17</f>
        <v>6</v>
      </c>
      <c r="T148" s="5">
        <f>'2ndR'!T$17</f>
        <v>5</v>
      </c>
      <c r="U148" s="15">
        <f t="shared" ref="U148:U156" si="10">SUM(C148:T148)</f>
        <v>92</v>
      </c>
    </row>
    <row r="149" spans="1:21" x14ac:dyDescent="0.25">
      <c r="B149" s="7" t="s">
        <v>14</v>
      </c>
      <c r="C149" s="5">
        <f>'3rdR'!C$17</f>
        <v>0</v>
      </c>
      <c r="D149" s="5">
        <f>'3rdR'!D$17</f>
        <v>0</v>
      </c>
      <c r="E149" s="5">
        <f>'3rdR'!E$17</f>
        <v>0</v>
      </c>
      <c r="F149" s="5">
        <f>'3rdR'!F$17</f>
        <v>0</v>
      </c>
      <c r="G149" s="5">
        <f>'3rdR'!G$17</f>
        <v>0</v>
      </c>
      <c r="H149" s="5">
        <f>'3rdR'!H$17</f>
        <v>0</v>
      </c>
      <c r="I149" s="5">
        <f>'3rdR'!I$17</f>
        <v>0</v>
      </c>
      <c r="J149" s="5">
        <f>'3rdR'!J$17</f>
        <v>0</v>
      </c>
      <c r="K149" s="5">
        <f>'3rdR'!K$17</f>
        <v>0</v>
      </c>
      <c r="L149" s="65">
        <f>'3rdR'!L$17</f>
        <v>0</v>
      </c>
      <c r="M149" s="65">
        <f>'3rdR'!M$17</f>
        <v>0</v>
      </c>
      <c r="N149" s="65">
        <f>'3rdR'!N$17</f>
        <v>0</v>
      </c>
      <c r="O149" s="5">
        <f>'3rdR'!O$17</f>
        <v>0</v>
      </c>
      <c r="P149" s="5">
        <f>'3rdR'!P$17</f>
        <v>0</v>
      </c>
      <c r="Q149" s="5">
        <f>'3rdR'!Q$17</f>
        <v>0</v>
      </c>
      <c r="R149" s="5">
        <f>'3rdR'!R$17</f>
        <v>0</v>
      </c>
      <c r="S149" s="5">
        <f>'3rdR'!S$17</f>
        <v>0</v>
      </c>
      <c r="T149" s="5">
        <f>'3rdR'!T$17</f>
        <v>0</v>
      </c>
      <c r="U149" s="15">
        <f t="shared" si="10"/>
        <v>0</v>
      </c>
    </row>
    <row r="150" spans="1:21" x14ac:dyDescent="0.25">
      <c r="B150" s="7" t="s">
        <v>15</v>
      </c>
      <c r="C150" s="5">
        <f>'4thR'!C$17</f>
        <v>0</v>
      </c>
      <c r="D150" s="5">
        <f>'4thR'!D$17</f>
        <v>0</v>
      </c>
      <c r="E150" s="5">
        <f>'4thR'!E$17</f>
        <v>0</v>
      </c>
      <c r="F150" s="5">
        <f>'4thR'!F$17</f>
        <v>0</v>
      </c>
      <c r="G150" s="5">
        <f>'4thR'!G$17</f>
        <v>0</v>
      </c>
      <c r="H150" s="5">
        <f>'4thR'!H$17</f>
        <v>0</v>
      </c>
      <c r="I150" s="5">
        <f>'4thR'!I$17</f>
        <v>0</v>
      </c>
      <c r="J150" s="5">
        <f>'4thR'!J$17</f>
        <v>0</v>
      </c>
      <c r="K150" s="5">
        <f>'4thR'!K$17</f>
        <v>0</v>
      </c>
      <c r="L150" s="65">
        <f>'4thR'!L$17</f>
        <v>0</v>
      </c>
      <c r="M150" s="65">
        <f>'4thR'!M$17</f>
        <v>0</v>
      </c>
      <c r="N150" s="65">
        <f>'4thR'!N$17</f>
        <v>0</v>
      </c>
      <c r="O150" s="5">
        <f>'4thR'!O$17</f>
        <v>0</v>
      </c>
      <c r="P150" s="5">
        <f>'4thR'!P$17</f>
        <v>0</v>
      </c>
      <c r="Q150" s="5">
        <f>'4thR'!Q$17</f>
        <v>0</v>
      </c>
      <c r="R150" s="5">
        <f>'4thR'!R$17</f>
        <v>0</v>
      </c>
      <c r="S150" s="5">
        <f>'4thR'!S$17</f>
        <v>0</v>
      </c>
      <c r="T150" s="5">
        <f>'4thR'!T$17</f>
        <v>0</v>
      </c>
      <c r="U150" s="15">
        <f t="shared" si="10"/>
        <v>0</v>
      </c>
    </row>
    <row r="151" spans="1:21" x14ac:dyDescent="0.25">
      <c r="B151" s="7" t="s">
        <v>16</v>
      </c>
      <c r="C151" s="5">
        <f>'5thR'!C$17</f>
        <v>0</v>
      </c>
      <c r="D151" s="5">
        <f>'5thR'!D$17</f>
        <v>0</v>
      </c>
      <c r="E151" s="5">
        <f>'5thR'!E$17</f>
        <v>0</v>
      </c>
      <c r="F151" s="5">
        <f>'5thR'!F$17</f>
        <v>0</v>
      </c>
      <c r="G151" s="5">
        <f>'5thR'!G$17</f>
        <v>0</v>
      </c>
      <c r="H151" s="5">
        <f>'5thR'!H$17</f>
        <v>0</v>
      </c>
      <c r="I151" s="5">
        <f>'5thR'!I$17</f>
        <v>0</v>
      </c>
      <c r="J151" s="5">
        <f>'5thR'!J$17</f>
        <v>0</v>
      </c>
      <c r="K151" s="5">
        <f>'5thR'!K$17</f>
        <v>0</v>
      </c>
      <c r="L151" s="65">
        <f>'5thR'!L$17</f>
        <v>0</v>
      </c>
      <c r="M151" s="65">
        <f>'5thR'!M$17</f>
        <v>0</v>
      </c>
      <c r="N151" s="65">
        <f>'5thR'!N$17</f>
        <v>0</v>
      </c>
      <c r="O151" s="5">
        <f>'5thR'!O$17</f>
        <v>0</v>
      </c>
      <c r="P151" s="5">
        <f>'5thR'!P$17</f>
        <v>0</v>
      </c>
      <c r="Q151" s="5">
        <f>'5thR'!Q$17</f>
        <v>0</v>
      </c>
      <c r="R151" s="5">
        <f>'5thR'!R$17</f>
        <v>0</v>
      </c>
      <c r="S151" s="5">
        <f>'5thR'!S$17</f>
        <v>0</v>
      </c>
      <c r="T151" s="5">
        <f>'5thR'!T$17</f>
        <v>0</v>
      </c>
      <c r="U151" s="15">
        <f t="shared" si="10"/>
        <v>0</v>
      </c>
    </row>
    <row r="152" spans="1:21" x14ac:dyDescent="0.25">
      <c r="B152" s="7" t="s">
        <v>17</v>
      </c>
      <c r="C152" s="5">
        <f>'6thR'!C$17</f>
        <v>0</v>
      </c>
      <c r="D152" s="5">
        <f>'6thR'!D$17</f>
        <v>0</v>
      </c>
      <c r="E152" s="5">
        <f>'6thR'!E$17</f>
        <v>0</v>
      </c>
      <c r="F152" s="5">
        <f>'6thR'!F$17</f>
        <v>0</v>
      </c>
      <c r="G152" s="5">
        <f>'6thR'!G$17</f>
        <v>0</v>
      </c>
      <c r="H152" s="5">
        <f>'6thR'!H$17</f>
        <v>0</v>
      </c>
      <c r="I152" s="5">
        <f>'6thR'!I$17</f>
        <v>0</v>
      </c>
      <c r="J152" s="5">
        <f>'6thR'!J$17</f>
        <v>0</v>
      </c>
      <c r="K152" s="5">
        <f>'6thR'!K$17</f>
        <v>0</v>
      </c>
      <c r="L152" s="65">
        <f>'6thR'!L$17</f>
        <v>0</v>
      </c>
      <c r="M152" s="65">
        <f>'6thR'!M$17</f>
        <v>0</v>
      </c>
      <c r="N152" s="65">
        <f>'6thR'!N$17</f>
        <v>0</v>
      </c>
      <c r="O152" s="5">
        <f>'6thR'!O$17</f>
        <v>0</v>
      </c>
      <c r="P152" s="5">
        <f>'6thR'!P$17</f>
        <v>0</v>
      </c>
      <c r="Q152" s="5">
        <f>'6thR'!Q$17</f>
        <v>0</v>
      </c>
      <c r="R152" s="5">
        <f>'6thR'!R$17</f>
        <v>0</v>
      </c>
      <c r="S152" s="5">
        <f>'6thR'!S$17</f>
        <v>0</v>
      </c>
      <c r="T152" s="5">
        <f>'6thR'!T$17</f>
        <v>0</v>
      </c>
      <c r="U152" s="15">
        <f t="shared" si="10"/>
        <v>0</v>
      </c>
    </row>
    <row r="153" spans="1:21" x14ac:dyDescent="0.25">
      <c r="B153" s="7" t="s">
        <v>18</v>
      </c>
      <c r="C153" s="5">
        <f>'7thR'!C$17</f>
        <v>0</v>
      </c>
      <c r="D153" s="5">
        <f>'7thR'!D$17</f>
        <v>0</v>
      </c>
      <c r="E153" s="5">
        <f>'7thR'!E$17</f>
        <v>0</v>
      </c>
      <c r="F153" s="5">
        <f>'7thR'!F$17</f>
        <v>0</v>
      </c>
      <c r="G153" s="5">
        <f>'7thR'!G$17</f>
        <v>0</v>
      </c>
      <c r="H153" s="5">
        <f>'7thR'!H$17</f>
        <v>0</v>
      </c>
      <c r="I153" s="5">
        <f>'7thR'!I$17</f>
        <v>0</v>
      </c>
      <c r="J153" s="5">
        <f>'7thR'!J$17</f>
        <v>0</v>
      </c>
      <c r="K153" s="5">
        <f>'7thR'!K$17</f>
        <v>0</v>
      </c>
      <c r="L153" s="65">
        <f>'7thR'!L$17</f>
        <v>0</v>
      </c>
      <c r="M153" s="65">
        <f>'7thR'!M$17</f>
        <v>0</v>
      </c>
      <c r="N153" s="65">
        <f>'7thR'!N$17</f>
        <v>0</v>
      </c>
      <c r="O153" s="5">
        <f>'7thR'!O$17</f>
        <v>0</v>
      </c>
      <c r="P153" s="5">
        <f>'7thR'!P$17</f>
        <v>0</v>
      </c>
      <c r="Q153" s="5">
        <f>'7thR'!Q$17</f>
        <v>0</v>
      </c>
      <c r="R153" s="5">
        <f>'7thR'!R$17</f>
        <v>0</v>
      </c>
      <c r="S153" s="5">
        <f>'7thR'!S$17</f>
        <v>0</v>
      </c>
      <c r="T153" s="5">
        <f>'7thR'!T$17</f>
        <v>0</v>
      </c>
      <c r="U153" s="15">
        <f t="shared" si="10"/>
        <v>0</v>
      </c>
    </row>
    <row r="154" spans="1:21" ht="15.75" thickBot="1" x14ac:dyDescent="0.3">
      <c r="B154" s="7" t="s">
        <v>19</v>
      </c>
      <c r="C154" s="45">
        <f>'8thR - Finale'!C$17</f>
        <v>0</v>
      </c>
      <c r="D154" s="45">
        <f>'8thR - Finale'!D$17</f>
        <v>0</v>
      </c>
      <c r="E154" s="45">
        <f>'8thR - Finale'!E$17</f>
        <v>0</v>
      </c>
      <c r="F154" s="45">
        <f>'8thR - Finale'!F$17</f>
        <v>0</v>
      </c>
      <c r="G154" s="45">
        <f>'8thR - Finale'!G$17</f>
        <v>0</v>
      </c>
      <c r="H154" s="45">
        <f>'8thR - Finale'!H$17</f>
        <v>0</v>
      </c>
      <c r="I154" s="45">
        <f>'8thR - Finale'!I$17</f>
        <v>0</v>
      </c>
      <c r="J154" s="45">
        <f>'8thR - Finale'!J$17</f>
        <v>0</v>
      </c>
      <c r="K154" s="45">
        <f>'8thR - Finale'!K$17</f>
        <v>0</v>
      </c>
      <c r="L154" s="45">
        <f>'8thR - Finale'!L$17</f>
        <v>0</v>
      </c>
      <c r="M154" s="45">
        <f>'8thR - Finale'!M$17</f>
        <v>0</v>
      </c>
      <c r="N154" s="45">
        <f>'8thR - Finale'!N$17</f>
        <v>0</v>
      </c>
      <c r="O154" s="45">
        <f>'8thR - Finale'!O$17</f>
        <v>0</v>
      </c>
      <c r="P154" s="45">
        <f>'8thR - Finale'!P$17</f>
        <v>0</v>
      </c>
      <c r="Q154" s="45">
        <f>'8thR - Finale'!Q$17</f>
        <v>0</v>
      </c>
      <c r="R154" s="45">
        <f>'8thR - Finale'!R$17</f>
        <v>0</v>
      </c>
      <c r="S154" s="45">
        <f>'8thR - Finale'!S$17</f>
        <v>0</v>
      </c>
      <c r="T154" s="45">
        <f>'8thR - Finale'!T$17</f>
        <v>0</v>
      </c>
      <c r="U154" s="46">
        <f t="shared" si="10"/>
        <v>0</v>
      </c>
    </row>
    <row r="155" spans="1:21" ht="16.5" thickTop="1" x14ac:dyDescent="0.25">
      <c r="B155" s="52" t="s">
        <v>12</v>
      </c>
      <c r="C155" s="72">
        <f>score!H$17</f>
        <v>5</v>
      </c>
      <c r="D155" s="72">
        <f>score!I$17</f>
        <v>6</v>
      </c>
      <c r="E155" s="72">
        <f>score!J$17</f>
        <v>3</v>
      </c>
      <c r="F155" s="72">
        <f>score!K$17</f>
        <v>3</v>
      </c>
      <c r="G155" s="72">
        <f>score!L$17</f>
        <v>5</v>
      </c>
      <c r="H155" s="72">
        <f>score!M$17</f>
        <v>4</v>
      </c>
      <c r="I155" s="72">
        <f>score!N$17</f>
        <v>5</v>
      </c>
      <c r="J155" s="72">
        <f>score!O$17</f>
        <v>5</v>
      </c>
      <c r="K155" s="72">
        <f>score!P$17</f>
        <v>4</v>
      </c>
      <c r="L155" s="43">
        <f>score!Q$17</f>
        <v>3</v>
      </c>
      <c r="M155" s="72">
        <f>score!R$17</f>
        <v>5</v>
      </c>
      <c r="N155" s="43">
        <f>score!S$17</f>
        <v>6</v>
      </c>
      <c r="O155" s="72">
        <f>score!T$17</f>
        <v>3</v>
      </c>
      <c r="P155" s="72">
        <f>score!U$17</f>
        <v>6</v>
      </c>
      <c r="Q155" s="72">
        <f>score!V$17</f>
        <v>3</v>
      </c>
      <c r="R155" s="72">
        <f>score!W$17</f>
        <v>2</v>
      </c>
      <c r="S155" s="72">
        <f>score!X$17</f>
        <v>5</v>
      </c>
      <c r="T155" s="72">
        <f>score!Y$17</f>
        <v>5</v>
      </c>
      <c r="U155" s="16">
        <f t="shared" si="10"/>
        <v>78</v>
      </c>
    </row>
    <row r="156" spans="1:21" ht="15.75" x14ac:dyDescent="0.25">
      <c r="B156" s="53" t="s">
        <v>7</v>
      </c>
      <c r="C156" s="54">
        <f>score!H$147</f>
        <v>4</v>
      </c>
      <c r="D156" s="54">
        <f>score!$I$147</f>
        <v>4</v>
      </c>
      <c r="E156" s="54">
        <f>score!$J$147</f>
        <v>3</v>
      </c>
      <c r="F156" s="54">
        <f>score!$K$147</f>
        <v>3</v>
      </c>
      <c r="G156" s="54">
        <f>score!$L$147</f>
        <v>4</v>
      </c>
      <c r="H156" s="54">
        <f>score!$M$147</f>
        <v>4</v>
      </c>
      <c r="I156" s="54">
        <f>score!$N$147</f>
        <v>5</v>
      </c>
      <c r="J156" s="54">
        <f>score!$O$147</f>
        <v>4</v>
      </c>
      <c r="K156" s="54">
        <f>score!$P$147</f>
        <v>4</v>
      </c>
      <c r="L156" s="54">
        <f>score!$Q$147</f>
        <v>3</v>
      </c>
      <c r="M156" s="54">
        <f>score!$R$147</f>
        <v>4</v>
      </c>
      <c r="N156" s="54">
        <f>score!$S$147</f>
        <v>5</v>
      </c>
      <c r="O156" s="54">
        <f>score!$T$147</f>
        <v>4</v>
      </c>
      <c r="P156" s="54">
        <f>score!$U$147</f>
        <v>5</v>
      </c>
      <c r="Q156" s="54">
        <f>score!$V$147</f>
        <v>3</v>
      </c>
      <c r="R156" s="54">
        <f>score!$W$147</f>
        <v>3</v>
      </c>
      <c r="S156" s="54">
        <f>score!$X$147</f>
        <v>4</v>
      </c>
      <c r="T156" s="54">
        <f>score!$Y$147</f>
        <v>4</v>
      </c>
      <c r="U156" s="18">
        <f t="shared" si="10"/>
        <v>70</v>
      </c>
    </row>
    <row r="157" spans="1:21" x14ac:dyDescent="0.25">
      <c r="C157" s="55"/>
      <c r="D157" s="55"/>
      <c r="E157" s="55"/>
      <c r="F157" s="55"/>
      <c r="G157" s="55"/>
      <c r="H157" s="55"/>
      <c r="I157" s="55"/>
      <c r="J157" s="55"/>
      <c r="K157" s="55"/>
      <c r="L157" s="55"/>
      <c r="M157" s="55"/>
      <c r="N157" s="55"/>
      <c r="O157" s="55"/>
      <c r="P157" s="55"/>
      <c r="Q157" s="55"/>
      <c r="R157" s="55"/>
      <c r="S157" s="55"/>
      <c r="T157" s="55"/>
    </row>
    <row r="158" spans="1:21" x14ac:dyDescent="0.25">
      <c r="C158" s="144" t="s">
        <v>6</v>
      </c>
      <c r="D158" s="144"/>
      <c r="E158" s="144"/>
      <c r="F158" s="144"/>
      <c r="G158" s="144"/>
      <c r="H158" s="144"/>
      <c r="I158" s="144"/>
      <c r="J158" s="144"/>
      <c r="K158" s="144"/>
      <c r="L158" s="144"/>
      <c r="M158" s="144"/>
      <c r="N158" s="144"/>
      <c r="O158" s="144"/>
      <c r="P158" s="144"/>
      <c r="Q158" s="144"/>
      <c r="R158" s="144"/>
      <c r="S158" s="144"/>
      <c r="T158" s="144"/>
    </row>
    <row r="159" spans="1:21" ht="15" customHeight="1" x14ac:dyDescent="0.25">
      <c r="A159" s="141">
        <f>score!A18</f>
        <v>12</v>
      </c>
      <c r="B159" s="142" t="str">
        <f>score!F18</f>
        <v>FRATNIK SAVO</v>
      </c>
      <c r="C159" s="143">
        <v>1</v>
      </c>
      <c r="D159" s="143">
        <v>2</v>
      </c>
      <c r="E159" s="143">
        <v>3</v>
      </c>
      <c r="F159" s="143">
        <v>4</v>
      </c>
      <c r="G159" s="143">
        <v>5</v>
      </c>
      <c r="H159" s="143">
        <v>6</v>
      </c>
      <c r="I159" s="143">
        <v>7</v>
      </c>
      <c r="J159" s="143">
        <v>8</v>
      </c>
      <c r="K159" s="143">
        <v>9</v>
      </c>
      <c r="L159" s="143">
        <v>10</v>
      </c>
      <c r="M159" s="143">
        <v>11</v>
      </c>
      <c r="N159" s="143">
        <v>12</v>
      </c>
      <c r="O159" s="143">
        <v>13</v>
      </c>
      <c r="P159" s="143">
        <v>14</v>
      </c>
      <c r="Q159" s="143">
        <v>15</v>
      </c>
      <c r="R159" s="143">
        <v>16</v>
      </c>
      <c r="S159" s="143">
        <v>17</v>
      </c>
      <c r="T159" s="143">
        <v>18</v>
      </c>
      <c r="U159" s="56" t="s">
        <v>1</v>
      </c>
    </row>
    <row r="160" spans="1:21" ht="15" customHeight="1" x14ac:dyDescent="0.25">
      <c r="A160" s="141"/>
      <c r="B160" s="142"/>
      <c r="C160" s="143"/>
      <c r="D160" s="143"/>
      <c r="E160" s="143"/>
      <c r="F160" s="143"/>
      <c r="G160" s="143"/>
      <c r="H160" s="143"/>
      <c r="I160" s="143"/>
      <c r="J160" s="143"/>
      <c r="K160" s="143"/>
      <c r="L160" s="143"/>
      <c r="M160" s="143"/>
      <c r="N160" s="143"/>
      <c r="O160" s="143"/>
      <c r="P160" s="143"/>
      <c r="Q160" s="143"/>
      <c r="R160" s="143"/>
      <c r="S160" s="143"/>
      <c r="T160" s="143"/>
      <c r="U160" s="57"/>
    </row>
    <row r="161" spans="1:21" x14ac:dyDescent="0.25">
      <c r="B161" s="7" t="s">
        <v>8</v>
      </c>
      <c r="C161" s="5">
        <f>'1stR'!C$18</f>
        <v>5</v>
      </c>
      <c r="D161" s="5">
        <f>'1stR'!D$18</f>
        <v>6</v>
      </c>
      <c r="E161" s="5">
        <f>'1stR'!E$18</f>
        <v>4</v>
      </c>
      <c r="F161" s="5">
        <f>'1stR'!F$18</f>
        <v>4</v>
      </c>
      <c r="G161" s="5">
        <f>'1stR'!G$18</f>
        <v>5</v>
      </c>
      <c r="H161" s="5">
        <f>'1stR'!H$18</f>
        <v>4</v>
      </c>
      <c r="I161" s="5">
        <f>'1stR'!I$18</f>
        <v>7</v>
      </c>
      <c r="J161" s="5">
        <f>'1stR'!J$18</f>
        <v>5</v>
      </c>
      <c r="K161" s="5">
        <f>'1stR'!K$18</f>
        <v>4</v>
      </c>
      <c r="L161" s="65">
        <f>'1stR'!L$18</f>
        <v>3</v>
      </c>
      <c r="M161" s="65">
        <f>'1stR'!M$18</f>
        <v>6</v>
      </c>
      <c r="N161" s="65">
        <f>'1stR'!N$18</f>
        <v>5</v>
      </c>
      <c r="O161" s="5">
        <f>'1stR'!O$18</f>
        <v>8</v>
      </c>
      <c r="P161" s="5">
        <f>'1stR'!P$18</f>
        <v>6</v>
      </c>
      <c r="Q161" s="5">
        <f>'1stR'!Q$18</f>
        <v>3</v>
      </c>
      <c r="R161" s="5">
        <f>'1stR'!R$18</f>
        <v>3</v>
      </c>
      <c r="S161" s="5">
        <f>'1stR'!S$18</f>
        <v>4</v>
      </c>
      <c r="T161" s="5">
        <f>'1stR'!T$18</f>
        <v>7</v>
      </c>
      <c r="U161" s="15">
        <f>SUM(C161:T161)</f>
        <v>89</v>
      </c>
    </row>
    <row r="162" spans="1:21" x14ac:dyDescent="0.25">
      <c r="B162" s="7" t="s">
        <v>13</v>
      </c>
      <c r="C162" s="5">
        <f>'2ndR'!C$18</f>
        <v>4</v>
      </c>
      <c r="D162" s="5">
        <f>'2ndR'!D$18</f>
        <v>4</v>
      </c>
      <c r="E162" s="5">
        <f>'2ndR'!E$18</f>
        <v>4</v>
      </c>
      <c r="F162" s="5">
        <f>'2ndR'!F$18</f>
        <v>2</v>
      </c>
      <c r="G162" s="5">
        <f>'2ndR'!G$18</f>
        <v>5</v>
      </c>
      <c r="H162" s="5">
        <f>'2ndR'!H$18</f>
        <v>5</v>
      </c>
      <c r="I162" s="5">
        <f>'2ndR'!I$18</f>
        <v>8</v>
      </c>
      <c r="J162" s="5">
        <f>'2ndR'!J$18</f>
        <v>5</v>
      </c>
      <c r="K162" s="5">
        <f>'2ndR'!K$18</f>
        <v>4</v>
      </c>
      <c r="L162" s="65">
        <f>'2ndR'!L$18</f>
        <v>4</v>
      </c>
      <c r="M162" s="65">
        <f>'2ndR'!M$18</f>
        <v>5</v>
      </c>
      <c r="N162" s="65">
        <f>'2ndR'!N$18</f>
        <v>6</v>
      </c>
      <c r="O162" s="5">
        <f>'2ndR'!O$18</f>
        <v>4</v>
      </c>
      <c r="P162" s="5">
        <f>'2ndR'!P$18</f>
        <v>9</v>
      </c>
      <c r="Q162" s="5">
        <f>'2ndR'!Q$18</f>
        <v>4</v>
      </c>
      <c r="R162" s="5">
        <f>'2ndR'!R$18</f>
        <v>2</v>
      </c>
      <c r="S162" s="5">
        <f>'2ndR'!S$18</f>
        <v>4</v>
      </c>
      <c r="T162" s="5">
        <f>'2ndR'!T$18</f>
        <v>4</v>
      </c>
      <c r="U162" s="15">
        <f t="shared" ref="U162:U170" si="11">SUM(C162:T162)</f>
        <v>83</v>
      </c>
    </row>
    <row r="163" spans="1:21" x14ac:dyDescent="0.25">
      <c r="B163" s="7" t="s">
        <v>14</v>
      </c>
      <c r="C163" s="5">
        <f>'3rdR'!C$18</f>
        <v>0</v>
      </c>
      <c r="D163" s="5">
        <f>'3rdR'!D$18</f>
        <v>0</v>
      </c>
      <c r="E163" s="5">
        <f>'3rdR'!E$18</f>
        <v>0</v>
      </c>
      <c r="F163" s="5">
        <f>'3rdR'!F$18</f>
        <v>0</v>
      </c>
      <c r="G163" s="5">
        <f>'3rdR'!G$18</f>
        <v>0</v>
      </c>
      <c r="H163" s="5">
        <f>'3rdR'!H$18</f>
        <v>0</v>
      </c>
      <c r="I163" s="5">
        <f>'3rdR'!I$18</f>
        <v>0</v>
      </c>
      <c r="J163" s="5">
        <f>'3rdR'!J$18</f>
        <v>0</v>
      </c>
      <c r="K163" s="5">
        <f>'3rdR'!K$18</f>
        <v>0</v>
      </c>
      <c r="L163" s="65">
        <f>'3rdR'!L$18</f>
        <v>0</v>
      </c>
      <c r="M163" s="65">
        <f>'3rdR'!M$18</f>
        <v>0</v>
      </c>
      <c r="N163" s="65">
        <f>'3rdR'!N$18</f>
        <v>0</v>
      </c>
      <c r="O163" s="5">
        <f>'3rdR'!O$18</f>
        <v>0</v>
      </c>
      <c r="P163" s="5">
        <f>'3rdR'!P$18</f>
        <v>0</v>
      </c>
      <c r="Q163" s="5">
        <f>'3rdR'!Q$18</f>
        <v>0</v>
      </c>
      <c r="R163" s="5">
        <f>'3rdR'!R$18</f>
        <v>0</v>
      </c>
      <c r="S163" s="5">
        <f>'3rdR'!S$18</f>
        <v>0</v>
      </c>
      <c r="T163" s="5">
        <f>'3rdR'!T$18</f>
        <v>0</v>
      </c>
      <c r="U163" s="15">
        <f t="shared" si="11"/>
        <v>0</v>
      </c>
    </row>
    <row r="164" spans="1:21" x14ac:dyDescent="0.25">
      <c r="B164" s="7" t="s">
        <v>15</v>
      </c>
      <c r="C164" s="5">
        <f>'4thR'!C$18</f>
        <v>0</v>
      </c>
      <c r="D164" s="5">
        <f>'4thR'!D$18</f>
        <v>0</v>
      </c>
      <c r="E164" s="5">
        <f>'4thR'!E$18</f>
        <v>0</v>
      </c>
      <c r="F164" s="5">
        <f>'4thR'!F$18</f>
        <v>0</v>
      </c>
      <c r="G164" s="5">
        <f>'4thR'!G$18</f>
        <v>0</v>
      </c>
      <c r="H164" s="5">
        <f>'4thR'!H$18</f>
        <v>0</v>
      </c>
      <c r="I164" s="5">
        <f>'4thR'!I$18</f>
        <v>0</v>
      </c>
      <c r="J164" s="5">
        <f>'4thR'!J$18</f>
        <v>0</v>
      </c>
      <c r="K164" s="5">
        <f>'4thR'!K$18</f>
        <v>0</v>
      </c>
      <c r="L164" s="65">
        <f>'4thR'!L$18</f>
        <v>0</v>
      </c>
      <c r="M164" s="65">
        <f>'4thR'!M$18</f>
        <v>0</v>
      </c>
      <c r="N164" s="65">
        <f>'4thR'!N$18</f>
        <v>0</v>
      </c>
      <c r="O164" s="5">
        <f>'4thR'!O$18</f>
        <v>0</v>
      </c>
      <c r="P164" s="5">
        <f>'4thR'!P$18</f>
        <v>0</v>
      </c>
      <c r="Q164" s="5">
        <f>'4thR'!Q$18</f>
        <v>0</v>
      </c>
      <c r="R164" s="5">
        <f>'4thR'!R$18</f>
        <v>0</v>
      </c>
      <c r="S164" s="5">
        <f>'4thR'!S$18</f>
        <v>0</v>
      </c>
      <c r="T164" s="5">
        <f>'4thR'!T$18</f>
        <v>0</v>
      </c>
      <c r="U164" s="15">
        <f t="shared" si="11"/>
        <v>0</v>
      </c>
    </row>
    <row r="165" spans="1:21" x14ac:dyDescent="0.25">
      <c r="B165" s="7" t="s">
        <v>16</v>
      </c>
      <c r="C165" s="5">
        <f>'5thR'!C$18</f>
        <v>0</v>
      </c>
      <c r="D165" s="5">
        <f>'5thR'!D$18</f>
        <v>0</v>
      </c>
      <c r="E165" s="5">
        <f>'5thR'!E$18</f>
        <v>0</v>
      </c>
      <c r="F165" s="5">
        <f>'5thR'!F$18</f>
        <v>0</v>
      </c>
      <c r="G165" s="5">
        <f>'5thR'!G$18</f>
        <v>0</v>
      </c>
      <c r="H165" s="5">
        <f>'5thR'!H$18</f>
        <v>0</v>
      </c>
      <c r="I165" s="5">
        <f>'5thR'!I$18</f>
        <v>0</v>
      </c>
      <c r="J165" s="5">
        <f>'5thR'!J$18</f>
        <v>0</v>
      </c>
      <c r="K165" s="5">
        <f>'5thR'!K$18</f>
        <v>0</v>
      </c>
      <c r="L165" s="65">
        <f>'5thR'!L$18</f>
        <v>0</v>
      </c>
      <c r="M165" s="65">
        <f>'5thR'!M$18</f>
        <v>0</v>
      </c>
      <c r="N165" s="65">
        <f>'5thR'!N$18</f>
        <v>0</v>
      </c>
      <c r="O165" s="5">
        <f>'5thR'!O$18</f>
        <v>0</v>
      </c>
      <c r="P165" s="5">
        <f>'5thR'!P$18</f>
        <v>0</v>
      </c>
      <c r="Q165" s="5">
        <f>'5thR'!Q$18</f>
        <v>0</v>
      </c>
      <c r="R165" s="5">
        <f>'5thR'!R$18</f>
        <v>0</v>
      </c>
      <c r="S165" s="5">
        <f>'5thR'!S$18</f>
        <v>0</v>
      </c>
      <c r="T165" s="5">
        <f>'5thR'!T$18</f>
        <v>0</v>
      </c>
      <c r="U165" s="15">
        <f t="shared" si="11"/>
        <v>0</v>
      </c>
    </row>
    <row r="166" spans="1:21" x14ac:dyDescent="0.25">
      <c r="B166" s="7" t="s">
        <v>17</v>
      </c>
      <c r="C166" s="5">
        <f>'6thR'!C$18</f>
        <v>0</v>
      </c>
      <c r="D166" s="5">
        <f>'6thR'!D$18</f>
        <v>0</v>
      </c>
      <c r="E166" s="5">
        <f>'6thR'!E$18</f>
        <v>0</v>
      </c>
      <c r="F166" s="5">
        <f>'6thR'!F$18</f>
        <v>0</v>
      </c>
      <c r="G166" s="5">
        <f>'6thR'!G$18</f>
        <v>0</v>
      </c>
      <c r="H166" s="5">
        <f>'6thR'!H$18</f>
        <v>0</v>
      </c>
      <c r="I166" s="5">
        <f>'6thR'!I$18</f>
        <v>0</v>
      </c>
      <c r="J166" s="5">
        <f>'6thR'!J$18</f>
        <v>0</v>
      </c>
      <c r="K166" s="5">
        <f>'6thR'!K$18</f>
        <v>0</v>
      </c>
      <c r="L166" s="65">
        <f>'6thR'!L$18</f>
        <v>0</v>
      </c>
      <c r="M166" s="65">
        <f>'6thR'!M$18</f>
        <v>0</v>
      </c>
      <c r="N166" s="65">
        <f>'6thR'!N$18</f>
        <v>0</v>
      </c>
      <c r="O166" s="5">
        <f>'6thR'!O$18</f>
        <v>0</v>
      </c>
      <c r="P166" s="5">
        <f>'6thR'!P$18</f>
        <v>0</v>
      </c>
      <c r="Q166" s="5">
        <f>'6thR'!Q$18</f>
        <v>0</v>
      </c>
      <c r="R166" s="5">
        <f>'6thR'!R$18</f>
        <v>0</v>
      </c>
      <c r="S166" s="5">
        <f>'6thR'!S$18</f>
        <v>0</v>
      </c>
      <c r="T166" s="5">
        <f>'6thR'!T$18</f>
        <v>0</v>
      </c>
      <c r="U166" s="15">
        <f t="shared" si="11"/>
        <v>0</v>
      </c>
    </row>
    <row r="167" spans="1:21" x14ac:dyDescent="0.25">
      <c r="B167" s="7" t="s">
        <v>18</v>
      </c>
      <c r="C167" s="5">
        <f>'7thR'!C$18</f>
        <v>0</v>
      </c>
      <c r="D167" s="5">
        <f>'7thR'!D$18</f>
        <v>0</v>
      </c>
      <c r="E167" s="5">
        <f>'7thR'!E$18</f>
        <v>0</v>
      </c>
      <c r="F167" s="5">
        <f>'7thR'!F$18</f>
        <v>0</v>
      </c>
      <c r="G167" s="5">
        <f>'7thR'!G$18</f>
        <v>0</v>
      </c>
      <c r="H167" s="5">
        <f>'7thR'!H$18</f>
        <v>0</v>
      </c>
      <c r="I167" s="5">
        <f>'7thR'!I$18</f>
        <v>0</v>
      </c>
      <c r="J167" s="5">
        <f>'7thR'!J$18</f>
        <v>0</v>
      </c>
      <c r="K167" s="5">
        <f>'7thR'!K$18</f>
        <v>0</v>
      </c>
      <c r="L167" s="65">
        <f>'7thR'!L$18</f>
        <v>0</v>
      </c>
      <c r="M167" s="65">
        <f>'7thR'!M$18</f>
        <v>0</v>
      </c>
      <c r="N167" s="65">
        <f>'7thR'!N$18</f>
        <v>0</v>
      </c>
      <c r="O167" s="5">
        <f>'7thR'!O$18</f>
        <v>0</v>
      </c>
      <c r="P167" s="5">
        <f>'7thR'!P$18</f>
        <v>0</v>
      </c>
      <c r="Q167" s="5">
        <f>'7thR'!Q$18</f>
        <v>0</v>
      </c>
      <c r="R167" s="5">
        <f>'7thR'!R$18</f>
        <v>0</v>
      </c>
      <c r="S167" s="5">
        <f>'7thR'!S$18</f>
        <v>0</v>
      </c>
      <c r="T167" s="5">
        <f>'7thR'!T$18</f>
        <v>0</v>
      </c>
      <c r="U167" s="15">
        <f t="shared" si="11"/>
        <v>0</v>
      </c>
    </row>
    <row r="168" spans="1:21" ht="15.75" thickBot="1" x14ac:dyDescent="0.3">
      <c r="B168" s="7" t="s">
        <v>19</v>
      </c>
      <c r="C168" s="73">
        <f>'8thR - Finale'!C$18</f>
        <v>0</v>
      </c>
      <c r="D168" s="73">
        <f>'8thR - Finale'!D$18</f>
        <v>0</v>
      </c>
      <c r="E168" s="73">
        <f>'8thR - Finale'!E$18</f>
        <v>0</v>
      </c>
      <c r="F168" s="73">
        <f>'8thR - Finale'!F$18</f>
        <v>0</v>
      </c>
      <c r="G168" s="73">
        <f>'8thR - Finale'!G$18</f>
        <v>0</v>
      </c>
      <c r="H168" s="73">
        <f>'8thR - Finale'!H$18</f>
        <v>0</v>
      </c>
      <c r="I168" s="73">
        <f>'8thR - Finale'!I$18</f>
        <v>0</v>
      </c>
      <c r="J168" s="73">
        <f>'8thR - Finale'!J$18</f>
        <v>0</v>
      </c>
      <c r="K168" s="73">
        <f>'8thR - Finale'!K$18</f>
        <v>0</v>
      </c>
      <c r="L168" s="73">
        <f>'8thR - Finale'!L$18</f>
        <v>0</v>
      </c>
      <c r="M168" s="45">
        <f>'8thR - Finale'!M$18</f>
        <v>0</v>
      </c>
      <c r="N168" s="73">
        <f>'8thR - Finale'!N$18</f>
        <v>0</v>
      </c>
      <c r="O168" s="73">
        <f>'8thR - Finale'!O$18</f>
        <v>0</v>
      </c>
      <c r="P168" s="73">
        <f>'8thR - Finale'!P$18</f>
        <v>0</v>
      </c>
      <c r="Q168" s="73">
        <f>'8thR - Finale'!Q$18</f>
        <v>0</v>
      </c>
      <c r="R168" s="73">
        <f>'8thR - Finale'!R$18</f>
        <v>0</v>
      </c>
      <c r="S168" s="73">
        <f>'8thR - Finale'!S$18</f>
        <v>0</v>
      </c>
      <c r="T168" s="73">
        <f>'8thR - Finale'!T$18</f>
        <v>0</v>
      </c>
      <c r="U168" s="74">
        <f t="shared" si="11"/>
        <v>0</v>
      </c>
    </row>
    <row r="169" spans="1:21" ht="16.5" thickTop="1" x14ac:dyDescent="0.25">
      <c r="B169" s="52" t="s">
        <v>12</v>
      </c>
      <c r="C169" s="72">
        <f>score!H$18</f>
        <v>4</v>
      </c>
      <c r="D169" s="72">
        <f>score!I$18</f>
        <v>4</v>
      </c>
      <c r="E169" s="72">
        <f>score!J$18</f>
        <v>4</v>
      </c>
      <c r="F169" s="72">
        <f>score!K$18</f>
        <v>2</v>
      </c>
      <c r="G169" s="72">
        <f>score!L$18</f>
        <v>5</v>
      </c>
      <c r="H169" s="72">
        <f>score!M$18</f>
        <v>4</v>
      </c>
      <c r="I169" s="72">
        <f>score!N$18</f>
        <v>7</v>
      </c>
      <c r="J169" s="72">
        <f>score!O$18</f>
        <v>5</v>
      </c>
      <c r="K169" s="72">
        <f>score!P$18</f>
        <v>4</v>
      </c>
      <c r="L169" s="43">
        <f>score!Q$18</f>
        <v>3</v>
      </c>
      <c r="M169" s="72">
        <f>score!R$18</f>
        <v>5</v>
      </c>
      <c r="N169" s="43">
        <f>score!S$18</f>
        <v>5</v>
      </c>
      <c r="O169" s="72">
        <f>score!T$18</f>
        <v>4</v>
      </c>
      <c r="P169" s="72">
        <f>score!U$18</f>
        <v>6</v>
      </c>
      <c r="Q169" s="72">
        <f>score!V$18</f>
        <v>3</v>
      </c>
      <c r="R169" s="72">
        <f>score!W$18</f>
        <v>2</v>
      </c>
      <c r="S169" s="72">
        <f>score!X$18</f>
        <v>4</v>
      </c>
      <c r="T169" s="72">
        <f>score!Y$18</f>
        <v>4</v>
      </c>
      <c r="U169" s="16">
        <f t="shared" si="11"/>
        <v>75</v>
      </c>
    </row>
    <row r="170" spans="1:21" ht="15.75" x14ac:dyDescent="0.25">
      <c r="B170" s="53" t="s">
        <v>7</v>
      </c>
      <c r="C170" s="54">
        <f>score!H$147</f>
        <v>4</v>
      </c>
      <c r="D170" s="54">
        <f>score!$I$147</f>
        <v>4</v>
      </c>
      <c r="E170" s="54">
        <f>score!$J$147</f>
        <v>3</v>
      </c>
      <c r="F170" s="54">
        <f>score!$K$147</f>
        <v>3</v>
      </c>
      <c r="G170" s="54">
        <f>score!$L$147</f>
        <v>4</v>
      </c>
      <c r="H170" s="54">
        <f>score!$M$147</f>
        <v>4</v>
      </c>
      <c r="I170" s="54">
        <f>score!$N$147</f>
        <v>5</v>
      </c>
      <c r="J170" s="54">
        <f>score!$O$147</f>
        <v>4</v>
      </c>
      <c r="K170" s="54">
        <f>score!$P$147</f>
        <v>4</v>
      </c>
      <c r="L170" s="54">
        <f>score!$Q$147</f>
        <v>3</v>
      </c>
      <c r="M170" s="54">
        <f>score!$R$147</f>
        <v>4</v>
      </c>
      <c r="N170" s="54">
        <f>score!$S$147</f>
        <v>5</v>
      </c>
      <c r="O170" s="54">
        <f>score!$T$147</f>
        <v>4</v>
      </c>
      <c r="P170" s="54">
        <f>score!$U$147</f>
        <v>5</v>
      </c>
      <c r="Q170" s="54">
        <f>score!$V$147</f>
        <v>3</v>
      </c>
      <c r="R170" s="54">
        <f>score!$W$147</f>
        <v>3</v>
      </c>
      <c r="S170" s="54">
        <f>score!$X$147</f>
        <v>4</v>
      </c>
      <c r="T170" s="54">
        <f>score!$Y$147</f>
        <v>4</v>
      </c>
      <c r="U170" s="18">
        <f t="shared" si="11"/>
        <v>70</v>
      </c>
    </row>
    <row r="171" spans="1:21" x14ac:dyDescent="0.25">
      <c r="C171" s="55"/>
      <c r="D171" s="55"/>
      <c r="E171" s="55"/>
      <c r="F171" s="55"/>
      <c r="G171" s="55"/>
      <c r="H171" s="55"/>
      <c r="I171" s="55"/>
      <c r="J171" s="55"/>
      <c r="K171" s="55"/>
      <c r="L171" s="55"/>
      <c r="M171" s="55"/>
      <c r="N171" s="55"/>
      <c r="O171" s="55"/>
      <c r="P171" s="55"/>
      <c r="Q171" s="55"/>
      <c r="R171" s="55"/>
      <c r="S171" s="55"/>
      <c r="T171" s="55"/>
    </row>
    <row r="172" spans="1:21" x14ac:dyDescent="0.25">
      <c r="C172" s="144" t="s">
        <v>6</v>
      </c>
      <c r="D172" s="144"/>
      <c r="E172" s="144"/>
      <c r="F172" s="144"/>
      <c r="G172" s="144"/>
      <c r="H172" s="144"/>
      <c r="I172" s="144"/>
      <c r="J172" s="144"/>
      <c r="K172" s="144"/>
      <c r="L172" s="144"/>
      <c r="M172" s="144"/>
      <c r="N172" s="144"/>
      <c r="O172" s="144"/>
      <c r="P172" s="144"/>
      <c r="Q172" s="144"/>
      <c r="R172" s="144"/>
      <c r="S172" s="144"/>
      <c r="T172" s="144"/>
    </row>
    <row r="173" spans="1:21" ht="15" customHeight="1" x14ac:dyDescent="0.25">
      <c r="A173" s="141">
        <f>score!A19</f>
        <v>13</v>
      </c>
      <c r="B173" s="142" t="str">
        <f>score!F19</f>
        <v>GRÜNANGER RUDOLF</v>
      </c>
      <c r="C173" s="143">
        <v>1</v>
      </c>
      <c r="D173" s="143">
        <v>2</v>
      </c>
      <c r="E173" s="143">
        <v>3</v>
      </c>
      <c r="F173" s="143">
        <v>4</v>
      </c>
      <c r="G173" s="143">
        <v>5</v>
      </c>
      <c r="H173" s="143">
        <v>6</v>
      </c>
      <c r="I173" s="143">
        <v>7</v>
      </c>
      <c r="J173" s="143">
        <v>8</v>
      </c>
      <c r="K173" s="143">
        <v>9</v>
      </c>
      <c r="L173" s="143">
        <v>10</v>
      </c>
      <c r="M173" s="143">
        <v>11</v>
      </c>
      <c r="N173" s="143">
        <v>12</v>
      </c>
      <c r="O173" s="143">
        <v>13</v>
      </c>
      <c r="P173" s="143">
        <v>14</v>
      </c>
      <c r="Q173" s="143">
        <v>15</v>
      </c>
      <c r="R173" s="143">
        <v>16</v>
      </c>
      <c r="S173" s="143">
        <v>17</v>
      </c>
      <c r="T173" s="143">
        <v>18</v>
      </c>
      <c r="U173" s="56" t="s">
        <v>1</v>
      </c>
    </row>
    <row r="174" spans="1:21" ht="15" customHeight="1" x14ac:dyDescent="0.25">
      <c r="A174" s="141"/>
      <c r="B174" s="145"/>
      <c r="C174" s="143"/>
      <c r="D174" s="143"/>
      <c r="E174" s="143"/>
      <c r="F174" s="143"/>
      <c r="G174" s="143"/>
      <c r="H174" s="143"/>
      <c r="I174" s="143"/>
      <c r="J174" s="143"/>
      <c r="K174" s="143"/>
      <c r="L174" s="143"/>
      <c r="M174" s="143"/>
      <c r="N174" s="143"/>
      <c r="O174" s="143"/>
      <c r="P174" s="143"/>
      <c r="Q174" s="143"/>
      <c r="R174" s="143"/>
      <c r="S174" s="143"/>
      <c r="T174" s="143"/>
      <c r="U174" s="57"/>
    </row>
    <row r="175" spans="1:21" x14ac:dyDescent="0.25">
      <c r="B175" s="7" t="s">
        <v>8</v>
      </c>
      <c r="C175" s="5">
        <f>'1stR'!C$19</f>
        <v>9</v>
      </c>
      <c r="D175" s="5">
        <f>'1stR'!D$19</f>
        <v>3</v>
      </c>
      <c r="E175" s="5">
        <f>'1stR'!E$19</f>
        <v>3</v>
      </c>
      <c r="F175" s="5">
        <f>'1stR'!F$19</f>
        <v>4</v>
      </c>
      <c r="G175" s="5">
        <f>'1stR'!G$19</f>
        <v>5</v>
      </c>
      <c r="H175" s="5">
        <f>'1stR'!H$19</f>
        <v>4</v>
      </c>
      <c r="I175" s="5">
        <f>'1stR'!I$19</f>
        <v>5</v>
      </c>
      <c r="J175" s="5">
        <f>'1stR'!J$19</f>
        <v>4</v>
      </c>
      <c r="K175" s="5">
        <f>'1stR'!K$19</f>
        <v>4</v>
      </c>
      <c r="L175" s="65">
        <f>'1stR'!L$19</f>
        <v>3</v>
      </c>
      <c r="M175" s="65">
        <f>'1stR'!M$19</f>
        <v>3</v>
      </c>
      <c r="N175" s="65">
        <f>'1stR'!N$19</f>
        <v>6</v>
      </c>
      <c r="O175" s="5">
        <f>'1stR'!O$19</f>
        <v>4</v>
      </c>
      <c r="P175" s="5">
        <f>'1stR'!P$19</f>
        <v>7</v>
      </c>
      <c r="Q175" s="5">
        <f>'1stR'!Q$19</f>
        <v>5</v>
      </c>
      <c r="R175" s="5">
        <f>'1stR'!R$19</f>
        <v>3</v>
      </c>
      <c r="S175" s="5">
        <f>'1stR'!S$19</f>
        <v>5</v>
      </c>
      <c r="T175" s="5">
        <f>'1stR'!T$19</f>
        <v>7</v>
      </c>
      <c r="U175" s="15">
        <f>SUM(C175:T175)</f>
        <v>84</v>
      </c>
    </row>
    <row r="176" spans="1:21" x14ac:dyDescent="0.25">
      <c r="B176" s="7" t="s">
        <v>13</v>
      </c>
      <c r="C176" s="5">
        <f>'2ndR'!C$19</f>
        <v>0</v>
      </c>
      <c r="D176" s="5">
        <f>'2ndR'!D$19</f>
        <v>0</v>
      </c>
      <c r="E176" s="5">
        <f>'2ndR'!E$19</f>
        <v>0</v>
      </c>
      <c r="F176" s="5">
        <f>'2ndR'!F$19</f>
        <v>0</v>
      </c>
      <c r="G176" s="5">
        <f>'2ndR'!G$19</f>
        <v>0</v>
      </c>
      <c r="H176" s="5">
        <f>'2ndR'!H$19</f>
        <v>0</v>
      </c>
      <c r="I176" s="5">
        <f>'2ndR'!I$19</f>
        <v>0</v>
      </c>
      <c r="J176" s="5">
        <f>'2ndR'!J$19</f>
        <v>0</v>
      </c>
      <c r="K176" s="5">
        <f>'2ndR'!K$19</f>
        <v>0</v>
      </c>
      <c r="L176" s="65">
        <f>'2ndR'!L$19</f>
        <v>0</v>
      </c>
      <c r="M176" s="65">
        <f>'2ndR'!M$19</f>
        <v>0</v>
      </c>
      <c r="N176" s="65">
        <f>'2ndR'!N$19</f>
        <v>0</v>
      </c>
      <c r="O176" s="5">
        <f>'2ndR'!O$19</f>
        <v>0</v>
      </c>
      <c r="P176" s="5">
        <f>'2ndR'!P$19</f>
        <v>0</v>
      </c>
      <c r="Q176" s="5">
        <f>'2ndR'!Q$19</f>
        <v>0</v>
      </c>
      <c r="R176" s="5">
        <f>'2ndR'!R$19</f>
        <v>0</v>
      </c>
      <c r="S176" s="5">
        <f>'2ndR'!S$19</f>
        <v>0</v>
      </c>
      <c r="T176" s="5">
        <f>'2ndR'!T$19</f>
        <v>0</v>
      </c>
      <c r="U176" s="15">
        <f t="shared" ref="U176:U184" si="12">SUM(C176:T176)</f>
        <v>0</v>
      </c>
    </row>
    <row r="177" spans="1:21" x14ac:dyDescent="0.25">
      <c r="B177" s="7" t="s">
        <v>14</v>
      </c>
      <c r="C177" s="5">
        <f>'3rdR'!C$19</f>
        <v>0</v>
      </c>
      <c r="D177" s="5">
        <f>'3rdR'!D$19</f>
        <v>0</v>
      </c>
      <c r="E177" s="5">
        <f>'3rdR'!E$19</f>
        <v>0</v>
      </c>
      <c r="F177" s="5">
        <f>'3rdR'!F$19</f>
        <v>0</v>
      </c>
      <c r="G177" s="5">
        <f>'3rdR'!G$19</f>
        <v>0</v>
      </c>
      <c r="H177" s="5">
        <f>'3rdR'!H$19</f>
        <v>0</v>
      </c>
      <c r="I177" s="5">
        <f>'3rdR'!I$19</f>
        <v>0</v>
      </c>
      <c r="J177" s="5">
        <f>'3rdR'!J$19</f>
        <v>0</v>
      </c>
      <c r="K177" s="5">
        <f>'3rdR'!K$19</f>
        <v>0</v>
      </c>
      <c r="L177" s="65">
        <f>'3rdR'!L$19</f>
        <v>0</v>
      </c>
      <c r="M177" s="65">
        <f>'3rdR'!M$19</f>
        <v>0</v>
      </c>
      <c r="N177" s="65">
        <f>'3rdR'!N$19</f>
        <v>0</v>
      </c>
      <c r="O177" s="5">
        <f>'3rdR'!O$19</f>
        <v>0</v>
      </c>
      <c r="P177" s="5">
        <f>'3rdR'!P$19</f>
        <v>0</v>
      </c>
      <c r="Q177" s="5">
        <f>'3rdR'!Q$19</f>
        <v>0</v>
      </c>
      <c r="R177" s="5">
        <f>'3rdR'!R$19</f>
        <v>0</v>
      </c>
      <c r="S177" s="5">
        <f>'3rdR'!S$19</f>
        <v>0</v>
      </c>
      <c r="T177" s="5">
        <f>'3rdR'!T$19</f>
        <v>0</v>
      </c>
      <c r="U177" s="15">
        <f t="shared" si="12"/>
        <v>0</v>
      </c>
    </row>
    <row r="178" spans="1:21" x14ac:dyDescent="0.25">
      <c r="B178" s="7" t="s">
        <v>15</v>
      </c>
      <c r="C178" s="5">
        <f>'4thR'!C$19</f>
        <v>0</v>
      </c>
      <c r="D178" s="5">
        <f>'4thR'!D$19</f>
        <v>0</v>
      </c>
      <c r="E178" s="5">
        <f>'4thR'!E$19</f>
        <v>0</v>
      </c>
      <c r="F178" s="5">
        <f>'4thR'!F$19</f>
        <v>0</v>
      </c>
      <c r="G178" s="5">
        <f>'4thR'!G$19</f>
        <v>0</v>
      </c>
      <c r="H178" s="5">
        <f>'4thR'!H$19</f>
        <v>0</v>
      </c>
      <c r="I178" s="5">
        <f>'4thR'!I$19</f>
        <v>0</v>
      </c>
      <c r="J178" s="5">
        <f>'4thR'!J$19</f>
        <v>0</v>
      </c>
      <c r="K178" s="5">
        <f>'4thR'!K$19</f>
        <v>0</v>
      </c>
      <c r="L178" s="65">
        <f>'4thR'!L$19</f>
        <v>0</v>
      </c>
      <c r="M178" s="65">
        <f>'4thR'!M$19</f>
        <v>0</v>
      </c>
      <c r="N178" s="65">
        <f>'4thR'!N$19</f>
        <v>0</v>
      </c>
      <c r="O178" s="5">
        <f>'4thR'!O$19</f>
        <v>0</v>
      </c>
      <c r="P178" s="5">
        <f>'4thR'!P$19</f>
        <v>0</v>
      </c>
      <c r="Q178" s="5">
        <f>'4thR'!Q$19</f>
        <v>0</v>
      </c>
      <c r="R178" s="5">
        <f>'4thR'!R$19</f>
        <v>0</v>
      </c>
      <c r="S178" s="5">
        <f>'4thR'!S$19</f>
        <v>0</v>
      </c>
      <c r="T178" s="5">
        <f>'4thR'!T$19</f>
        <v>0</v>
      </c>
      <c r="U178" s="15">
        <f t="shared" si="12"/>
        <v>0</v>
      </c>
    </row>
    <row r="179" spans="1:21" x14ac:dyDescent="0.25">
      <c r="B179" s="7" t="s">
        <v>16</v>
      </c>
      <c r="C179" s="5">
        <f>'5thR'!C$19</f>
        <v>0</v>
      </c>
      <c r="D179" s="5">
        <f>'5thR'!D$19</f>
        <v>0</v>
      </c>
      <c r="E179" s="5">
        <f>'5thR'!E$19</f>
        <v>0</v>
      </c>
      <c r="F179" s="5">
        <f>'5thR'!F$19</f>
        <v>0</v>
      </c>
      <c r="G179" s="5">
        <f>'5thR'!G$19</f>
        <v>0</v>
      </c>
      <c r="H179" s="5">
        <f>'5thR'!H$19</f>
        <v>0</v>
      </c>
      <c r="I179" s="5">
        <f>'5thR'!I$19</f>
        <v>0</v>
      </c>
      <c r="J179" s="5">
        <f>'5thR'!J$19</f>
        <v>0</v>
      </c>
      <c r="K179" s="5">
        <f>'5thR'!K$19</f>
        <v>0</v>
      </c>
      <c r="L179" s="65">
        <f>'5thR'!L$19</f>
        <v>0</v>
      </c>
      <c r="M179" s="65">
        <f>'5thR'!M$19</f>
        <v>0</v>
      </c>
      <c r="N179" s="65">
        <f>'5thR'!N$19</f>
        <v>0</v>
      </c>
      <c r="O179" s="5">
        <f>'5thR'!O$19</f>
        <v>0</v>
      </c>
      <c r="P179" s="5">
        <f>'5thR'!P$19</f>
        <v>0</v>
      </c>
      <c r="Q179" s="5">
        <f>'5thR'!Q$19</f>
        <v>0</v>
      </c>
      <c r="R179" s="5">
        <f>'5thR'!R$19</f>
        <v>0</v>
      </c>
      <c r="S179" s="5">
        <f>'5thR'!S$19</f>
        <v>0</v>
      </c>
      <c r="T179" s="5">
        <f>'5thR'!T$19</f>
        <v>0</v>
      </c>
      <c r="U179" s="15">
        <f t="shared" si="12"/>
        <v>0</v>
      </c>
    </row>
    <row r="180" spans="1:21" x14ac:dyDescent="0.25">
      <c r="B180" s="7" t="s">
        <v>17</v>
      </c>
      <c r="C180" s="5">
        <f>'6thR'!C$19</f>
        <v>0</v>
      </c>
      <c r="D180" s="5">
        <f>'6thR'!D$19</f>
        <v>0</v>
      </c>
      <c r="E180" s="5">
        <f>'6thR'!E$19</f>
        <v>0</v>
      </c>
      <c r="F180" s="5">
        <f>'6thR'!F$19</f>
        <v>0</v>
      </c>
      <c r="G180" s="5">
        <f>'6thR'!G$19</f>
        <v>0</v>
      </c>
      <c r="H180" s="5">
        <f>'6thR'!H$19</f>
        <v>0</v>
      </c>
      <c r="I180" s="5">
        <f>'6thR'!I$19</f>
        <v>0</v>
      </c>
      <c r="J180" s="5">
        <f>'6thR'!J$19</f>
        <v>0</v>
      </c>
      <c r="K180" s="5">
        <f>'6thR'!K$19</f>
        <v>0</v>
      </c>
      <c r="L180" s="65">
        <f>'6thR'!L$19</f>
        <v>0</v>
      </c>
      <c r="M180" s="65">
        <f>'6thR'!M$19</f>
        <v>0</v>
      </c>
      <c r="N180" s="65">
        <f>'6thR'!N$19</f>
        <v>0</v>
      </c>
      <c r="O180" s="5">
        <f>'6thR'!O$19</f>
        <v>0</v>
      </c>
      <c r="P180" s="5">
        <f>'6thR'!P$19</f>
        <v>0</v>
      </c>
      <c r="Q180" s="5">
        <f>'6thR'!Q$19</f>
        <v>0</v>
      </c>
      <c r="R180" s="5">
        <f>'6thR'!R$19</f>
        <v>0</v>
      </c>
      <c r="S180" s="5">
        <f>'6thR'!S$19</f>
        <v>0</v>
      </c>
      <c r="T180" s="5">
        <f>'6thR'!T$19</f>
        <v>0</v>
      </c>
      <c r="U180" s="15">
        <f t="shared" si="12"/>
        <v>0</v>
      </c>
    </row>
    <row r="181" spans="1:21" x14ac:dyDescent="0.25">
      <c r="B181" s="7" t="s">
        <v>18</v>
      </c>
      <c r="C181" s="5">
        <f>'7thR'!C$19</f>
        <v>0</v>
      </c>
      <c r="D181" s="5">
        <f>'7thR'!D$19</f>
        <v>0</v>
      </c>
      <c r="E181" s="5">
        <f>'7thR'!E$19</f>
        <v>0</v>
      </c>
      <c r="F181" s="5">
        <f>'7thR'!F$19</f>
        <v>0</v>
      </c>
      <c r="G181" s="5">
        <f>'7thR'!G$19</f>
        <v>0</v>
      </c>
      <c r="H181" s="5">
        <f>'7thR'!H$19</f>
        <v>0</v>
      </c>
      <c r="I181" s="5">
        <f>'7thR'!I$19</f>
        <v>0</v>
      </c>
      <c r="J181" s="5">
        <f>'7thR'!J$19</f>
        <v>0</v>
      </c>
      <c r="K181" s="5">
        <f>'7thR'!K$19</f>
        <v>0</v>
      </c>
      <c r="L181" s="65">
        <f>'7thR'!L$19</f>
        <v>0</v>
      </c>
      <c r="M181" s="65">
        <f>'7thR'!M$19</f>
        <v>0</v>
      </c>
      <c r="N181" s="65">
        <f>'7thR'!N$19</f>
        <v>0</v>
      </c>
      <c r="O181" s="5">
        <f>'7thR'!O$19</f>
        <v>0</v>
      </c>
      <c r="P181" s="5">
        <f>'7thR'!P$19</f>
        <v>0</v>
      </c>
      <c r="Q181" s="5">
        <f>'7thR'!Q$19</f>
        <v>0</v>
      </c>
      <c r="R181" s="5">
        <f>'7thR'!R$19</f>
        <v>0</v>
      </c>
      <c r="S181" s="5">
        <f>'7thR'!S$19</f>
        <v>0</v>
      </c>
      <c r="T181" s="5">
        <f>'7thR'!T$19</f>
        <v>0</v>
      </c>
      <c r="U181" s="15">
        <f t="shared" si="12"/>
        <v>0</v>
      </c>
    </row>
    <row r="182" spans="1:21" ht="15.75" thickBot="1" x14ac:dyDescent="0.3">
      <c r="B182" s="7" t="s">
        <v>19</v>
      </c>
      <c r="C182" s="73">
        <f>'8thR - Finale'!C$19</f>
        <v>0</v>
      </c>
      <c r="D182" s="73">
        <f>'8thR - Finale'!D$19</f>
        <v>0</v>
      </c>
      <c r="E182" s="73">
        <f>'8thR - Finale'!E$19</f>
        <v>0</v>
      </c>
      <c r="F182" s="73">
        <f>'8thR - Finale'!F$19</f>
        <v>0</v>
      </c>
      <c r="G182" s="73">
        <f>'8thR - Finale'!G$19</f>
        <v>0</v>
      </c>
      <c r="H182" s="73">
        <f>'8thR - Finale'!H$19</f>
        <v>0</v>
      </c>
      <c r="I182" s="73">
        <f>'8thR - Finale'!I$19</f>
        <v>0</v>
      </c>
      <c r="J182" s="73">
        <f>'8thR - Finale'!J$19</f>
        <v>0</v>
      </c>
      <c r="K182" s="73">
        <f>'8thR - Finale'!K$19</f>
        <v>0</v>
      </c>
      <c r="L182" s="73">
        <f>'8thR - Finale'!L$19</f>
        <v>0</v>
      </c>
      <c r="M182" s="45">
        <f>'8thR - Finale'!M$19</f>
        <v>0</v>
      </c>
      <c r="N182" s="73">
        <f>'8thR - Finale'!N$19</f>
        <v>0</v>
      </c>
      <c r="O182" s="73">
        <f>'8thR - Finale'!O$19</f>
        <v>0</v>
      </c>
      <c r="P182" s="73">
        <f>'8thR - Finale'!P$19</f>
        <v>0</v>
      </c>
      <c r="Q182" s="73">
        <f>'8thR - Finale'!Q$19</f>
        <v>0</v>
      </c>
      <c r="R182" s="73">
        <f>'8thR - Finale'!R$19</f>
        <v>0</v>
      </c>
      <c r="S182" s="73">
        <f>'8thR - Finale'!S$19</f>
        <v>0</v>
      </c>
      <c r="T182" s="73">
        <f>'8thR - Finale'!T$19</f>
        <v>0</v>
      </c>
      <c r="U182" s="74">
        <f t="shared" si="12"/>
        <v>0</v>
      </c>
    </row>
    <row r="183" spans="1:21" ht="16.5" thickTop="1" x14ac:dyDescent="0.25">
      <c r="B183" s="52" t="s">
        <v>12</v>
      </c>
      <c r="C183" s="72">
        <f>score!H$19</f>
        <v>9</v>
      </c>
      <c r="D183" s="72">
        <f>score!I$19</f>
        <v>3</v>
      </c>
      <c r="E183" s="72">
        <f>score!J$19</f>
        <v>3</v>
      </c>
      <c r="F183" s="72">
        <f>score!K$19</f>
        <v>4</v>
      </c>
      <c r="G183" s="72">
        <f>score!L$19</f>
        <v>5</v>
      </c>
      <c r="H183" s="72">
        <f>score!M$19</f>
        <v>4</v>
      </c>
      <c r="I183" s="72">
        <f>score!N$19</f>
        <v>5</v>
      </c>
      <c r="J183" s="72">
        <f>score!O$19</f>
        <v>4</v>
      </c>
      <c r="K183" s="72">
        <f>score!P$19</f>
        <v>4</v>
      </c>
      <c r="L183" s="43">
        <f>score!Q$19</f>
        <v>3</v>
      </c>
      <c r="M183" s="72">
        <f>score!R$19</f>
        <v>3</v>
      </c>
      <c r="N183" s="43">
        <f>score!S$19</f>
        <v>6</v>
      </c>
      <c r="O183" s="72">
        <f>score!T$19</f>
        <v>4</v>
      </c>
      <c r="P183" s="72">
        <f>score!U$19</f>
        <v>7</v>
      </c>
      <c r="Q183" s="72">
        <f>score!V$19</f>
        <v>5</v>
      </c>
      <c r="R183" s="72">
        <f>score!W$19</f>
        <v>3</v>
      </c>
      <c r="S183" s="72">
        <f>score!X$19</f>
        <v>5</v>
      </c>
      <c r="T183" s="72">
        <f>score!Y$19</f>
        <v>7</v>
      </c>
      <c r="U183" s="16">
        <f t="shared" si="12"/>
        <v>84</v>
      </c>
    </row>
    <row r="184" spans="1:21" ht="15.75" x14ac:dyDescent="0.25">
      <c r="B184" s="53" t="s">
        <v>7</v>
      </c>
      <c r="C184" s="54">
        <f>score!H$147</f>
        <v>4</v>
      </c>
      <c r="D184" s="54">
        <f>score!$I$147</f>
        <v>4</v>
      </c>
      <c r="E184" s="54">
        <f>score!$J$147</f>
        <v>3</v>
      </c>
      <c r="F184" s="54">
        <f>score!$K$147</f>
        <v>3</v>
      </c>
      <c r="G184" s="54">
        <f>score!$L$147</f>
        <v>4</v>
      </c>
      <c r="H184" s="54">
        <f>score!$M$147</f>
        <v>4</v>
      </c>
      <c r="I184" s="54">
        <f>score!$N$147</f>
        <v>5</v>
      </c>
      <c r="J184" s="54">
        <f>score!$O$147</f>
        <v>4</v>
      </c>
      <c r="K184" s="54">
        <f>score!$P$147</f>
        <v>4</v>
      </c>
      <c r="L184" s="54">
        <f>score!$Q$147</f>
        <v>3</v>
      </c>
      <c r="M184" s="54">
        <f>score!$R$147</f>
        <v>4</v>
      </c>
      <c r="N184" s="54">
        <f>score!$S$147</f>
        <v>5</v>
      </c>
      <c r="O184" s="54">
        <f>score!$T$147</f>
        <v>4</v>
      </c>
      <c r="P184" s="54">
        <f>score!$U$147</f>
        <v>5</v>
      </c>
      <c r="Q184" s="54">
        <f>score!$V$147</f>
        <v>3</v>
      </c>
      <c r="R184" s="54">
        <f>score!$W$147</f>
        <v>3</v>
      </c>
      <c r="S184" s="54">
        <f>score!$X$147</f>
        <v>4</v>
      </c>
      <c r="T184" s="54">
        <f>score!$Y$147</f>
        <v>4</v>
      </c>
      <c r="U184" s="18">
        <f t="shared" si="12"/>
        <v>70</v>
      </c>
    </row>
    <row r="185" spans="1:21" x14ac:dyDescent="0.25">
      <c r="C185" s="55"/>
      <c r="D185" s="55"/>
      <c r="E185" s="55"/>
      <c r="F185" s="55"/>
      <c r="G185" s="55"/>
      <c r="H185" s="55"/>
      <c r="I185" s="55"/>
      <c r="J185" s="55"/>
      <c r="K185" s="55"/>
      <c r="L185" s="55"/>
      <c r="M185" s="55"/>
      <c r="N185" s="55"/>
      <c r="O185" s="55"/>
      <c r="P185" s="55"/>
      <c r="Q185" s="55"/>
      <c r="R185" s="55"/>
      <c r="S185" s="55"/>
      <c r="T185" s="55"/>
    </row>
    <row r="186" spans="1:21" x14ac:dyDescent="0.25">
      <c r="C186" s="144" t="s">
        <v>6</v>
      </c>
      <c r="D186" s="144"/>
      <c r="E186" s="144"/>
      <c r="F186" s="144"/>
      <c r="G186" s="144"/>
      <c r="H186" s="144"/>
      <c r="I186" s="144"/>
      <c r="J186" s="144"/>
      <c r="K186" s="144"/>
      <c r="L186" s="144"/>
      <c r="M186" s="144"/>
      <c r="N186" s="144"/>
      <c r="O186" s="144"/>
      <c r="P186" s="144"/>
      <c r="Q186" s="144"/>
      <c r="R186" s="144"/>
      <c r="S186" s="144"/>
      <c r="T186" s="144"/>
    </row>
    <row r="187" spans="1:21" ht="15" customHeight="1" x14ac:dyDescent="0.25">
      <c r="A187" s="141">
        <f>score!A20</f>
        <v>14</v>
      </c>
      <c r="B187" s="142" t="str">
        <f>score!F20</f>
        <v>HOLZNER JOHANN</v>
      </c>
      <c r="C187" s="143">
        <v>1</v>
      </c>
      <c r="D187" s="143">
        <v>2</v>
      </c>
      <c r="E187" s="143">
        <v>3</v>
      </c>
      <c r="F187" s="143">
        <v>4</v>
      </c>
      <c r="G187" s="143">
        <v>5</v>
      </c>
      <c r="H187" s="143">
        <v>6</v>
      </c>
      <c r="I187" s="143">
        <v>7</v>
      </c>
      <c r="J187" s="143">
        <v>8</v>
      </c>
      <c r="K187" s="143">
        <v>9</v>
      </c>
      <c r="L187" s="143">
        <v>10</v>
      </c>
      <c r="M187" s="143">
        <v>11</v>
      </c>
      <c r="N187" s="143">
        <v>12</v>
      </c>
      <c r="O187" s="143">
        <v>13</v>
      </c>
      <c r="P187" s="143">
        <v>14</v>
      </c>
      <c r="Q187" s="143">
        <v>15</v>
      </c>
      <c r="R187" s="143">
        <v>16</v>
      </c>
      <c r="S187" s="143">
        <v>17</v>
      </c>
      <c r="T187" s="143">
        <v>18</v>
      </c>
      <c r="U187" s="56" t="s">
        <v>1</v>
      </c>
    </row>
    <row r="188" spans="1:21" ht="15" customHeight="1" x14ac:dyDescent="0.25">
      <c r="A188" s="141"/>
      <c r="B188" s="142"/>
      <c r="C188" s="143"/>
      <c r="D188" s="143"/>
      <c r="E188" s="143"/>
      <c r="F188" s="143"/>
      <c r="G188" s="143"/>
      <c r="H188" s="143"/>
      <c r="I188" s="143"/>
      <c r="J188" s="143"/>
      <c r="K188" s="143"/>
      <c r="L188" s="143"/>
      <c r="M188" s="143"/>
      <c r="N188" s="143"/>
      <c r="O188" s="143"/>
      <c r="P188" s="143"/>
      <c r="Q188" s="143"/>
      <c r="R188" s="143"/>
      <c r="S188" s="143"/>
      <c r="T188" s="143"/>
      <c r="U188" s="57"/>
    </row>
    <row r="189" spans="1:21" x14ac:dyDescent="0.25">
      <c r="B189" s="7" t="s">
        <v>8</v>
      </c>
      <c r="C189" s="5">
        <f>'1stR'!C$20</f>
        <v>6</v>
      </c>
      <c r="D189" s="5">
        <f>'1stR'!D$20</f>
        <v>4</v>
      </c>
      <c r="E189" s="5">
        <f>'1stR'!E$20</f>
        <v>3</v>
      </c>
      <c r="F189" s="5">
        <f>'1stR'!F$20</f>
        <v>6</v>
      </c>
      <c r="G189" s="5">
        <f>'1stR'!G$20</f>
        <v>8</v>
      </c>
      <c r="H189" s="5">
        <f>'1stR'!H$20</f>
        <v>5</v>
      </c>
      <c r="I189" s="5">
        <f>'1stR'!I$20</f>
        <v>8</v>
      </c>
      <c r="J189" s="5">
        <f>'1stR'!J$20</f>
        <v>9</v>
      </c>
      <c r="K189" s="5">
        <f>'1stR'!K$20</f>
        <v>8</v>
      </c>
      <c r="L189" s="65">
        <f>'1stR'!L$20</f>
        <v>3</v>
      </c>
      <c r="M189" s="65">
        <f>'1stR'!M$20</f>
        <v>5</v>
      </c>
      <c r="N189" s="65">
        <f>'1stR'!N$20</f>
        <v>4</v>
      </c>
      <c r="O189" s="5">
        <f>'1stR'!O$20</f>
        <v>5</v>
      </c>
      <c r="P189" s="5">
        <f>'1stR'!P$20</f>
        <v>7</v>
      </c>
      <c r="Q189" s="5">
        <f>'1stR'!Q$20</f>
        <v>5</v>
      </c>
      <c r="R189" s="5">
        <f>'1stR'!R$20</f>
        <v>4</v>
      </c>
      <c r="S189" s="5">
        <f>'1stR'!S$20</f>
        <v>7</v>
      </c>
      <c r="T189" s="5">
        <f>'1stR'!T$20</f>
        <v>6</v>
      </c>
      <c r="U189" s="15">
        <f>SUM(C189:T189)</f>
        <v>103</v>
      </c>
    </row>
    <row r="190" spans="1:21" x14ac:dyDescent="0.25">
      <c r="B190" s="7" t="s">
        <v>13</v>
      </c>
      <c r="C190" s="5">
        <f>'2ndR'!C$20</f>
        <v>8</v>
      </c>
      <c r="D190" s="5">
        <f>'2ndR'!D$20</f>
        <v>7</v>
      </c>
      <c r="E190" s="5">
        <f>'2ndR'!E$20</f>
        <v>7</v>
      </c>
      <c r="F190" s="5">
        <f>'2ndR'!F$20</f>
        <v>4</v>
      </c>
      <c r="G190" s="5">
        <f>'2ndR'!G$20</f>
        <v>6</v>
      </c>
      <c r="H190" s="5">
        <f>'2ndR'!H$20</f>
        <v>9</v>
      </c>
      <c r="I190" s="5">
        <f>'2ndR'!I$20</f>
        <v>9</v>
      </c>
      <c r="J190" s="5">
        <f>'2ndR'!J$20</f>
        <v>6</v>
      </c>
      <c r="K190" s="5">
        <f>'2ndR'!K$20</f>
        <v>5</v>
      </c>
      <c r="L190" s="65">
        <f>'2ndR'!L$20</f>
        <v>6</v>
      </c>
      <c r="M190" s="65">
        <f>'2ndR'!M$20</f>
        <v>6</v>
      </c>
      <c r="N190" s="65">
        <f>'2ndR'!N$20</f>
        <v>6</v>
      </c>
      <c r="O190" s="5">
        <f>'2ndR'!O$20</f>
        <v>7</v>
      </c>
      <c r="P190" s="5">
        <f>'2ndR'!P$20</f>
        <v>7</v>
      </c>
      <c r="Q190" s="5">
        <f>'2ndR'!Q$20</f>
        <v>9</v>
      </c>
      <c r="R190" s="5">
        <f>'2ndR'!R$20</f>
        <v>9</v>
      </c>
      <c r="S190" s="5">
        <f>'2ndR'!S$20</f>
        <v>9</v>
      </c>
      <c r="T190" s="5">
        <f>'2ndR'!T$20</f>
        <v>9</v>
      </c>
      <c r="U190" s="15">
        <f t="shared" ref="U190:U198" si="13">SUM(C190:T190)</f>
        <v>129</v>
      </c>
    </row>
    <row r="191" spans="1:21" x14ac:dyDescent="0.25">
      <c r="B191" s="7" t="s">
        <v>14</v>
      </c>
      <c r="C191" s="5">
        <f>'3rdR'!C$20</f>
        <v>0</v>
      </c>
      <c r="D191" s="5">
        <f>'3rdR'!D$20</f>
        <v>0</v>
      </c>
      <c r="E191" s="5">
        <f>'3rdR'!E$20</f>
        <v>0</v>
      </c>
      <c r="F191" s="5">
        <f>'3rdR'!F$20</f>
        <v>0</v>
      </c>
      <c r="G191" s="5">
        <f>'3rdR'!G$20</f>
        <v>0</v>
      </c>
      <c r="H191" s="5">
        <f>'3rdR'!H$20</f>
        <v>0</v>
      </c>
      <c r="I191" s="5">
        <f>'3rdR'!I$20</f>
        <v>0</v>
      </c>
      <c r="J191" s="5">
        <f>'3rdR'!J$20</f>
        <v>0</v>
      </c>
      <c r="K191" s="5">
        <f>'3rdR'!K$20</f>
        <v>0</v>
      </c>
      <c r="L191" s="65">
        <f>'3rdR'!L$20</f>
        <v>0</v>
      </c>
      <c r="M191" s="65">
        <f>'3rdR'!M$20</f>
        <v>0</v>
      </c>
      <c r="N191" s="65">
        <f>'3rdR'!N$20</f>
        <v>0</v>
      </c>
      <c r="O191" s="5">
        <f>'3rdR'!O$20</f>
        <v>0</v>
      </c>
      <c r="P191" s="5">
        <f>'3rdR'!P$20</f>
        <v>0</v>
      </c>
      <c r="Q191" s="5">
        <f>'3rdR'!Q$20</f>
        <v>0</v>
      </c>
      <c r="R191" s="5">
        <f>'3rdR'!R$20</f>
        <v>0</v>
      </c>
      <c r="S191" s="5">
        <f>'3rdR'!S$20</f>
        <v>0</v>
      </c>
      <c r="T191" s="5">
        <f>'3rdR'!T$20</f>
        <v>0</v>
      </c>
      <c r="U191" s="15">
        <f t="shared" si="13"/>
        <v>0</v>
      </c>
    </row>
    <row r="192" spans="1:21" x14ac:dyDescent="0.25">
      <c r="B192" s="7" t="s">
        <v>15</v>
      </c>
      <c r="C192" s="5">
        <f>'4thR'!C$20</f>
        <v>7</v>
      </c>
      <c r="D192" s="5">
        <f>'4thR'!D$20</f>
        <v>6</v>
      </c>
      <c r="E192" s="5">
        <f>'4thR'!E$20</f>
        <v>6</v>
      </c>
      <c r="F192" s="5">
        <f>'4thR'!F$20</f>
        <v>4</v>
      </c>
      <c r="G192" s="5">
        <f>'4thR'!G$20</f>
        <v>7</v>
      </c>
      <c r="H192" s="5">
        <f>'4thR'!H$20</f>
        <v>7</v>
      </c>
      <c r="I192" s="5">
        <f>'4thR'!I$20</f>
        <v>9</v>
      </c>
      <c r="J192" s="5">
        <f>'4thR'!J$20</f>
        <v>6</v>
      </c>
      <c r="K192" s="5">
        <f>'4thR'!K$20</f>
        <v>8</v>
      </c>
      <c r="L192" s="65">
        <f>'4thR'!L$20</f>
        <v>4</v>
      </c>
      <c r="M192" s="65">
        <f>'4thR'!M$20</f>
        <v>7</v>
      </c>
      <c r="N192" s="65">
        <f>'4thR'!N$20</f>
        <v>9</v>
      </c>
      <c r="O192" s="5">
        <f>'4thR'!O$20</f>
        <v>7</v>
      </c>
      <c r="P192" s="5">
        <f>'4thR'!P$20</f>
        <v>6</v>
      </c>
      <c r="Q192" s="5">
        <f>'4thR'!Q$20</f>
        <v>4</v>
      </c>
      <c r="R192" s="5">
        <f>'4thR'!R$20</f>
        <v>9</v>
      </c>
      <c r="S192" s="5">
        <f>'4thR'!S$20</f>
        <v>6</v>
      </c>
      <c r="T192" s="5">
        <f>'4thR'!T$20</f>
        <v>6</v>
      </c>
      <c r="U192" s="15">
        <f t="shared" si="13"/>
        <v>118</v>
      </c>
    </row>
    <row r="193" spans="1:21" x14ac:dyDescent="0.25">
      <c r="B193" s="7" t="s">
        <v>16</v>
      </c>
      <c r="C193" s="5">
        <f>'5thR'!C$20</f>
        <v>0</v>
      </c>
      <c r="D193" s="5">
        <f>'5thR'!D$20</f>
        <v>0</v>
      </c>
      <c r="E193" s="5">
        <f>'5thR'!E$20</f>
        <v>0</v>
      </c>
      <c r="F193" s="5">
        <f>'5thR'!F$20</f>
        <v>0</v>
      </c>
      <c r="G193" s="5">
        <f>'5thR'!G$20</f>
        <v>0</v>
      </c>
      <c r="H193" s="5">
        <f>'5thR'!H$20</f>
        <v>0</v>
      </c>
      <c r="I193" s="5">
        <f>'5thR'!I$20</f>
        <v>0</v>
      </c>
      <c r="J193" s="5">
        <f>'5thR'!J$20</f>
        <v>0</v>
      </c>
      <c r="K193" s="5">
        <f>'5thR'!K$20</f>
        <v>0</v>
      </c>
      <c r="L193" s="65">
        <f>'5thR'!L$20</f>
        <v>0</v>
      </c>
      <c r="M193" s="65">
        <f>'5thR'!M$20</f>
        <v>0</v>
      </c>
      <c r="N193" s="65">
        <f>'5thR'!N$20</f>
        <v>0</v>
      </c>
      <c r="O193" s="5">
        <f>'5thR'!O$20</f>
        <v>0</v>
      </c>
      <c r="P193" s="5">
        <f>'5thR'!P$20</f>
        <v>0</v>
      </c>
      <c r="Q193" s="5">
        <f>'5thR'!Q$20</f>
        <v>0</v>
      </c>
      <c r="R193" s="5">
        <f>'5thR'!R$20</f>
        <v>0</v>
      </c>
      <c r="S193" s="5">
        <f>'5thR'!S$20</f>
        <v>0</v>
      </c>
      <c r="T193" s="5">
        <f>'5thR'!T$20</f>
        <v>0</v>
      </c>
      <c r="U193" s="15">
        <f t="shared" si="13"/>
        <v>0</v>
      </c>
    </row>
    <row r="194" spans="1:21" x14ac:dyDescent="0.25">
      <c r="B194" s="7" t="s">
        <v>17</v>
      </c>
      <c r="C194" s="5">
        <f>'6thR'!C$20</f>
        <v>0</v>
      </c>
      <c r="D194" s="5">
        <f>'6thR'!D$20</f>
        <v>0</v>
      </c>
      <c r="E194" s="5">
        <f>'6thR'!E$20</f>
        <v>0</v>
      </c>
      <c r="F194" s="5">
        <f>'6thR'!F$20</f>
        <v>0</v>
      </c>
      <c r="G194" s="5">
        <f>'6thR'!G$20</f>
        <v>0</v>
      </c>
      <c r="H194" s="5">
        <f>'6thR'!H$20</f>
        <v>0</v>
      </c>
      <c r="I194" s="5">
        <f>'6thR'!I$20</f>
        <v>0</v>
      </c>
      <c r="J194" s="5">
        <f>'6thR'!J$20</f>
        <v>0</v>
      </c>
      <c r="K194" s="5">
        <f>'6thR'!K$20</f>
        <v>0</v>
      </c>
      <c r="L194" s="65">
        <f>'6thR'!L$20</f>
        <v>0</v>
      </c>
      <c r="M194" s="65">
        <f>'6thR'!M$20</f>
        <v>0</v>
      </c>
      <c r="N194" s="65">
        <f>'6thR'!N$20</f>
        <v>0</v>
      </c>
      <c r="O194" s="5">
        <f>'6thR'!O$20</f>
        <v>0</v>
      </c>
      <c r="P194" s="5">
        <f>'6thR'!P$20</f>
        <v>0</v>
      </c>
      <c r="Q194" s="5">
        <f>'6thR'!Q$20</f>
        <v>0</v>
      </c>
      <c r="R194" s="5">
        <f>'6thR'!R$20</f>
        <v>0</v>
      </c>
      <c r="S194" s="5">
        <f>'6thR'!S$20</f>
        <v>0</v>
      </c>
      <c r="T194" s="5">
        <f>'6thR'!T$20</f>
        <v>0</v>
      </c>
      <c r="U194" s="15">
        <f t="shared" si="13"/>
        <v>0</v>
      </c>
    </row>
    <row r="195" spans="1:21" x14ac:dyDescent="0.25">
      <c r="B195" s="7" t="s">
        <v>18</v>
      </c>
      <c r="C195" s="5">
        <f>'7thR'!C$20</f>
        <v>0</v>
      </c>
      <c r="D195" s="5">
        <f>'7thR'!D$20</f>
        <v>0</v>
      </c>
      <c r="E195" s="5">
        <f>'7thR'!E$20</f>
        <v>0</v>
      </c>
      <c r="F195" s="5">
        <f>'7thR'!F$20</f>
        <v>0</v>
      </c>
      <c r="G195" s="5">
        <f>'7thR'!G$20</f>
        <v>0</v>
      </c>
      <c r="H195" s="5">
        <f>'7thR'!H$20</f>
        <v>0</v>
      </c>
      <c r="I195" s="5">
        <f>'7thR'!I$20</f>
        <v>0</v>
      </c>
      <c r="J195" s="5">
        <f>'7thR'!J$20</f>
        <v>0</v>
      </c>
      <c r="K195" s="5">
        <f>'7thR'!K$20</f>
        <v>0</v>
      </c>
      <c r="L195" s="65">
        <f>'7thR'!L$20</f>
        <v>0</v>
      </c>
      <c r="M195" s="65">
        <f>'7thR'!M$20</f>
        <v>0</v>
      </c>
      <c r="N195" s="65">
        <f>'7thR'!N$20</f>
        <v>0</v>
      </c>
      <c r="O195" s="5">
        <f>'7thR'!O$20</f>
        <v>0</v>
      </c>
      <c r="P195" s="5">
        <f>'7thR'!P$20</f>
        <v>0</v>
      </c>
      <c r="Q195" s="5">
        <f>'7thR'!Q$20</f>
        <v>0</v>
      </c>
      <c r="R195" s="5">
        <f>'7thR'!R$20</f>
        <v>0</v>
      </c>
      <c r="S195" s="5">
        <f>'7thR'!S$20</f>
        <v>0</v>
      </c>
      <c r="T195" s="5">
        <f>'7thR'!T$20</f>
        <v>0</v>
      </c>
      <c r="U195" s="15">
        <f t="shared" si="13"/>
        <v>0</v>
      </c>
    </row>
    <row r="196" spans="1:21" ht="15.75" thickBot="1" x14ac:dyDescent="0.3">
      <c r="B196" s="7" t="s">
        <v>19</v>
      </c>
      <c r="C196" s="73">
        <f>'8thR - Finale'!C$20</f>
        <v>0</v>
      </c>
      <c r="D196" s="73">
        <f>'8thR - Finale'!D$20</f>
        <v>0</v>
      </c>
      <c r="E196" s="73">
        <f>'8thR - Finale'!E$20</f>
        <v>0</v>
      </c>
      <c r="F196" s="73">
        <f>'8thR - Finale'!F$20</f>
        <v>0</v>
      </c>
      <c r="G196" s="73">
        <f>'8thR - Finale'!G$20</f>
        <v>0</v>
      </c>
      <c r="H196" s="73">
        <f>'8thR - Finale'!H$20</f>
        <v>0</v>
      </c>
      <c r="I196" s="73">
        <f>'8thR - Finale'!I$20</f>
        <v>0</v>
      </c>
      <c r="J196" s="73">
        <f>'8thR - Finale'!J$20</f>
        <v>0</v>
      </c>
      <c r="K196" s="73">
        <f>'8thR - Finale'!K$20</f>
        <v>0</v>
      </c>
      <c r="L196" s="73">
        <f>'8thR - Finale'!L$20</f>
        <v>0</v>
      </c>
      <c r="M196" s="45">
        <f>'8thR - Finale'!M$20</f>
        <v>0</v>
      </c>
      <c r="N196" s="73">
        <f>'8thR - Finale'!N$20</f>
        <v>0</v>
      </c>
      <c r="O196" s="73">
        <f>'8thR - Finale'!O$20</f>
        <v>0</v>
      </c>
      <c r="P196" s="73">
        <f>'8thR - Finale'!P$20</f>
        <v>0</v>
      </c>
      <c r="Q196" s="73">
        <f>'8thR - Finale'!Q$20</f>
        <v>0</v>
      </c>
      <c r="R196" s="73">
        <f>'8thR - Finale'!R$20</f>
        <v>0</v>
      </c>
      <c r="S196" s="73">
        <f>'8thR - Finale'!S$20</f>
        <v>0</v>
      </c>
      <c r="T196" s="73">
        <f>'8thR - Finale'!T$20</f>
        <v>0</v>
      </c>
      <c r="U196" s="74">
        <f t="shared" si="13"/>
        <v>0</v>
      </c>
    </row>
    <row r="197" spans="1:21" ht="16.5" thickTop="1" x14ac:dyDescent="0.25">
      <c r="B197" s="52" t="s">
        <v>12</v>
      </c>
      <c r="C197" s="72">
        <f>score!H$20</f>
        <v>6</v>
      </c>
      <c r="D197" s="72">
        <f>score!I$20</f>
        <v>4</v>
      </c>
      <c r="E197" s="72">
        <f>score!J$20</f>
        <v>3</v>
      </c>
      <c r="F197" s="72">
        <f>score!K$20</f>
        <v>4</v>
      </c>
      <c r="G197" s="72">
        <f>score!L$20</f>
        <v>6</v>
      </c>
      <c r="H197" s="72">
        <f>score!M$20</f>
        <v>5</v>
      </c>
      <c r="I197" s="72">
        <f>score!N$20</f>
        <v>8</v>
      </c>
      <c r="J197" s="72">
        <f>score!O$20</f>
        <v>6</v>
      </c>
      <c r="K197" s="72">
        <f>score!P$20</f>
        <v>5</v>
      </c>
      <c r="L197" s="43">
        <f>score!Q$20</f>
        <v>3</v>
      </c>
      <c r="M197" s="72">
        <f>score!R$20</f>
        <v>5</v>
      </c>
      <c r="N197" s="43">
        <f>score!S$20</f>
        <v>4</v>
      </c>
      <c r="O197" s="72">
        <f>score!T$20</f>
        <v>5</v>
      </c>
      <c r="P197" s="72">
        <f>score!U$20</f>
        <v>6</v>
      </c>
      <c r="Q197" s="72">
        <f>score!V$20</f>
        <v>4</v>
      </c>
      <c r="R197" s="72">
        <f>score!W$20</f>
        <v>4</v>
      </c>
      <c r="S197" s="72">
        <f>score!X$20</f>
        <v>6</v>
      </c>
      <c r="T197" s="72">
        <f>score!Y$20</f>
        <v>6</v>
      </c>
      <c r="U197" s="16">
        <f t="shared" si="13"/>
        <v>90</v>
      </c>
    </row>
    <row r="198" spans="1:21" ht="15.75" x14ac:dyDescent="0.25">
      <c r="B198" s="53" t="s">
        <v>7</v>
      </c>
      <c r="C198" s="54">
        <f>score!H$147</f>
        <v>4</v>
      </c>
      <c r="D198" s="54">
        <f>score!$I$147</f>
        <v>4</v>
      </c>
      <c r="E198" s="54">
        <f>score!$J$147</f>
        <v>3</v>
      </c>
      <c r="F198" s="54">
        <f>score!$K$147</f>
        <v>3</v>
      </c>
      <c r="G198" s="54">
        <f>score!$L$147</f>
        <v>4</v>
      </c>
      <c r="H198" s="54">
        <f>score!$M$147</f>
        <v>4</v>
      </c>
      <c r="I198" s="54">
        <f>score!$N$147</f>
        <v>5</v>
      </c>
      <c r="J198" s="54">
        <f>score!$O$147</f>
        <v>4</v>
      </c>
      <c r="K198" s="54">
        <f>score!$P$147</f>
        <v>4</v>
      </c>
      <c r="L198" s="54">
        <f>score!$Q$147</f>
        <v>3</v>
      </c>
      <c r="M198" s="54">
        <f>score!$R$147</f>
        <v>4</v>
      </c>
      <c r="N198" s="54">
        <f>score!$S$147</f>
        <v>5</v>
      </c>
      <c r="O198" s="54">
        <f>score!$T$147</f>
        <v>4</v>
      </c>
      <c r="P198" s="54">
        <f>score!$U$147</f>
        <v>5</v>
      </c>
      <c r="Q198" s="54">
        <f>score!$V$147</f>
        <v>3</v>
      </c>
      <c r="R198" s="54">
        <f>score!$W$147</f>
        <v>3</v>
      </c>
      <c r="S198" s="54">
        <f>score!$X$147</f>
        <v>4</v>
      </c>
      <c r="T198" s="54">
        <f>score!$Y$147</f>
        <v>4</v>
      </c>
      <c r="U198" s="18">
        <f t="shared" si="13"/>
        <v>70</v>
      </c>
    </row>
    <row r="199" spans="1:21" x14ac:dyDescent="0.25">
      <c r="C199" s="55"/>
      <c r="D199" s="55"/>
      <c r="E199" s="55"/>
      <c r="F199" s="55"/>
      <c r="G199" s="55"/>
      <c r="H199" s="55"/>
      <c r="I199" s="55"/>
      <c r="J199" s="55"/>
      <c r="K199" s="55"/>
      <c r="L199" s="55"/>
      <c r="M199" s="55"/>
      <c r="N199" s="55"/>
      <c r="O199" s="55"/>
      <c r="P199" s="55"/>
      <c r="Q199" s="55"/>
      <c r="R199" s="55"/>
      <c r="S199" s="55"/>
      <c r="T199" s="55"/>
    </row>
    <row r="200" spans="1:21" x14ac:dyDescent="0.25">
      <c r="C200" s="144" t="s">
        <v>6</v>
      </c>
      <c r="D200" s="144"/>
      <c r="E200" s="144"/>
      <c r="F200" s="144"/>
      <c r="G200" s="144"/>
      <c r="H200" s="144"/>
      <c r="I200" s="144"/>
      <c r="J200" s="144"/>
      <c r="K200" s="144"/>
      <c r="L200" s="144"/>
      <c r="M200" s="144"/>
      <c r="N200" s="144"/>
      <c r="O200" s="144"/>
      <c r="P200" s="144"/>
      <c r="Q200" s="144"/>
      <c r="R200" s="144"/>
      <c r="S200" s="144"/>
      <c r="T200" s="144"/>
    </row>
    <row r="201" spans="1:21" ht="15" customHeight="1" x14ac:dyDescent="0.25">
      <c r="A201" s="141">
        <f>score!A21</f>
        <v>15</v>
      </c>
      <c r="B201" s="142" t="str">
        <f>score!F21</f>
        <v>KLEMENCIC ZORAN</v>
      </c>
      <c r="C201" s="143">
        <v>1</v>
      </c>
      <c r="D201" s="143">
        <v>2</v>
      </c>
      <c r="E201" s="143">
        <v>3</v>
      </c>
      <c r="F201" s="143">
        <v>4</v>
      </c>
      <c r="G201" s="143">
        <v>5</v>
      </c>
      <c r="H201" s="143">
        <v>6</v>
      </c>
      <c r="I201" s="143">
        <v>7</v>
      </c>
      <c r="J201" s="143">
        <v>8</v>
      </c>
      <c r="K201" s="143">
        <v>9</v>
      </c>
      <c r="L201" s="143">
        <v>10</v>
      </c>
      <c r="M201" s="143">
        <v>11</v>
      </c>
      <c r="N201" s="143">
        <v>12</v>
      </c>
      <c r="O201" s="143">
        <v>13</v>
      </c>
      <c r="P201" s="143">
        <v>14</v>
      </c>
      <c r="Q201" s="143">
        <v>15</v>
      </c>
      <c r="R201" s="143">
        <v>16</v>
      </c>
      <c r="S201" s="143">
        <v>17</v>
      </c>
      <c r="T201" s="143">
        <v>18</v>
      </c>
      <c r="U201" s="56" t="s">
        <v>1</v>
      </c>
    </row>
    <row r="202" spans="1:21" ht="15" customHeight="1" x14ac:dyDescent="0.25">
      <c r="A202" s="141"/>
      <c r="B202" s="142"/>
      <c r="C202" s="143"/>
      <c r="D202" s="143"/>
      <c r="E202" s="143"/>
      <c r="F202" s="143"/>
      <c r="G202" s="143"/>
      <c r="H202" s="143"/>
      <c r="I202" s="143"/>
      <c r="J202" s="143"/>
      <c r="K202" s="143"/>
      <c r="L202" s="143"/>
      <c r="M202" s="143"/>
      <c r="N202" s="143"/>
      <c r="O202" s="143"/>
      <c r="P202" s="143"/>
      <c r="Q202" s="143"/>
      <c r="R202" s="143"/>
      <c r="S202" s="143"/>
      <c r="T202" s="143"/>
      <c r="U202" s="57"/>
    </row>
    <row r="203" spans="1:21" x14ac:dyDescent="0.25">
      <c r="B203" s="7" t="s">
        <v>8</v>
      </c>
      <c r="C203" s="5">
        <f>'1stR'!C$21</f>
        <v>6</v>
      </c>
      <c r="D203" s="5">
        <f>'1stR'!D$21</f>
        <v>6</v>
      </c>
      <c r="E203" s="5">
        <f>'1stR'!E$21</f>
        <v>6</v>
      </c>
      <c r="F203" s="5">
        <f>'1stR'!F$21</f>
        <v>5</v>
      </c>
      <c r="G203" s="5">
        <f>'1stR'!G$21</f>
        <v>5</v>
      </c>
      <c r="H203" s="5">
        <f>'1stR'!H$21</f>
        <v>7</v>
      </c>
      <c r="I203" s="5">
        <f>'1stR'!I$21</f>
        <v>6</v>
      </c>
      <c r="J203" s="5">
        <f>'1stR'!J$21</f>
        <v>7</v>
      </c>
      <c r="K203" s="5">
        <f>'1stR'!K$21</f>
        <v>7</v>
      </c>
      <c r="L203" s="65">
        <f>'1stR'!L$21</f>
        <v>5</v>
      </c>
      <c r="M203" s="65">
        <f>'1stR'!M$21</f>
        <v>5</v>
      </c>
      <c r="N203" s="65">
        <f>'1stR'!N$21</f>
        <v>6</v>
      </c>
      <c r="O203" s="5">
        <f>'1stR'!O$21</f>
        <v>7</v>
      </c>
      <c r="P203" s="5">
        <f>'1stR'!P$21</f>
        <v>6</v>
      </c>
      <c r="Q203" s="5">
        <f>'1stR'!Q$21</f>
        <v>9</v>
      </c>
      <c r="R203" s="5">
        <f>'1stR'!R$21</f>
        <v>5</v>
      </c>
      <c r="S203" s="5">
        <f>'1stR'!S$21</f>
        <v>5</v>
      </c>
      <c r="T203" s="5">
        <f>'1stR'!T$21</f>
        <v>8</v>
      </c>
      <c r="U203" s="15">
        <f>SUM(C203:T203)</f>
        <v>111</v>
      </c>
    </row>
    <row r="204" spans="1:21" x14ac:dyDescent="0.25">
      <c r="B204" s="7" t="s">
        <v>13</v>
      </c>
      <c r="C204" s="5">
        <f>'2ndR'!C$21</f>
        <v>5</v>
      </c>
      <c r="D204" s="5">
        <f>'2ndR'!D$21</f>
        <v>8</v>
      </c>
      <c r="E204" s="5">
        <f>'2ndR'!E$21</f>
        <v>5</v>
      </c>
      <c r="F204" s="5">
        <f>'2ndR'!F$21</f>
        <v>5</v>
      </c>
      <c r="G204" s="5">
        <f>'2ndR'!G$21</f>
        <v>5</v>
      </c>
      <c r="H204" s="5">
        <f>'2ndR'!H$21</f>
        <v>6</v>
      </c>
      <c r="I204" s="5">
        <f>'2ndR'!I$21</f>
        <v>7</v>
      </c>
      <c r="J204" s="5">
        <f>'2ndR'!J$21</f>
        <v>5</v>
      </c>
      <c r="K204" s="5">
        <f>'2ndR'!K$21</f>
        <v>5</v>
      </c>
      <c r="L204" s="65">
        <f>'2ndR'!L$21</f>
        <v>4</v>
      </c>
      <c r="M204" s="65">
        <f>'2ndR'!M$21</f>
        <v>6</v>
      </c>
      <c r="N204" s="65">
        <f>'2ndR'!N$21</f>
        <v>6</v>
      </c>
      <c r="O204" s="5">
        <f>'2ndR'!O$21</f>
        <v>6</v>
      </c>
      <c r="P204" s="5">
        <f>'2ndR'!P$21</f>
        <v>8</v>
      </c>
      <c r="Q204" s="5">
        <f>'2ndR'!Q$21</f>
        <v>4</v>
      </c>
      <c r="R204" s="5">
        <f>'2ndR'!R$21</f>
        <v>4</v>
      </c>
      <c r="S204" s="5">
        <f>'2ndR'!S$21</f>
        <v>5</v>
      </c>
      <c r="T204" s="5">
        <f>'2ndR'!T$21</f>
        <v>5</v>
      </c>
      <c r="U204" s="15">
        <f t="shared" ref="U204:U212" si="14">SUM(C204:T204)</f>
        <v>99</v>
      </c>
    </row>
    <row r="205" spans="1:21" x14ac:dyDescent="0.25">
      <c r="B205" s="7" t="s">
        <v>14</v>
      </c>
      <c r="C205" s="5">
        <f>'3rdR'!C$21</f>
        <v>6</v>
      </c>
      <c r="D205" s="5">
        <f>'3rdR'!D$21</f>
        <v>6</v>
      </c>
      <c r="E205" s="5">
        <f>'3rdR'!E$21</f>
        <v>5</v>
      </c>
      <c r="F205" s="5">
        <f>'3rdR'!F$21</f>
        <v>4</v>
      </c>
      <c r="G205" s="5">
        <f>'3rdR'!G$21</f>
        <v>9</v>
      </c>
      <c r="H205" s="5">
        <f>'3rdR'!H$21</f>
        <v>5</v>
      </c>
      <c r="I205" s="5">
        <f>'3rdR'!I$21</f>
        <v>6</v>
      </c>
      <c r="J205" s="5">
        <f>'3rdR'!J$21</f>
        <v>5</v>
      </c>
      <c r="K205" s="5">
        <f>'3rdR'!K$21</f>
        <v>9</v>
      </c>
      <c r="L205" s="65">
        <f>'3rdR'!L$21</f>
        <v>6</v>
      </c>
      <c r="M205" s="65">
        <f>'3rdR'!M$21</f>
        <v>4</v>
      </c>
      <c r="N205" s="65">
        <f>'3rdR'!N$21</f>
        <v>5</v>
      </c>
      <c r="O205" s="5">
        <f>'3rdR'!O$21</f>
        <v>3</v>
      </c>
      <c r="P205" s="5">
        <f>'3rdR'!P$21</f>
        <v>7</v>
      </c>
      <c r="Q205" s="5">
        <f>'3rdR'!Q$21</f>
        <v>3</v>
      </c>
      <c r="R205" s="5">
        <f>'3rdR'!R$21</f>
        <v>9</v>
      </c>
      <c r="S205" s="5">
        <f>'3rdR'!S$21</f>
        <v>6</v>
      </c>
      <c r="T205" s="5">
        <f>'3rdR'!T$21</f>
        <v>6</v>
      </c>
      <c r="U205" s="15">
        <f t="shared" si="14"/>
        <v>104</v>
      </c>
    </row>
    <row r="206" spans="1:21" x14ac:dyDescent="0.25">
      <c r="B206" s="7" t="s">
        <v>15</v>
      </c>
      <c r="C206" s="5">
        <f>'4thR'!C$21</f>
        <v>8</v>
      </c>
      <c r="D206" s="5">
        <f>'4thR'!D$21</f>
        <v>6</v>
      </c>
      <c r="E206" s="5">
        <f>'4thR'!E$21</f>
        <v>4</v>
      </c>
      <c r="F206" s="5">
        <f>'4thR'!F$21</f>
        <v>5</v>
      </c>
      <c r="G206" s="5">
        <f>'4thR'!G$21</f>
        <v>5</v>
      </c>
      <c r="H206" s="5">
        <f>'4thR'!H$21</f>
        <v>9</v>
      </c>
      <c r="I206" s="5">
        <f>'4thR'!I$21</f>
        <v>6</v>
      </c>
      <c r="J206" s="5">
        <f>'4thR'!J$21</f>
        <v>6</v>
      </c>
      <c r="K206" s="5">
        <f>'4thR'!K$21</f>
        <v>8</v>
      </c>
      <c r="L206" s="65">
        <f>'4thR'!L$21</f>
        <v>4</v>
      </c>
      <c r="M206" s="65">
        <f>'4thR'!M$21</f>
        <v>7</v>
      </c>
      <c r="N206" s="65">
        <f>'4thR'!N$21</f>
        <v>8</v>
      </c>
      <c r="O206" s="5">
        <f>'4thR'!O$21</f>
        <v>5</v>
      </c>
      <c r="P206" s="5">
        <f>'4thR'!P$21</f>
        <v>6</v>
      </c>
      <c r="Q206" s="5">
        <f>'4thR'!Q$21</f>
        <v>4</v>
      </c>
      <c r="R206" s="5">
        <f>'4thR'!R$21</f>
        <v>9</v>
      </c>
      <c r="S206" s="5">
        <f>'4thR'!S$21</f>
        <v>7</v>
      </c>
      <c r="T206" s="5">
        <f>'4thR'!T$21</f>
        <v>5</v>
      </c>
      <c r="U206" s="15">
        <f t="shared" si="14"/>
        <v>112</v>
      </c>
    </row>
    <row r="207" spans="1:21" x14ac:dyDescent="0.25">
      <c r="B207" s="7" t="s">
        <v>16</v>
      </c>
      <c r="C207" s="5">
        <f>'5thR'!C$21</f>
        <v>0</v>
      </c>
      <c r="D207" s="5">
        <f>'5thR'!D$21</f>
        <v>0</v>
      </c>
      <c r="E207" s="5">
        <f>'5thR'!E$21</f>
        <v>0</v>
      </c>
      <c r="F207" s="5">
        <f>'5thR'!F$21</f>
        <v>0</v>
      </c>
      <c r="G207" s="5">
        <f>'5thR'!G$21</f>
        <v>0</v>
      </c>
      <c r="H207" s="5">
        <f>'5thR'!H$21</f>
        <v>0</v>
      </c>
      <c r="I207" s="5">
        <f>'5thR'!I$21</f>
        <v>0</v>
      </c>
      <c r="J207" s="5">
        <f>'5thR'!J$21</f>
        <v>0</v>
      </c>
      <c r="K207" s="5">
        <f>'5thR'!K$21</f>
        <v>0</v>
      </c>
      <c r="L207" s="65">
        <f>'5thR'!L$21</f>
        <v>0</v>
      </c>
      <c r="M207" s="65">
        <f>'5thR'!M$21</f>
        <v>0</v>
      </c>
      <c r="N207" s="65">
        <f>'5thR'!N$21</f>
        <v>0</v>
      </c>
      <c r="O207" s="5">
        <f>'5thR'!O$21</f>
        <v>0</v>
      </c>
      <c r="P207" s="5">
        <f>'5thR'!P$21</f>
        <v>0</v>
      </c>
      <c r="Q207" s="5">
        <f>'5thR'!Q$21</f>
        <v>0</v>
      </c>
      <c r="R207" s="5">
        <f>'5thR'!R$21</f>
        <v>0</v>
      </c>
      <c r="S207" s="5">
        <f>'5thR'!S$21</f>
        <v>0</v>
      </c>
      <c r="T207" s="5">
        <f>'5thR'!T$21</f>
        <v>0</v>
      </c>
      <c r="U207" s="15">
        <f t="shared" si="14"/>
        <v>0</v>
      </c>
    </row>
    <row r="208" spans="1:21" x14ac:dyDescent="0.25">
      <c r="B208" s="7" t="s">
        <v>17</v>
      </c>
      <c r="C208" s="5">
        <f>'6thR'!C$21</f>
        <v>0</v>
      </c>
      <c r="D208" s="5">
        <f>'6thR'!D$21</f>
        <v>0</v>
      </c>
      <c r="E208" s="5">
        <f>'6thR'!E$21</f>
        <v>0</v>
      </c>
      <c r="F208" s="5">
        <f>'6thR'!F$21</f>
        <v>0</v>
      </c>
      <c r="G208" s="5">
        <f>'6thR'!G$21</f>
        <v>0</v>
      </c>
      <c r="H208" s="5">
        <f>'6thR'!H$21</f>
        <v>0</v>
      </c>
      <c r="I208" s="5">
        <f>'6thR'!I$21</f>
        <v>0</v>
      </c>
      <c r="J208" s="5">
        <f>'6thR'!J$21</f>
        <v>0</v>
      </c>
      <c r="K208" s="5">
        <f>'6thR'!K$21</f>
        <v>0</v>
      </c>
      <c r="L208" s="65">
        <f>'6thR'!L$21</f>
        <v>0</v>
      </c>
      <c r="M208" s="65">
        <f>'6thR'!M$21</f>
        <v>0</v>
      </c>
      <c r="N208" s="65">
        <f>'6thR'!N$21</f>
        <v>0</v>
      </c>
      <c r="O208" s="5">
        <f>'6thR'!O$21</f>
        <v>0</v>
      </c>
      <c r="P208" s="5">
        <f>'6thR'!P$21</f>
        <v>0</v>
      </c>
      <c r="Q208" s="5">
        <f>'6thR'!Q$21</f>
        <v>0</v>
      </c>
      <c r="R208" s="5">
        <f>'6thR'!R$21</f>
        <v>0</v>
      </c>
      <c r="S208" s="5">
        <f>'6thR'!S$21</f>
        <v>0</v>
      </c>
      <c r="T208" s="5">
        <f>'6thR'!T$21</f>
        <v>0</v>
      </c>
      <c r="U208" s="15">
        <f t="shared" si="14"/>
        <v>0</v>
      </c>
    </row>
    <row r="209" spans="1:21" x14ac:dyDescent="0.25">
      <c r="B209" s="7" t="s">
        <v>18</v>
      </c>
      <c r="C209" s="5">
        <f>'7thR'!C$21</f>
        <v>0</v>
      </c>
      <c r="D209" s="5">
        <f>'7thR'!D$21</f>
        <v>0</v>
      </c>
      <c r="E209" s="5">
        <f>'7thR'!E$21</f>
        <v>0</v>
      </c>
      <c r="F209" s="5">
        <f>'7thR'!F$21</f>
        <v>0</v>
      </c>
      <c r="G209" s="5">
        <f>'7thR'!G$21</f>
        <v>0</v>
      </c>
      <c r="H209" s="5">
        <f>'7thR'!H$21</f>
        <v>0</v>
      </c>
      <c r="I209" s="5">
        <f>'7thR'!I$21</f>
        <v>0</v>
      </c>
      <c r="J209" s="5">
        <f>'7thR'!J$21</f>
        <v>0</v>
      </c>
      <c r="K209" s="5">
        <f>'7thR'!K$21</f>
        <v>0</v>
      </c>
      <c r="L209" s="65">
        <f>'7thR'!L$21</f>
        <v>0</v>
      </c>
      <c r="M209" s="65">
        <f>'7thR'!M$21</f>
        <v>0</v>
      </c>
      <c r="N209" s="65">
        <f>'7thR'!N$21</f>
        <v>0</v>
      </c>
      <c r="O209" s="5">
        <f>'7thR'!O$21</f>
        <v>0</v>
      </c>
      <c r="P209" s="5">
        <f>'7thR'!P$21</f>
        <v>0</v>
      </c>
      <c r="Q209" s="5">
        <f>'7thR'!Q$21</f>
        <v>0</v>
      </c>
      <c r="R209" s="5">
        <f>'7thR'!R$21</f>
        <v>0</v>
      </c>
      <c r="S209" s="5">
        <f>'7thR'!S$21</f>
        <v>0</v>
      </c>
      <c r="T209" s="5">
        <f>'7thR'!T$21</f>
        <v>0</v>
      </c>
      <c r="U209" s="15">
        <f t="shared" si="14"/>
        <v>0</v>
      </c>
    </row>
    <row r="210" spans="1:21" ht="15.75" thickBot="1" x14ac:dyDescent="0.3">
      <c r="B210" s="7" t="s">
        <v>19</v>
      </c>
      <c r="C210" s="73">
        <f>'8thR - Finale'!C$21</f>
        <v>0</v>
      </c>
      <c r="D210" s="73">
        <f>'8thR - Finale'!D$21</f>
        <v>0</v>
      </c>
      <c r="E210" s="73">
        <f>'8thR - Finale'!E$21</f>
        <v>0</v>
      </c>
      <c r="F210" s="73">
        <f>'8thR - Finale'!F$21</f>
        <v>0</v>
      </c>
      <c r="G210" s="73">
        <f>'8thR - Finale'!G$21</f>
        <v>0</v>
      </c>
      <c r="H210" s="73">
        <f>'8thR - Finale'!H$21</f>
        <v>0</v>
      </c>
      <c r="I210" s="73">
        <f>'8thR - Finale'!I$21</f>
        <v>0</v>
      </c>
      <c r="J210" s="73">
        <f>'8thR - Finale'!J$21</f>
        <v>0</v>
      </c>
      <c r="K210" s="73">
        <f>'8thR - Finale'!K$21</f>
        <v>0</v>
      </c>
      <c r="L210" s="73">
        <f>'8thR - Finale'!L$21</f>
        <v>0</v>
      </c>
      <c r="M210" s="45">
        <f>'8thR - Finale'!M$21</f>
        <v>0</v>
      </c>
      <c r="N210" s="73">
        <f>'8thR - Finale'!N$21</f>
        <v>0</v>
      </c>
      <c r="O210" s="73">
        <f>'8thR - Finale'!O$21</f>
        <v>0</v>
      </c>
      <c r="P210" s="73">
        <f>'8thR - Finale'!P$21</f>
        <v>0</v>
      </c>
      <c r="Q210" s="73">
        <f>'8thR - Finale'!Q$21</f>
        <v>0</v>
      </c>
      <c r="R210" s="73">
        <f>'8thR - Finale'!R$21</f>
        <v>0</v>
      </c>
      <c r="S210" s="73">
        <f>'8thR - Finale'!S$21</f>
        <v>0</v>
      </c>
      <c r="T210" s="73">
        <f>'8thR - Finale'!T$21</f>
        <v>0</v>
      </c>
      <c r="U210" s="74">
        <f t="shared" si="14"/>
        <v>0</v>
      </c>
    </row>
    <row r="211" spans="1:21" ht="16.5" thickTop="1" x14ac:dyDescent="0.25">
      <c r="B211" s="52" t="s">
        <v>12</v>
      </c>
      <c r="C211" s="72">
        <f>score!H$21</f>
        <v>5</v>
      </c>
      <c r="D211" s="72">
        <f>score!I$21</f>
        <v>6</v>
      </c>
      <c r="E211" s="72">
        <f>score!J$21</f>
        <v>4</v>
      </c>
      <c r="F211" s="72">
        <f>score!K$21</f>
        <v>4</v>
      </c>
      <c r="G211" s="72">
        <f>score!L$21</f>
        <v>5</v>
      </c>
      <c r="H211" s="72">
        <f>score!M$21</f>
        <v>5</v>
      </c>
      <c r="I211" s="72">
        <f>score!N$21</f>
        <v>6</v>
      </c>
      <c r="J211" s="72">
        <f>score!O$21</f>
        <v>5</v>
      </c>
      <c r="K211" s="72">
        <f>score!P$21</f>
        <v>5</v>
      </c>
      <c r="L211" s="43">
        <f>score!Q$21</f>
        <v>4</v>
      </c>
      <c r="M211" s="72">
        <f>score!R$21</f>
        <v>4</v>
      </c>
      <c r="N211" s="43">
        <f>score!S$21</f>
        <v>5</v>
      </c>
      <c r="O211" s="72">
        <f>score!T$21</f>
        <v>3</v>
      </c>
      <c r="P211" s="72">
        <f>score!U$21</f>
        <v>6</v>
      </c>
      <c r="Q211" s="72">
        <f>score!V$21</f>
        <v>3</v>
      </c>
      <c r="R211" s="72">
        <f>score!W$21</f>
        <v>4</v>
      </c>
      <c r="S211" s="72">
        <f>score!X$21</f>
        <v>5</v>
      </c>
      <c r="T211" s="72">
        <f>score!Y$21</f>
        <v>5</v>
      </c>
      <c r="U211" s="16">
        <f t="shared" si="14"/>
        <v>84</v>
      </c>
    </row>
    <row r="212" spans="1:21" ht="15.75" x14ac:dyDescent="0.25">
      <c r="B212" s="53" t="s">
        <v>7</v>
      </c>
      <c r="C212" s="54">
        <f>score!H$147</f>
        <v>4</v>
      </c>
      <c r="D212" s="54">
        <f>score!$I$147</f>
        <v>4</v>
      </c>
      <c r="E212" s="54">
        <f>score!$J$147</f>
        <v>3</v>
      </c>
      <c r="F212" s="54">
        <f>score!$K$147</f>
        <v>3</v>
      </c>
      <c r="G212" s="54">
        <f>score!$L$147</f>
        <v>4</v>
      </c>
      <c r="H212" s="54">
        <f>score!$M$147</f>
        <v>4</v>
      </c>
      <c r="I212" s="54">
        <f>score!$N$147</f>
        <v>5</v>
      </c>
      <c r="J212" s="54">
        <f>score!$O$147</f>
        <v>4</v>
      </c>
      <c r="K212" s="54">
        <f>score!$P$147</f>
        <v>4</v>
      </c>
      <c r="L212" s="54">
        <f>score!$Q$147</f>
        <v>3</v>
      </c>
      <c r="M212" s="54">
        <f>score!$R$147</f>
        <v>4</v>
      </c>
      <c r="N212" s="54">
        <f>score!$S$147</f>
        <v>5</v>
      </c>
      <c r="O212" s="54">
        <f>score!$T$147</f>
        <v>4</v>
      </c>
      <c r="P212" s="54">
        <f>score!$U$147</f>
        <v>5</v>
      </c>
      <c r="Q212" s="54">
        <f>score!$V$147</f>
        <v>3</v>
      </c>
      <c r="R212" s="54">
        <f>score!$W$147</f>
        <v>3</v>
      </c>
      <c r="S212" s="54">
        <f>score!$X$147</f>
        <v>4</v>
      </c>
      <c r="T212" s="54">
        <f>score!$Y$147</f>
        <v>4</v>
      </c>
      <c r="U212" s="18">
        <f t="shared" si="14"/>
        <v>70</v>
      </c>
    </row>
    <row r="213" spans="1:21" x14ac:dyDescent="0.25">
      <c r="C213" s="55"/>
      <c r="D213" s="55"/>
      <c r="E213" s="55"/>
      <c r="F213" s="55"/>
      <c r="G213" s="55"/>
      <c r="H213" s="55"/>
      <c r="I213" s="55"/>
      <c r="J213" s="55"/>
      <c r="K213" s="55"/>
      <c r="L213" s="55"/>
      <c r="M213" s="55"/>
      <c r="N213" s="55"/>
      <c r="O213" s="55"/>
      <c r="P213" s="55"/>
      <c r="Q213" s="55"/>
      <c r="R213" s="55"/>
      <c r="S213" s="55"/>
      <c r="T213" s="55"/>
    </row>
    <row r="214" spans="1:21" x14ac:dyDescent="0.25">
      <c r="C214" s="144" t="s">
        <v>6</v>
      </c>
      <c r="D214" s="144"/>
      <c r="E214" s="144"/>
      <c r="F214" s="144"/>
      <c r="G214" s="144"/>
      <c r="H214" s="144"/>
      <c r="I214" s="144"/>
      <c r="J214" s="144"/>
      <c r="K214" s="144"/>
      <c r="L214" s="144"/>
      <c r="M214" s="144"/>
      <c r="N214" s="144"/>
      <c r="O214" s="144"/>
      <c r="P214" s="144"/>
      <c r="Q214" s="144"/>
      <c r="R214" s="144"/>
      <c r="S214" s="144"/>
      <c r="T214" s="144"/>
    </row>
    <row r="215" spans="1:21" ht="15" customHeight="1" x14ac:dyDescent="0.25">
      <c r="A215" s="141">
        <f>score!A22</f>
        <v>16</v>
      </c>
      <c r="B215" s="142" t="str">
        <f>score!F22</f>
        <v>KONTE JANEZ</v>
      </c>
      <c r="C215" s="143">
        <v>1</v>
      </c>
      <c r="D215" s="143">
        <v>2</v>
      </c>
      <c r="E215" s="143">
        <v>3</v>
      </c>
      <c r="F215" s="143">
        <v>4</v>
      </c>
      <c r="G215" s="143">
        <v>5</v>
      </c>
      <c r="H215" s="143">
        <v>6</v>
      </c>
      <c r="I215" s="143">
        <v>7</v>
      </c>
      <c r="J215" s="143">
        <v>8</v>
      </c>
      <c r="K215" s="143">
        <v>9</v>
      </c>
      <c r="L215" s="143">
        <v>10</v>
      </c>
      <c r="M215" s="143">
        <v>11</v>
      </c>
      <c r="N215" s="143">
        <v>12</v>
      </c>
      <c r="O215" s="143">
        <v>13</v>
      </c>
      <c r="P215" s="143">
        <v>14</v>
      </c>
      <c r="Q215" s="143">
        <v>15</v>
      </c>
      <c r="R215" s="143">
        <v>16</v>
      </c>
      <c r="S215" s="143">
        <v>17</v>
      </c>
      <c r="T215" s="143">
        <v>18</v>
      </c>
      <c r="U215" s="56" t="s">
        <v>1</v>
      </c>
    </row>
    <row r="216" spans="1:21" ht="15" customHeight="1" x14ac:dyDescent="0.25">
      <c r="A216" s="141"/>
      <c r="B216" s="142"/>
      <c r="C216" s="143"/>
      <c r="D216" s="143"/>
      <c r="E216" s="143"/>
      <c r="F216" s="143"/>
      <c r="G216" s="143"/>
      <c r="H216" s="143"/>
      <c r="I216" s="143"/>
      <c r="J216" s="143"/>
      <c r="K216" s="143"/>
      <c r="L216" s="143"/>
      <c r="M216" s="143"/>
      <c r="N216" s="143"/>
      <c r="O216" s="143"/>
      <c r="P216" s="143"/>
      <c r="Q216" s="143"/>
      <c r="R216" s="143"/>
      <c r="S216" s="143"/>
      <c r="T216" s="143"/>
      <c r="U216" s="57"/>
    </row>
    <row r="217" spans="1:21" x14ac:dyDescent="0.25">
      <c r="B217" s="7" t="s">
        <v>8</v>
      </c>
      <c r="C217" s="5">
        <f>'1stR'!C$22</f>
        <v>4</v>
      </c>
      <c r="D217" s="5">
        <f>'1stR'!D$22</f>
        <v>5</v>
      </c>
      <c r="E217" s="5">
        <f>'1stR'!E$22</f>
        <v>4</v>
      </c>
      <c r="F217" s="5">
        <f>'1stR'!F$22</f>
        <v>5</v>
      </c>
      <c r="G217" s="5">
        <f>'1stR'!G$22</f>
        <v>6</v>
      </c>
      <c r="H217" s="5">
        <f>'1stR'!H$22</f>
        <v>4</v>
      </c>
      <c r="I217" s="5">
        <f>'1stR'!I$22</f>
        <v>8</v>
      </c>
      <c r="J217" s="5">
        <f>'1stR'!J$22</f>
        <v>7</v>
      </c>
      <c r="K217" s="5">
        <f>'1stR'!K$22</f>
        <v>5</v>
      </c>
      <c r="L217" s="65">
        <f>'1stR'!L$22</f>
        <v>4</v>
      </c>
      <c r="M217" s="65">
        <f>'1stR'!M$22</f>
        <v>8</v>
      </c>
      <c r="N217" s="65">
        <f>'1stR'!N$22</f>
        <v>9</v>
      </c>
      <c r="O217" s="5">
        <f>'1stR'!O$22</f>
        <v>6</v>
      </c>
      <c r="P217" s="5">
        <f>'1stR'!P$22</f>
        <v>9</v>
      </c>
      <c r="Q217" s="5">
        <f>'1stR'!Q$22</f>
        <v>4</v>
      </c>
      <c r="R217" s="5">
        <f>'1stR'!R$22</f>
        <v>5</v>
      </c>
      <c r="S217" s="5">
        <f>'1stR'!S$22</f>
        <v>6</v>
      </c>
      <c r="T217" s="5">
        <f>'1stR'!T$22</f>
        <v>5</v>
      </c>
      <c r="U217" s="15">
        <f>SUM(C217:T217)</f>
        <v>104</v>
      </c>
    </row>
    <row r="218" spans="1:21" x14ac:dyDescent="0.25">
      <c r="B218" s="7" t="s">
        <v>13</v>
      </c>
      <c r="C218" s="5">
        <f>'2ndR'!C$22</f>
        <v>5</v>
      </c>
      <c r="D218" s="5">
        <f>'2ndR'!D$22</f>
        <v>6</v>
      </c>
      <c r="E218" s="5">
        <f>'2ndR'!E$22</f>
        <v>3</v>
      </c>
      <c r="F218" s="5">
        <f>'2ndR'!F$22</f>
        <v>3</v>
      </c>
      <c r="G218" s="5">
        <f>'2ndR'!G$22</f>
        <v>4</v>
      </c>
      <c r="H218" s="5">
        <f>'2ndR'!H$22</f>
        <v>8</v>
      </c>
      <c r="I218" s="5">
        <f>'2ndR'!I$22</f>
        <v>6</v>
      </c>
      <c r="J218" s="5">
        <f>'2ndR'!J$22</f>
        <v>9</v>
      </c>
      <c r="K218" s="5">
        <f>'2ndR'!K$22</f>
        <v>7</v>
      </c>
      <c r="L218" s="65">
        <f>'2ndR'!L$22</f>
        <v>5</v>
      </c>
      <c r="M218" s="65">
        <f>'2ndR'!M$22</f>
        <v>5</v>
      </c>
      <c r="N218" s="65">
        <f>'2ndR'!N$22</f>
        <v>6</v>
      </c>
      <c r="O218" s="5">
        <f>'2ndR'!O$22</f>
        <v>5</v>
      </c>
      <c r="P218" s="5">
        <f>'2ndR'!P$22</f>
        <v>7</v>
      </c>
      <c r="Q218" s="5">
        <f>'2ndR'!Q$22</f>
        <v>4</v>
      </c>
      <c r="R218" s="5">
        <f>'2ndR'!R$22</f>
        <v>6</v>
      </c>
      <c r="S218" s="5">
        <f>'2ndR'!S$22</f>
        <v>5</v>
      </c>
      <c r="T218" s="5">
        <f>'2ndR'!T$22</f>
        <v>6</v>
      </c>
      <c r="U218" s="15">
        <f t="shared" ref="U218:U226" si="15">SUM(C218:T218)</f>
        <v>100</v>
      </c>
    </row>
    <row r="219" spans="1:21" x14ac:dyDescent="0.25">
      <c r="B219" s="7" t="s">
        <v>14</v>
      </c>
      <c r="C219" s="5">
        <f>'3rdR'!C$22</f>
        <v>5</v>
      </c>
      <c r="D219" s="5">
        <f>'3rdR'!D$22</f>
        <v>6</v>
      </c>
      <c r="E219" s="5">
        <f>'3rdR'!E$22</f>
        <v>5</v>
      </c>
      <c r="F219" s="5">
        <f>'3rdR'!F$22</f>
        <v>3</v>
      </c>
      <c r="G219" s="5">
        <f>'3rdR'!G$22</f>
        <v>7</v>
      </c>
      <c r="H219" s="5">
        <f>'3rdR'!H$22</f>
        <v>6</v>
      </c>
      <c r="I219" s="5">
        <f>'3rdR'!I$22</f>
        <v>7</v>
      </c>
      <c r="J219" s="5">
        <f>'3rdR'!J$22</f>
        <v>6</v>
      </c>
      <c r="K219" s="5">
        <f>'3rdR'!K$22</f>
        <v>4</v>
      </c>
      <c r="L219" s="65">
        <f>'3rdR'!L$22</f>
        <v>5</v>
      </c>
      <c r="M219" s="65">
        <f>'3rdR'!M$22</f>
        <v>4</v>
      </c>
      <c r="N219" s="65">
        <f>'3rdR'!N$22</f>
        <v>6</v>
      </c>
      <c r="O219" s="5">
        <f>'3rdR'!O$22</f>
        <v>4</v>
      </c>
      <c r="P219" s="5">
        <f>'3rdR'!P$22</f>
        <v>5</v>
      </c>
      <c r="Q219" s="5">
        <f>'3rdR'!Q$22</f>
        <v>4</v>
      </c>
      <c r="R219" s="5">
        <f>'3rdR'!R$22</f>
        <v>5</v>
      </c>
      <c r="S219" s="5">
        <f>'3rdR'!S$22</f>
        <v>7</v>
      </c>
      <c r="T219" s="5">
        <f>'3rdR'!T$22</f>
        <v>7</v>
      </c>
      <c r="U219" s="15">
        <f t="shared" si="15"/>
        <v>96</v>
      </c>
    </row>
    <row r="220" spans="1:21" x14ac:dyDescent="0.25">
      <c r="B220" s="7" t="s">
        <v>15</v>
      </c>
      <c r="C220" s="5">
        <f>'4thR'!C$22</f>
        <v>0</v>
      </c>
      <c r="D220" s="5">
        <f>'4thR'!D$22</f>
        <v>0</v>
      </c>
      <c r="E220" s="5">
        <f>'4thR'!E$22</f>
        <v>0</v>
      </c>
      <c r="F220" s="5">
        <f>'4thR'!F$22</f>
        <v>0</v>
      </c>
      <c r="G220" s="5">
        <f>'4thR'!G$22</f>
        <v>0</v>
      </c>
      <c r="H220" s="5">
        <f>'4thR'!H$22</f>
        <v>0</v>
      </c>
      <c r="I220" s="5">
        <f>'4thR'!I$22</f>
        <v>0</v>
      </c>
      <c r="J220" s="5">
        <f>'4thR'!J$22</f>
        <v>0</v>
      </c>
      <c r="K220" s="5">
        <f>'4thR'!K$22</f>
        <v>0</v>
      </c>
      <c r="L220" s="65">
        <f>'4thR'!L$22</f>
        <v>0</v>
      </c>
      <c r="M220" s="65">
        <f>'4thR'!M$22</f>
        <v>0</v>
      </c>
      <c r="N220" s="65">
        <f>'4thR'!N$22</f>
        <v>0</v>
      </c>
      <c r="O220" s="5">
        <f>'4thR'!O$22</f>
        <v>0</v>
      </c>
      <c r="P220" s="5">
        <f>'4thR'!P$22</f>
        <v>0</v>
      </c>
      <c r="Q220" s="5">
        <f>'4thR'!Q$22</f>
        <v>0</v>
      </c>
      <c r="R220" s="5">
        <f>'4thR'!R$22</f>
        <v>0</v>
      </c>
      <c r="S220" s="5">
        <f>'4thR'!S$22</f>
        <v>0</v>
      </c>
      <c r="T220" s="5">
        <f>'4thR'!T$22</f>
        <v>0</v>
      </c>
      <c r="U220" s="15">
        <f t="shared" si="15"/>
        <v>0</v>
      </c>
    </row>
    <row r="221" spans="1:21" x14ac:dyDescent="0.25">
      <c r="B221" s="7" t="s">
        <v>16</v>
      </c>
      <c r="C221" s="5">
        <f>'5thR'!C$22</f>
        <v>0</v>
      </c>
      <c r="D221" s="5">
        <f>'5thR'!D$22</f>
        <v>0</v>
      </c>
      <c r="E221" s="5">
        <f>'5thR'!E$22</f>
        <v>0</v>
      </c>
      <c r="F221" s="5">
        <f>'5thR'!F$22</f>
        <v>0</v>
      </c>
      <c r="G221" s="5">
        <f>'5thR'!G$22</f>
        <v>0</v>
      </c>
      <c r="H221" s="5">
        <f>'5thR'!H$22</f>
        <v>0</v>
      </c>
      <c r="I221" s="5">
        <f>'5thR'!I$22</f>
        <v>0</v>
      </c>
      <c r="J221" s="5">
        <f>'5thR'!J$22</f>
        <v>0</v>
      </c>
      <c r="K221" s="5">
        <f>'5thR'!K$22</f>
        <v>0</v>
      </c>
      <c r="L221" s="65">
        <f>'5thR'!L$22</f>
        <v>0</v>
      </c>
      <c r="M221" s="65">
        <f>'5thR'!M$22</f>
        <v>0</v>
      </c>
      <c r="N221" s="65">
        <f>'5thR'!N$22</f>
        <v>0</v>
      </c>
      <c r="O221" s="5">
        <f>'5thR'!O$22</f>
        <v>0</v>
      </c>
      <c r="P221" s="5">
        <f>'5thR'!P$22</f>
        <v>0</v>
      </c>
      <c r="Q221" s="5">
        <f>'5thR'!Q$22</f>
        <v>0</v>
      </c>
      <c r="R221" s="5">
        <f>'5thR'!R$22</f>
        <v>0</v>
      </c>
      <c r="S221" s="5">
        <f>'5thR'!S$22</f>
        <v>0</v>
      </c>
      <c r="T221" s="5">
        <f>'5thR'!T$22</f>
        <v>0</v>
      </c>
      <c r="U221" s="15">
        <f t="shared" si="15"/>
        <v>0</v>
      </c>
    </row>
    <row r="222" spans="1:21" x14ac:dyDescent="0.25">
      <c r="B222" s="7" t="s">
        <v>17</v>
      </c>
      <c r="C222" s="5">
        <f>'6thR'!C$22</f>
        <v>0</v>
      </c>
      <c r="D222" s="5">
        <f>'6thR'!D$22</f>
        <v>0</v>
      </c>
      <c r="E222" s="5">
        <f>'6thR'!E$22</f>
        <v>0</v>
      </c>
      <c r="F222" s="5">
        <f>'6thR'!F$22</f>
        <v>0</v>
      </c>
      <c r="G222" s="5">
        <f>'6thR'!G$22</f>
        <v>0</v>
      </c>
      <c r="H222" s="5">
        <f>'6thR'!H$22</f>
        <v>0</v>
      </c>
      <c r="I222" s="5">
        <f>'6thR'!I$22</f>
        <v>0</v>
      </c>
      <c r="J222" s="5">
        <f>'6thR'!J$22</f>
        <v>0</v>
      </c>
      <c r="K222" s="5">
        <f>'6thR'!K$22</f>
        <v>0</v>
      </c>
      <c r="L222" s="65">
        <f>'6thR'!L$22</f>
        <v>0</v>
      </c>
      <c r="M222" s="65">
        <f>'6thR'!M$22</f>
        <v>0</v>
      </c>
      <c r="N222" s="65">
        <f>'6thR'!N$22</f>
        <v>0</v>
      </c>
      <c r="O222" s="5">
        <f>'6thR'!O$22</f>
        <v>0</v>
      </c>
      <c r="P222" s="5">
        <f>'6thR'!P$22</f>
        <v>0</v>
      </c>
      <c r="Q222" s="5">
        <f>'6thR'!Q$22</f>
        <v>0</v>
      </c>
      <c r="R222" s="5">
        <f>'6thR'!R$22</f>
        <v>0</v>
      </c>
      <c r="S222" s="5">
        <f>'6thR'!S$22</f>
        <v>0</v>
      </c>
      <c r="T222" s="5">
        <f>'6thR'!T$22</f>
        <v>0</v>
      </c>
      <c r="U222" s="15">
        <f t="shared" si="15"/>
        <v>0</v>
      </c>
    </row>
    <row r="223" spans="1:21" x14ac:dyDescent="0.25">
      <c r="B223" s="7" t="s">
        <v>18</v>
      </c>
      <c r="C223" s="5">
        <f>'7thR'!C$22</f>
        <v>0</v>
      </c>
      <c r="D223" s="5">
        <f>'7thR'!D$22</f>
        <v>0</v>
      </c>
      <c r="E223" s="5">
        <f>'7thR'!E$22</f>
        <v>0</v>
      </c>
      <c r="F223" s="5">
        <f>'7thR'!F$22</f>
        <v>0</v>
      </c>
      <c r="G223" s="5">
        <f>'7thR'!G$22</f>
        <v>0</v>
      </c>
      <c r="H223" s="5">
        <f>'7thR'!H$22</f>
        <v>0</v>
      </c>
      <c r="I223" s="5">
        <f>'7thR'!I$22</f>
        <v>0</v>
      </c>
      <c r="J223" s="5">
        <f>'7thR'!J$22</f>
        <v>0</v>
      </c>
      <c r="K223" s="5">
        <f>'7thR'!K$22</f>
        <v>0</v>
      </c>
      <c r="L223" s="65">
        <f>'7thR'!L$22</f>
        <v>0</v>
      </c>
      <c r="M223" s="65">
        <f>'7thR'!M$22</f>
        <v>0</v>
      </c>
      <c r="N223" s="65">
        <f>'7thR'!N$22</f>
        <v>0</v>
      </c>
      <c r="O223" s="5">
        <f>'7thR'!O$22</f>
        <v>0</v>
      </c>
      <c r="P223" s="5">
        <f>'7thR'!P$22</f>
        <v>0</v>
      </c>
      <c r="Q223" s="5">
        <f>'7thR'!Q$22</f>
        <v>0</v>
      </c>
      <c r="R223" s="5">
        <f>'7thR'!R$22</f>
        <v>0</v>
      </c>
      <c r="S223" s="5">
        <f>'7thR'!S$22</f>
        <v>0</v>
      </c>
      <c r="T223" s="5">
        <f>'7thR'!T$22</f>
        <v>0</v>
      </c>
      <c r="U223" s="15">
        <f t="shared" si="15"/>
        <v>0</v>
      </c>
    </row>
    <row r="224" spans="1:21" ht="15.75" thickBot="1" x14ac:dyDescent="0.3">
      <c r="B224" s="7" t="s">
        <v>19</v>
      </c>
      <c r="C224" s="73">
        <f>'8thR - Finale'!C$22</f>
        <v>0</v>
      </c>
      <c r="D224" s="73">
        <f>'8thR - Finale'!D$22</f>
        <v>0</v>
      </c>
      <c r="E224" s="73">
        <f>'8thR - Finale'!E$22</f>
        <v>0</v>
      </c>
      <c r="F224" s="73">
        <f>'8thR - Finale'!F$22</f>
        <v>0</v>
      </c>
      <c r="G224" s="73">
        <f>'8thR - Finale'!G$22</f>
        <v>0</v>
      </c>
      <c r="H224" s="73">
        <f>'8thR - Finale'!H$22</f>
        <v>0</v>
      </c>
      <c r="I224" s="73">
        <f>'8thR - Finale'!I$22</f>
        <v>0</v>
      </c>
      <c r="J224" s="73">
        <f>'8thR - Finale'!J$22</f>
        <v>0</v>
      </c>
      <c r="K224" s="73">
        <f>'8thR - Finale'!K$22</f>
        <v>0</v>
      </c>
      <c r="L224" s="73">
        <f>'8thR - Finale'!L$22</f>
        <v>0</v>
      </c>
      <c r="M224" s="45">
        <f>'8thR - Finale'!M$22</f>
        <v>0</v>
      </c>
      <c r="N224" s="73">
        <f>'8thR - Finale'!N$22</f>
        <v>0</v>
      </c>
      <c r="O224" s="73">
        <f>'8thR - Finale'!O$22</f>
        <v>0</v>
      </c>
      <c r="P224" s="73">
        <f>'8thR - Finale'!P$22</f>
        <v>0</v>
      </c>
      <c r="Q224" s="73">
        <f>'8thR - Finale'!Q$22</f>
        <v>0</v>
      </c>
      <c r="R224" s="73">
        <f>'8thR - Finale'!R$22</f>
        <v>0</v>
      </c>
      <c r="S224" s="73">
        <f>'8thR - Finale'!S$22</f>
        <v>0</v>
      </c>
      <c r="T224" s="73">
        <f>'8thR - Finale'!T$22</f>
        <v>0</v>
      </c>
      <c r="U224" s="74">
        <f t="shared" si="15"/>
        <v>0</v>
      </c>
    </row>
    <row r="225" spans="1:21" ht="16.5" thickTop="1" x14ac:dyDescent="0.25">
      <c r="B225" s="52" t="s">
        <v>12</v>
      </c>
      <c r="C225" s="72">
        <f>score!H$22</f>
        <v>4</v>
      </c>
      <c r="D225" s="72">
        <f>score!I$22</f>
        <v>5</v>
      </c>
      <c r="E225" s="72">
        <f>score!J$22</f>
        <v>3</v>
      </c>
      <c r="F225" s="72">
        <f>score!K$22</f>
        <v>3</v>
      </c>
      <c r="G225" s="72">
        <f>score!L$22</f>
        <v>4</v>
      </c>
      <c r="H225" s="72">
        <f>score!M$22</f>
        <v>4</v>
      </c>
      <c r="I225" s="72">
        <f>score!N$22</f>
        <v>6</v>
      </c>
      <c r="J225" s="72">
        <f>score!O$22</f>
        <v>6</v>
      </c>
      <c r="K225" s="72">
        <f>score!P$22</f>
        <v>4</v>
      </c>
      <c r="L225" s="43">
        <f>score!Q$22</f>
        <v>4</v>
      </c>
      <c r="M225" s="72">
        <f>score!R$22</f>
        <v>4</v>
      </c>
      <c r="N225" s="43">
        <f>score!S$22</f>
        <v>6</v>
      </c>
      <c r="O225" s="72">
        <f>score!T$22</f>
        <v>4</v>
      </c>
      <c r="P225" s="72">
        <f>score!U$22</f>
        <v>5</v>
      </c>
      <c r="Q225" s="72">
        <f>score!V$22</f>
        <v>4</v>
      </c>
      <c r="R225" s="72">
        <f>score!W$22</f>
        <v>5</v>
      </c>
      <c r="S225" s="72">
        <f>score!X$22</f>
        <v>5</v>
      </c>
      <c r="T225" s="72">
        <f>score!Y$22</f>
        <v>5</v>
      </c>
      <c r="U225" s="16">
        <f t="shared" si="15"/>
        <v>81</v>
      </c>
    </row>
    <row r="226" spans="1:21" ht="15.75" x14ac:dyDescent="0.25">
      <c r="B226" s="53" t="s">
        <v>7</v>
      </c>
      <c r="C226" s="54">
        <f>score!H$147</f>
        <v>4</v>
      </c>
      <c r="D226" s="54">
        <f>score!$I$147</f>
        <v>4</v>
      </c>
      <c r="E226" s="54">
        <f>score!$J$147</f>
        <v>3</v>
      </c>
      <c r="F226" s="54">
        <f>score!$K$147</f>
        <v>3</v>
      </c>
      <c r="G226" s="54">
        <f>score!$L$147</f>
        <v>4</v>
      </c>
      <c r="H226" s="54">
        <f>score!$M$147</f>
        <v>4</v>
      </c>
      <c r="I226" s="54">
        <f>score!$N$147</f>
        <v>5</v>
      </c>
      <c r="J226" s="54">
        <f>score!$O$147</f>
        <v>4</v>
      </c>
      <c r="K226" s="54">
        <f>score!$P$147</f>
        <v>4</v>
      </c>
      <c r="L226" s="54">
        <f>score!$Q$147</f>
        <v>3</v>
      </c>
      <c r="M226" s="54">
        <f>score!$R$147</f>
        <v>4</v>
      </c>
      <c r="N226" s="54">
        <f>score!$S$147</f>
        <v>5</v>
      </c>
      <c r="O226" s="54">
        <f>score!$T$147</f>
        <v>4</v>
      </c>
      <c r="P226" s="54">
        <f>score!$U$147</f>
        <v>5</v>
      </c>
      <c r="Q226" s="54">
        <f>score!$V$147</f>
        <v>3</v>
      </c>
      <c r="R226" s="54">
        <f>score!$W$147</f>
        <v>3</v>
      </c>
      <c r="S226" s="54">
        <f>score!$X$147</f>
        <v>4</v>
      </c>
      <c r="T226" s="54">
        <f>score!$Y$147</f>
        <v>4</v>
      </c>
      <c r="U226" s="18">
        <f t="shared" si="15"/>
        <v>70</v>
      </c>
    </row>
    <row r="227" spans="1:21" x14ac:dyDescent="0.25">
      <c r="C227" s="55"/>
      <c r="D227" s="55"/>
      <c r="E227" s="55"/>
      <c r="F227" s="55"/>
      <c r="G227" s="55"/>
      <c r="H227" s="55"/>
      <c r="I227" s="55"/>
      <c r="J227" s="55"/>
      <c r="K227" s="55"/>
      <c r="L227" s="55"/>
      <c r="M227" s="55"/>
      <c r="N227" s="55"/>
      <c r="O227" s="55"/>
      <c r="P227" s="55"/>
      <c r="Q227" s="55"/>
      <c r="R227" s="55"/>
      <c r="S227" s="55"/>
      <c r="T227" s="55"/>
    </row>
    <row r="228" spans="1:21" x14ac:dyDescent="0.25">
      <c r="C228" s="144" t="s">
        <v>6</v>
      </c>
      <c r="D228" s="144"/>
      <c r="E228" s="144"/>
      <c r="F228" s="144"/>
      <c r="G228" s="144"/>
      <c r="H228" s="144"/>
      <c r="I228" s="144"/>
      <c r="J228" s="144"/>
      <c r="K228" s="144"/>
      <c r="L228" s="144"/>
      <c r="M228" s="144"/>
      <c r="N228" s="144"/>
      <c r="O228" s="144"/>
      <c r="P228" s="144"/>
      <c r="Q228" s="144"/>
      <c r="R228" s="144"/>
      <c r="S228" s="144"/>
      <c r="T228" s="144"/>
    </row>
    <row r="229" spans="1:21" ht="15" customHeight="1" x14ac:dyDescent="0.25">
      <c r="A229" s="141">
        <f>score!A23</f>
        <v>17</v>
      </c>
      <c r="B229" s="142" t="str">
        <f>score!F23</f>
        <v>KONTE BREDA</v>
      </c>
      <c r="C229" s="143">
        <v>1</v>
      </c>
      <c r="D229" s="143">
        <v>2</v>
      </c>
      <c r="E229" s="143">
        <v>3</v>
      </c>
      <c r="F229" s="143">
        <v>4</v>
      </c>
      <c r="G229" s="143">
        <v>5</v>
      </c>
      <c r="H229" s="143">
        <v>6</v>
      </c>
      <c r="I229" s="143">
        <v>7</v>
      </c>
      <c r="J229" s="143">
        <v>8</v>
      </c>
      <c r="K229" s="143">
        <v>9</v>
      </c>
      <c r="L229" s="143">
        <v>10</v>
      </c>
      <c r="M229" s="143">
        <v>11</v>
      </c>
      <c r="N229" s="143">
        <v>12</v>
      </c>
      <c r="O229" s="143">
        <v>13</v>
      </c>
      <c r="P229" s="143">
        <v>14</v>
      </c>
      <c r="Q229" s="143">
        <v>15</v>
      </c>
      <c r="R229" s="143">
        <v>16</v>
      </c>
      <c r="S229" s="143">
        <v>17</v>
      </c>
      <c r="T229" s="143">
        <v>18</v>
      </c>
      <c r="U229" s="56" t="s">
        <v>1</v>
      </c>
    </row>
    <row r="230" spans="1:21" ht="15" customHeight="1" x14ac:dyDescent="0.25">
      <c r="A230" s="141"/>
      <c r="B230" s="145"/>
      <c r="C230" s="143"/>
      <c r="D230" s="143"/>
      <c r="E230" s="143"/>
      <c r="F230" s="143"/>
      <c r="G230" s="143"/>
      <c r="H230" s="143"/>
      <c r="I230" s="143"/>
      <c r="J230" s="143"/>
      <c r="K230" s="143"/>
      <c r="L230" s="143"/>
      <c r="M230" s="143"/>
      <c r="N230" s="143"/>
      <c r="O230" s="143"/>
      <c r="P230" s="143"/>
      <c r="Q230" s="143"/>
      <c r="R230" s="143"/>
      <c r="S230" s="143"/>
      <c r="T230" s="143"/>
      <c r="U230" s="57"/>
    </row>
    <row r="231" spans="1:21" x14ac:dyDescent="0.25">
      <c r="B231" s="7" t="s">
        <v>8</v>
      </c>
      <c r="C231" s="5">
        <f>'1stR'!C$23</f>
        <v>5</v>
      </c>
      <c r="D231" s="5">
        <f>'1stR'!D$23</f>
        <v>4</v>
      </c>
      <c r="E231" s="5">
        <f>'1stR'!E$23</f>
        <v>6</v>
      </c>
      <c r="F231" s="5">
        <f>'1stR'!F$23</f>
        <v>3</v>
      </c>
      <c r="G231" s="5">
        <f>'1stR'!G$23</f>
        <v>6</v>
      </c>
      <c r="H231" s="5">
        <f>'1stR'!H$23</f>
        <v>6</v>
      </c>
      <c r="I231" s="5">
        <f>'1stR'!I$23</f>
        <v>9</v>
      </c>
      <c r="J231" s="5">
        <f>'1stR'!J$23</f>
        <v>5</v>
      </c>
      <c r="K231" s="5">
        <f>'1stR'!K$23</f>
        <v>5</v>
      </c>
      <c r="L231" s="65">
        <f>'1stR'!L$23</f>
        <v>9</v>
      </c>
      <c r="M231" s="65">
        <f>'1stR'!M$23</f>
        <v>6</v>
      </c>
      <c r="N231" s="65">
        <f>'1stR'!N$23</f>
        <v>6</v>
      </c>
      <c r="O231" s="5">
        <f>'1stR'!O$23</f>
        <v>5</v>
      </c>
      <c r="P231" s="5">
        <f>'1stR'!P$23</f>
        <v>9</v>
      </c>
      <c r="Q231" s="5">
        <f>'1stR'!Q$23</f>
        <v>5</v>
      </c>
      <c r="R231" s="5">
        <f>'1stR'!R$23</f>
        <v>3</v>
      </c>
      <c r="S231" s="5">
        <f>'1stR'!S$23</f>
        <v>6</v>
      </c>
      <c r="T231" s="5">
        <f>'1stR'!T$23</f>
        <v>7</v>
      </c>
      <c r="U231" s="15">
        <f>SUM(C231:T231)</f>
        <v>105</v>
      </c>
    </row>
    <row r="232" spans="1:21" x14ac:dyDescent="0.25">
      <c r="B232" s="7" t="s">
        <v>13</v>
      </c>
      <c r="C232" s="5">
        <f>'2ndR'!C$23</f>
        <v>5</v>
      </c>
      <c r="D232" s="5">
        <f>'2ndR'!D$23</f>
        <v>5</v>
      </c>
      <c r="E232" s="5">
        <f>'2ndR'!E$23</f>
        <v>3</v>
      </c>
      <c r="F232" s="5">
        <f>'2ndR'!F$23</f>
        <v>4</v>
      </c>
      <c r="G232" s="5">
        <f>'2ndR'!G$23</f>
        <v>7</v>
      </c>
      <c r="H232" s="5">
        <f>'2ndR'!H$23</f>
        <v>8</v>
      </c>
      <c r="I232" s="5">
        <f>'2ndR'!I$23</f>
        <v>7</v>
      </c>
      <c r="J232" s="5">
        <f>'2ndR'!J$23</f>
        <v>6</v>
      </c>
      <c r="K232" s="5">
        <f>'2ndR'!K$23</f>
        <v>5</v>
      </c>
      <c r="L232" s="65">
        <f>'2ndR'!L$23</f>
        <v>4</v>
      </c>
      <c r="M232" s="65">
        <f>'2ndR'!M$23</f>
        <v>7</v>
      </c>
      <c r="N232" s="65">
        <f>'2ndR'!N$23</f>
        <v>9</v>
      </c>
      <c r="O232" s="5">
        <f>'2ndR'!O$23</f>
        <v>6</v>
      </c>
      <c r="P232" s="5">
        <f>'2ndR'!P$23</f>
        <v>9</v>
      </c>
      <c r="Q232" s="5">
        <f>'2ndR'!Q$23</f>
        <v>4</v>
      </c>
      <c r="R232" s="5">
        <f>'2ndR'!R$23</f>
        <v>3</v>
      </c>
      <c r="S232" s="5">
        <f>'2ndR'!S$23</f>
        <v>6</v>
      </c>
      <c r="T232" s="5">
        <f>'2ndR'!T$23</f>
        <v>6</v>
      </c>
      <c r="U232" s="15">
        <f t="shared" ref="U232:U240" si="16">SUM(C232:T232)</f>
        <v>104</v>
      </c>
    </row>
    <row r="233" spans="1:21" x14ac:dyDescent="0.25">
      <c r="B233" s="7" t="s">
        <v>14</v>
      </c>
      <c r="C233" s="5">
        <f>'3rdR'!C$23</f>
        <v>6</v>
      </c>
      <c r="D233" s="5">
        <f>'3rdR'!D$23</f>
        <v>6</v>
      </c>
      <c r="E233" s="5">
        <f>'3rdR'!E$23</f>
        <v>4</v>
      </c>
      <c r="F233" s="5">
        <f>'3rdR'!F$23</f>
        <v>4</v>
      </c>
      <c r="G233" s="5">
        <f>'3rdR'!G$23</f>
        <v>4</v>
      </c>
      <c r="H233" s="5">
        <f>'3rdR'!H$23</f>
        <v>6</v>
      </c>
      <c r="I233" s="5">
        <f>'3rdR'!I$23</f>
        <v>7</v>
      </c>
      <c r="J233" s="5">
        <f>'3rdR'!J$23</f>
        <v>6</v>
      </c>
      <c r="K233" s="5">
        <f>'3rdR'!K$23</f>
        <v>4</v>
      </c>
      <c r="L233" s="65">
        <f>'3rdR'!L$23</f>
        <v>7</v>
      </c>
      <c r="M233" s="65">
        <f>'3rdR'!M$23</f>
        <v>7</v>
      </c>
      <c r="N233" s="65">
        <f>'3rdR'!N$23</f>
        <v>6</v>
      </c>
      <c r="O233" s="5">
        <f>'3rdR'!O$23</f>
        <v>5</v>
      </c>
      <c r="P233" s="5">
        <f>'3rdR'!P$23</f>
        <v>6</v>
      </c>
      <c r="Q233" s="5">
        <f>'3rdR'!Q$23</f>
        <v>5</v>
      </c>
      <c r="R233" s="5">
        <f>'3rdR'!R$23</f>
        <v>3</v>
      </c>
      <c r="S233" s="5">
        <f>'3rdR'!S$23</f>
        <v>7</v>
      </c>
      <c r="T233" s="5">
        <f>'3rdR'!T$23</f>
        <v>6</v>
      </c>
      <c r="U233" s="15">
        <f t="shared" si="16"/>
        <v>99</v>
      </c>
    </row>
    <row r="234" spans="1:21" x14ac:dyDescent="0.25">
      <c r="B234" s="7" t="s">
        <v>15</v>
      </c>
      <c r="C234" s="5">
        <f>'4thR'!C$23</f>
        <v>0</v>
      </c>
      <c r="D234" s="5">
        <f>'4thR'!D$23</f>
        <v>0</v>
      </c>
      <c r="E234" s="5">
        <f>'4thR'!E$23</f>
        <v>0</v>
      </c>
      <c r="F234" s="5">
        <f>'4thR'!F$23</f>
        <v>0</v>
      </c>
      <c r="G234" s="5">
        <f>'4thR'!G$23</f>
        <v>0</v>
      </c>
      <c r="H234" s="5">
        <f>'4thR'!H$23</f>
        <v>0</v>
      </c>
      <c r="I234" s="5">
        <f>'4thR'!I$23</f>
        <v>0</v>
      </c>
      <c r="J234" s="5">
        <f>'4thR'!J$23</f>
        <v>0</v>
      </c>
      <c r="K234" s="5">
        <f>'4thR'!K$23</f>
        <v>0</v>
      </c>
      <c r="L234" s="65">
        <f>'4thR'!L$23</f>
        <v>0</v>
      </c>
      <c r="M234" s="65">
        <f>'4thR'!M$23</f>
        <v>0</v>
      </c>
      <c r="N234" s="65">
        <f>'4thR'!N$23</f>
        <v>0</v>
      </c>
      <c r="O234" s="5">
        <f>'4thR'!O$23</f>
        <v>0</v>
      </c>
      <c r="P234" s="5">
        <f>'4thR'!P$23</f>
        <v>0</v>
      </c>
      <c r="Q234" s="5">
        <f>'4thR'!Q$23</f>
        <v>0</v>
      </c>
      <c r="R234" s="5">
        <f>'4thR'!R$23</f>
        <v>0</v>
      </c>
      <c r="S234" s="5">
        <f>'4thR'!S$23</f>
        <v>0</v>
      </c>
      <c r="T234" s="5">
        <f>'4thR'!T$23</f>
        <v>0</v>
      </c>
      <c r="U234" s="15">
        <f t="shared" si="16"/>
        <v>0</v>
      </c>
    </row>
    <row r="235" spans="1:21" x14ac:dyDescent="0.25">
      <c r="B235" s="7" t="s">
        <v>16</v>
      </c>
      <c r="C235" s="5">
        <f>'5thR'!C$23</f>
        <v>0</v>
      </c>
      <c r="D235" s="5">
        <f>'5thR'!D$23</f>
        <v>0</v>
      </c>
      <c r="E235" s="5">
        <f>'5thR'!E$23</f>
        <v>0</v>
      </c>
      <c r="F235" s="5">
        <f>'5thR'!F$23</f>
        <v>0</v>
      </c>
      <c r="G235" s="5">
        <f>'5thR'!G$23</f>
        <v>0</v>
      </c>
      <c r="H235" s="5">
        <f>'5thR'!H$23</f>
        <v>0</v>
      </c>
      <c r="I235" s="5">
        <f>'5thR'!I$23</f>
        <v>0</v>
      </c>
      <c r="J235" s="5">
        <f>'5thR'!J$23</f>
        <v>0</v>
      </c>
      <c r="K235" s="5">
        <f>'5thR'!K$23</f>
        <v>0</v>
      </c>
      <c r="L235" s="65">
        <f>'5thR'!L$23</f>
        <v>0</v>
      </c>
      <c r="M235" s="65">
        <f>'5thR'!M$23</f>
        <v>0</v>
      </c>
      <c r="N235" s="65">
        <f>'5thR'!N$23</f>
        <v>0</v>
      </c>
      <c r="O235" s="5">
        <f>'5thR'!O$23</f>
        <v>0</v>
      </c>
      <c r="P235" s="5">
        <f>'5thR'!P$23</f>
        <v>0</v>
      </c>
      <c r="Q235" s="5">
        <f>'5thR'!Q$23</f>
        <v>0</v>
      </c>
      <c r="R235" s="5">
        <f>'5thR'!R$23</f>
        <v>0</v>
      </c>
      <c r="S235" s="5">
        <f>'5thR'!S$23</f>
        <v>0</v>
      </c>
      <c r="T235" s="5">
        <f>'5thR'!T$23</f>
        <v>0</v>
      </c>
      <c r="U235" s="15">
        <f t="shared" si="16"/>
        <v>0</v>
      </c>
    </row>
    <row r="236" spans="1:21" x14ac:dyDescent="0.25">
      <c r="B236" s="7" t="s">
        <v>17</v>
      </c>
      <c r="C236" s="5">
        <f>'6thR'!C$23</f>
        <v>0</v>
      </c>
      <c r="D236" s="5">
        <f>'6thR'!D$23</f>
        <v>0</v>
      </c>
      <c r="E236" s="5">
        <f>'6thR'!E$23</f>
        <v>0</v>
      </c>
      <c r="F236" s="5">
        <f>'6thR'!F$23</f>
        <v>0</v>
      </c>
      <c r="G236" s="5">
        <f>'6thR'!G$23</f>
        <v>0</v>
      </c>
      <c r="H236" s="5">
        <f>'6thR'!H$23</f>
        <v>0</v>
      </c>
      <c r="I236" s="5">
        <f>'6thR'!I$23</f>
        <v>0</v>
      </c>
      <c r="J236" s="5">
        <f>'6thR'!J$23</f>
        <v>0</v>
      </c>
      <c r="K236" s="5">
        <f>'6thR'!K$23</f>
        <v>0</v>
      </c>
      <c r="L236" s="65">
        <f>'6thR'!L$23</f>
        <v>0</v>
      </c>
      <c r="M236" s="65">
        <f>'6thR'!M$23</f>
        <v>0</v>
      </c>
      <c r="N236" s="65">
        <f>'6thR'!N$23</f>
        <v>0</v>
      </c>
      <c r="O236" s="5">
        <f>'6thR'!O$23</f>
        <v>0</v>
      </c>
      <c r="P236" s="5">
        <f>'6thR'!P$23</f>
        <v>0</v>
      </c>
      <c r="Q236" s="5">
        <f>'6thR'!Q$23</f>
        <v>0</v>
      </c>
      <c r="R236" s="5">
        <f>'6thR'!R$23</f>
        <v>0</v>
      </c>
      <c r="S236" s="5">
        <f>'6thR'!S$23</f>
        <v>0</v>
      </c>
      <c r="T236" s="5">
        <f>'6thR'!T$23</f>
        <v>0</v>
      </c>
      <c r="U236" s="15">
        <f t="shared" si="16"/>
        <v>0</v>
      </c>
    </row>
    <row r="237" spans="1:21" x14ac:dyDescent="0.25">
      <c r="B237" s="7" t="s">
        <v>18</v>
      </c>
      <c r="C237" s="5">
        <f>'7thR'!C$23</f>
        <v>0</v>
      </c>
      <c r="D237" s="5">
        <f>'7thR'!D$23</f>
        <v>0</v>
      </c>
      <c r="E237" s="5">
        <f>'7thR'!E$23</f>
        <v>0</v>
      </c>
      <c r="F237" s="5">
        <f>'7thR'!F$23</f>
        <v>0</v>
      </c>
      <c r="G237" s="5">
        <f>'7thR'!G$23</f>
        <v>0</v>
      </c>
      <c r="H237" s="5">
        <f>'7thR'!H$23</f>
        <v>0</v>
      </c>
      <c r="I237" s="5">
        <f>'7thR'!I$23</f>
        <v>0</v>
      </c>
      <c r="J237" s="5">
        <f>'7thR'!J$23</f>
        <v>0</v>
      </c>
      <c r="K237" s="5">
        <f>'7thR'!K$23</f>
        <v>0</v>
      </c>
      <c r="L237" s="65">
        <f>'7thR'!L$23</f>
        <v>0</v>
      </c>
      <c r="M237" s="65">
        <f>'7thR'!M$23</f>
        <v>0</v>
      </c>
      <c r="N237" s="65">
        <f>'7thR'!N$23</f>
        <v>0</v>
      </c>
      <c r="O237" s="5">
        <f>'7thR'!O$23</f>
        <v>0</v>
      </c>
      <c r="P237" s="5">
        <f>'7thR'!P$23</f>
        <v>0</v>
      </c>
      <c r="Q237" s="5">
        <f>'7thR'!Q$23</f>
        <v>0</v>
      </c>
      <c r="R237" s="5">
        <f>'7thR'!R$23</f>
        <v>0</v>
      </c>
      <c r="S237" s="5">
        <f>'7thR'!S$23</f>
        <v>0</v>
      </c>
      <c r="T237" s="5">
        <f>'7thR'!T$23</f>
        <v>0</v>
      </c>
      <c r="U237" s="15">
        <f t="shared" si="16"/>
        <v>0</v>
      </c>
    </row>
    <row r="238" spans="1:21" ht="15.75" thickBot="1" x14ac:dyDescent="0.3">
      <c r="B238" s="7" t="s">
        <v>19</v>
      </c>
      <c r="C238" s="73">
        <f>'8thR - Finale'!C$23</f>
        <v>0</v>
      </c>
      <c r="D238" s="73">
        <f>'8thR - Finale'!D$23</f>
        <v>0</v>
      </c>
      <c r="E238" s="73">
        <f>'8thR - Finale'!E$23</f>
        <v>0</v>
      </c>
      <c r="F238" s="73">
        <f>'8thR - Finale'!F$23</f>
        <v>0</v>
      </c>
      <c r="G238" s="73">
        <f>'8thR - Finale'!G$23</f>
        <v>0</v>
      </c>
      <c r="H238" s="73">
        <f>'8thR - Finale'!H$23</f>
        <v>0</v>
      </c>
      <c r="I238" s="73">
        <f>'8thR - Finale'!I$23</f>
        <v>0</v>
      </c>
      <c r="J238" s="73">
        <f>'8thR - Finale'!J$23</f>
        <v>0</v>
      </c>
      <c r="K238" s="73">
        <f>'8thR - Finale'!K$23</f>
        <v>0</v>
      </c>
      <c r="L238" s="73">
        <f>'8thR - Finale'!L$23</f>
        <v>0</v>
      </c>
      <c r="M238" s="45">
        <f>'8thR - Finale'!M$23</f>
        <v>0</v>
      </c>
      <c r="N238" s="73">
        <f>'8thR - Finale'!N$23</f>
        <v>0</v>
      </c>
      <c r="O238" s="73">
        <f>'8thR - Finale'!O$23</f>
        <v>0</v>
      </c>
      <c r="P238" s="73">
        <f>'8thR - Finale'!P$23</f>
        <v>0</v>
      </c>
      <c r="Q238" s="73">
        <f>'8thR - Finale'!Q$23</f>
        <v>0</v>
      </c>
      <c r="R238" s="73">
        <f>'8thR - Finale'!R$23</f>
        <v>0</v>
      </c>
      <c r="S238" s="73">
        <f>'8thR - Finale'!S$23</f>
        <v>0</v>
      </c>
      <c r="T238" s="73">
        <f>'8thR - Finale'!T$23</f>
        <v>0</v>
      </c>
      <c r="U238" s="74">
        <f t="shared" si="16"/>
        <v>0</v>
      </c>
    </row>
    <row r="239" spans="1:21" ht="16.5" thickTop="1" x14ac:dyDescent="0.25">
      <c r="B239" s="52" t="s">
        <v>12</v>
      </c>
      <c r="C239" s="72">
        <f>score!H$23</f>
        <v>5</v>
      </c>
      <c r="D239" s="72">
        <f>score!I$23</f>
        <v>4</v>
      </c>
      <c r="E239" s="72">
        <f>score!J$23</f>
        <v>3</v>
      </c>
      <c r="F239" s="72">
        <f>score!K$23</f>
        <v>3</v>
      </c>
      <c r="G239" s="72">
        <f>score!L$23</f>
        <v>4</v>
      </c>
      <c r="H239" s="72">
        <f>score!M$23</f>
        <v>6</v>
      </c>
      <c r="I239" s="72">
        <f>score!N$23</f>
        <v>7</v>
      </c>
      <c r="J239" s="72">
        <f>score!O$23</f>
        <v>5</v>
      </c>
      <c r="K239" s="72">
        <f>score!P$23</f>
        <v>4</v>
      </c>
      <c r="L239" s="43">
        <f>score!Q$23</f>
        <v>4</v>
      </c>
      <c r="M239" s="72">
        <f>score!R$23</f>
        <v>6</v>
      </c>
      <c r="N239" s="43">
        <f>score!S$23</f>
        <v>6</v>
      </c>
      <c r="O239" s="72">
        <f>score!T$23</f>
        <v>5</v>
      </c>
      <c r="P239" s="72">
        <f>score!U$23</f>
        <v>6</v>
      </c>
      <c r="Q239" s="72">
        <f>score!V$23</f>
        <v>4</v>
      </c>
      <c r="R239" s="72">
        <f>score!W$23</f>
        <v>3</v>
      </c>
      <c r="S239" s="72">
        <f>score!X$23</f>
        <v>6</v>
      </c>
      <c r="T239" s="72">
        <f>score!Y$23</f>
        <v>6</v>
      </c>
      <c r="U239" s="16">
        <f t="shared" si="16"/>
        <v>87</v>
      </c>
    </row>
    <row r="240" spans="1:21" ht="15.75" x14ac:dyDescent="0.25">
      <c r="B240" s="53" t="s">
        <v>7</v>
      </c>
      <c r="C240" s="54">
        <f>score!H$147</f>
        <v>4</v>
      </c>
      <c r="D240" s="54">
        <f>score!$I$147</f>
        <v>4</v>
      </c>
      <c r="E240" s="54">
        <f>score!$J$147</f>
        <v>3</v>
      </c>
      <c r="F240" s="54">
        <f>score!$K$147</f>
        <v>3</v>
      </c>
      <c r="G240" s="54">
        <f>score!$L$147</f>
        <v>4</v>
      </c>
      <c r="H240" s="54">
        <f>score!$M$147</f>
        <v>4</v>
      </c>
      <c r="I240" s="54">
        <f>score!$N$147</f>
        <v>5</v>
      </c>
      <c r="J240" s="54">
        <f>score!$O$147</f>
        <v>4</v>
      </c>
      <c r="K240" s="54">
        <f>score!$P$147</f>
        <v>4</v>
      </c>
      <c r="L240" s="54">
        <f>score!$Q$147</f>
        <v>3</v>
      </c>
      <c r="M240" s="54">
        <f>score!$R$147</f>
        <v>4</v>
      </c>
      <c r="N240" s="54">
        <f>score!$S$147</f>
        <v>5</v>
      </c>
      <c r="O240" s="54">
        <f>score!$T$147</f>
        <v>4</v>
      </c>
      <c r="P240" s="54">
        <f>score!$U$147</f>
        <v>5</v>
      </c>
      <c r="Q240" s="54">
        <f>score!$V$147</f>
        <v>3</v>
      </c>
      <c r="R240" s="54">
        <f>score!$W$147</f>
        <v>3</v>
      </c>
      <c r="S240" s="54">
        <f>score!$X$147</f>
        <v>4</v>
      </c>
      <c r="T240" s="54">
        <f>score!$Y$147</f>
        <v>4</v>
      </c>
      <c r="U240" s="18">
        <f t="shared" si="16"/>
        <v>70</v>
      </c>
    </row>
    <row r="241" spans="1:21" x14ac:dyDescent="0.25">
      <c r="C241" s="55"/>
      <c r="D241" s="55"/>
      <c r="E241" s="55"/>
      <c r="F241" s="55"/>
      <c r="G241" s="55"/>
      <c r="H241" s="55"/>
      <c r="I241" s="55"/>
      <c r="J241" s="55"/>
      <c r="K241" s="55"/>
      <c r="L241" s="55"/>
      <c r="M241" s="55"/>
      <c r="N241" s="55"/>
      <c r="O241" s="55"/>
      <c r="P241" s="55"/>
      <c r="Q241" s="55"/>
      <c r="R241" s="55"/>
      <c r="S241" s="55"/>
      <c r="T241" s="55"/>
    </row>
    <row r="242" spans="1:21" x14ac:dyDescent="0.25">
      <c r="C242" s="144" t="s">
        <v>6</v>
      </c>
      <c r="D242" s="144"/>
      <c r="E242" s="144"/>
      <c r="F242" s="144"/>
      <c r="G242" s="144"/>
      <c r="H242" s="144"/>
      <c r="I242" s="144"/>
      <c r="J242" s="144"/>
      <c r="K242" s="144"/>
      <c r="L242" s="144"/>
      <c r="M242" s="144"/>
      <c r="N242" s="144"/>
      <c r="O242" s="144"/>
      <c r="P242" s="144"/>
      <c r="Q242" s="144"/>
      <c r="R242" s="144"/>
      <c r="S242" s="144"/>
      <c r="T242" s="144"/>
    </row>
    <row r="243" spans="1:21" ht="15" customHeight="1" x14ac:dyDescent="0.25">
      <c r="A243" s="141">
        <f>score!A24</f>
        <v>18</v>
      </c>
      <c r="B243" s="142" t="str">
        <f>score!F24</f>
        <v>KOPITAR MATJAZ</v>
      </c>
      <c r="C243" s="143">
        <v>1</v>
      </c>
      <c r="D243" s="143">
        <v>2</v>
      </c>
      <c r="E243" s="143">
        <v>3</v>
      </c>
      <c r="F243" s="143">
        <v>4</v>
      </c>
      <c r="G243" s="143">
        <v>5</v>
      </c>
      <c r="H243" s="143">
        <v>6</v>
      </c>
      <c r="I243" s="143">
        <v>7</v>
      </c>
      <c r="J243" s="143">
        <v>8</v>
      </c>
      <c r="K243" s="143">
        <v>9</v>
      </c>
      <c r="L243" s="143">
        <v>10</v>
      </c>
      <c r="M243" s="143">
        <v>11</v>
      </c>
      <c r="N243" s="143">
        <v>12</v>
      </c>
      <c r="O243" s="143">
        <v>13</v>
      </c>
      <c r="P243" s="143">
        <v>14</v>
      </c>
      <c r="Q243" s="143">
        <v>15</v>
      </c>
      <c r="R243" s="143">
        <v>16</v>
      </c>
      <c r="S243" s="143">
        <v>17</v>
      </c>
      <c r="T243" s="143">
        <v>18</v>
      </c>
      <c r="U243" s="56" t="s">
        <v>1</v>
      </c>
    </row>
    <row r="244" spans="1:21" ht="15" customHeight="1" x14ac:dyDescent="0.25">
      <c r="A244" s="141"/>
      <c r="B244" s="142"/>
      <c r="C244" s="143"/>
      <c r="D244" s="143"/>
      <c r="E244" s="143"/>
      <c r="F244" s="143"/>
      <c r="G244" s="143"/>
      <c r="H244" s="143"/>
      <c r="I244" s="143"/>
      <c r="J244" s="143"/>
      <c r="K244" s="143"/>
      <c r="L244" s="143"/>
      <c r="M244" s="143"/>
      <c r="N244" s="143"/>
      <c r="O244" s="143"/>
      <c r="P244" s="143"/>
      <c r="Q244" s="143"/>
      <c r="R244" s="143"/>
      <c r="S244" s="143"/>
      <c r="T244" s="143"/>
      <c r="U244" s="57"/>
    </row>
    <row r="245" spans="1:21" x14ac:dyDescent="0.25">
      <c r="B245" s="7" t="s">
        <v>8</v>
      </c>
      <c r="C245" s="5">
        <f>'1stR'!C$24</f>
        <v>6</v>
      </c>
      <c r="D245" s="5">
        <f>'1stR'!D$24</f>
        <v>4</v>
      </c>
      <c r="E245" s="5">
        <f>'1stR'!E$24</f>
        <v>3</v>
      </c>
      <c r="F245" s="5">
        <f>'1stR'!F$24</f>
        <v>3</v>
      </c>
      <c r="G245" s="5">
        <f>'1stR'!G$24</f>
        <v>4</v>
      </c>
      <c r="H245" s="5">
        <f>'1stR'!H$24</f>
        <v>5</v>
      </c>
      <c r="I245" s="5">
        <f>'1stR'!I$24</f>
        <v>6</v>
      </c>
      <c r="J245" s="5">
        <f>'1stR'!J$24</f>
        <v>5</v>
      </c>
      <c r="K245" s="5">
        <f>'1stR'!K$24</f>
        <v>4</v>
      </c>
      <c r="L245" s="65">
        <f>'1stR'!L$24</f>
        <v>4</v>
      </c>
      <c r="M245" s="65">
        <f>'1stR'!M$24</f>
        <v>5</v>
      </c>
      <c r="N245" s="65">
        <f>'1stR'!N$24</f>
        <v>6</v>
      </c>
      <c r="O245" s="5">
        <f>'1stR'!O$24</f>
        <v>6</v>
      </c>
      <c r="P245" s="5">
        <f>'1stR'!P$24</f>
        <v>6</v>
      </c>
      <c r="Q245" s="5">
        <f>'1stR'!Q$24</f>
        <v>5</v>
      </c>
      <c r="R245" s="5">
        <f>'1stR'!R$24</f>
        <v>3</v>
      </c>
      <c r="S245" s="5">
        <f>'1stR'!S$24</f>
        <v>6</v>
      </c>
      <c r="T245" s="5">
        <f>'1stR'!T$24</f>
        <v>5</v>
      </c>
      <c r="U245" s="15">
        <f>SUM(C245:T245)</f>
        <v>86</v>
      </c>
    </row>
    <row r="246" spans="1:21" x14ac:dyDescent="0.25">
      <c r="B246" s="7" t="s">
        <v>13</v>
      </c>
      <c r="C246" s="5">
        <f>'2ndR'!C$24</f>
        <v>5</v>
      </c>
      <c r="D246" s="5">
        <f>'2ndR'!D$24</f>
        <v>4</v>
      </c>
      <c r="E246" s="5">
        <f>'2ndR'!E$24</f>
        <v>4</v>
      </c>
      <c r="F246" s="5">
        <f>'2ndR'!F$24</f>
        <v>4</v>
      </c>
      <c r="G246" s="5">
        <f>'2ndR'!G$24</f>
        <v>4</v>
      </c>
      <c r="H246" s="5">
        <f>'2ndR'!H$24</f>
        <v>4</v>
      </c>
      <c r="I246" s="5">
        <f>'2ndR'!I$24</f>
        <v>5</v>
      </c>
      <c r="J246" s="5">
        <f>'2ndR'!J$24</f>
        <v>4</v>
      </c>
      <c r="K246" s="5">
        <f>'2ndR'!K$24</f>
        <v>5</v>
      </c>
      <c r="L246" s="65">
        <f>'2ndR'!L$24</f>
        <v>5</v>
      </c>
      <c r="M246" s="65">
        <f>'2ndR'!M$24</f>
        <v>5</v>
      </c>
      <c r="N246" s="65">
        <f>'2ndR'!N$24</f>
        <v>4</v>
      </c>
      <c r="O246" s="5">
        <f>'2ndR'!O$24</f>
        <v>4</v>
      </c>
      <c r="P246" s="5">
        <f>'2ndR'!P$24</f>
        <v>5</v>
      </c>
      <c r="Q246" s="5">
        <f>'2ndR'!Q$24</f>
        <v>5</v>
      </c>
      <c r="R246" s="5">
        <f>'2ndR'!R$24</f>
        <v>3</v>
      </c>
      <c r="S246" s="5">
        <f>'2ndR'!S$24</f>
        <v>4</v>
      </c>
      <c r="T246" s="5">
        <f>'2ndR'!T$24</f>
        <v>5</v>
      </c>
      <c r="U246" s="15">
        <f t="shared" ref="U246:U254" si="17">SUM(C246:T246)</f>
        <v>79</v>
      </c>
    </row>
    <row r="247" spans="1:21" x14ac:dyDescent="0.25">
      <c r="B247" s="7" t="s">
        <v>14</v>
      </c>
      <c r="C247" s="5">
        <f>'3rdR'!C$24</f>
        <v>6</v>
      </c>
      <c r="D247" s="5">
        <f>'3rdR'!D$24</f>
        <v>4</v>
      </c>
      <c r="E247" s="5">
        <f>'3rdR'!E$24</f>
        <v>4</v>
      </c>
      <c r="F247" s="5">
        <f>'3rdR'!F$24</f>
        <v>3</v>
      </c>
      <c r="G247" s="5">
        <f>'3rdR'!G$24</f>
        <v>5</v>
      </c>
      <c r="H247" s="5">
        <f>'3rdR'!H$24</f>
        <v>6</v>
      </c>
      <c r="I247" s="5">
        <f>'3rdR'!I$24</f>
        <v>6</v>
      </c>
      <c r="J247" s="5">
        <f>'3rdR'!J$24</f>
        <v>5</v>
      </c>
      <c r="K247" s="5">
        <f>'3rdR'!K$24</f>
        <v>4</v>
      </c>
      <c r="L247" s="65">
        <f>'3rdR'!L$24</f>
        <v>4</v>
      </c>
      <c r="M247" s="65">
        <f>'3rdR'!M$24</f>
        <v>5</v>
      </c>
      <c r="N247" s="65">
        <f>'3rdR'!N$24</f>
        <v>9</v>
      </c>
      <c r="O247" s="5">
        <f>'3rdR'!O$24</f>
        <v>5</v>
      </c>
      <c r="P247" s="5">
        <f>'3rdR'!P$24</f>
        <v>5</v>
      </c>
      <c r="Q247" s="5">
        <f>'3rdR'!Q$24</f>
        <v>5</v>
      </c>
      <c r="R247" s="5">
        <f>'3rdR'!R$24</f>
        <v>3</v>
      </c>
      <c r="S247" s="5">
        <f>'3rdR'!S$24</f>
        <v>6</v>
      </c>
      <c r="T247" s="5">
        <f>'3rdR'!T$24</f>
        <v>5</v>
      </c>
      <c r="U247" s="15">
        <f t="shared" si="17"/>
        <v>90</v>
      </c>
    </row>
    <row r="248" spans="1:21" x14ac:dyDescent="0.25">
      <c r="B248" s="7" t="s">
        <v>15</v>
      </c>
      <c r="C248" s="5">
        <f>'4thR'!C$24</f>
        <v>0</v>
      </c>
      <c r="D248" s="5">
        <f>'4thR'!D$24</f>
        <v>0</v>
      </c>
      <c r="E248" s="5">
        <f>'4thR'!E$24</f>
        <v>0</v>
      </c>
      <c r="F248" s="5">
        <f>'4thR'!F$24</f>
        <v>0</v>
      </c>
      <c r="G248" s="5">
        <f>'4thR'!G$24</f>
        <v>0</v>
      </c>
      <c r="H248" s="5">
        <f>'4thR'!H$24</f>
        <v>0</v>
      </c>
      <c r="I248" s="5">
        <f>'4thR'!I$24</f>
        <v>0</v>
      </c>
      <c r="J248" s="5">
        <f>'4thR'!J$24</f>
        <v>0</v>
      </c>
      <c r="K248" s="5">
        <f>'4thR'!K$24</f>
        <v>0</v>
      </c>
      <c r="L248" s="65">
        <f>'4thR'!L$24</f>
        <v>0</v>
      </c>
      <c r="M248" s="65">
        <f>'4thR'!M$24</f>
        <v>0</v>
      </c>
      <c r="N248" s="65">
        <f>'4thR'!N$24</f>
        <v>0</v>
      </c>
      <c r="O248" s="5">
        <f>'4thR'!O$24</f>
        <v>0</v>
      </c>
      <c r="P248" s="5">
        <f>'4thR'!P$24</f>
        <v>0</v>
      </c>
      <c r="Q248" s="5">
        <f>'4thR'!Q$24</f>
        <v>0</v>
      </c>
      <c r="R248" s="5">
        <f>'4thR'!R$24</f>
        <v>0</v>
      </c>
      <c r="S248" s="5">
        <f>'4thR'!S$24</f>
        <v>0</v>
      </c>
      <c r="T248" s="5">
        <f>'4thR'!T$24</f>
        <v>0</v>
      </c>
      <c r="U248" s="15">
        <f t="shared" si="17"/>
        <v>0</v>
      </c>
    </row>
    <row r="249" spans="1:21" x14ac:dyDescent="0.25">
      <c r="B249" s="7" t="s">
        <v>16</v>
      </c>
      <c r="C249" s="5">
        <f>'5thR'!C$24</f>
        <v>0</v>
      </c>
      <c r="D249" s="5">
        <f>'5thR'!D$24</f>
        <v>0</v>
      </c>
      <c r="E249" s="5">
        <f>'5thR'!E$24</f>
        <v>0</v>
      </c>
      <c r="F249" s="5">
        <f>'5thR'!F$24</f>
        <v>0</v>
      </c>
      <c r="G249" s="5">
        <f>'5thR'!G$24</f>
        <v>0</v>
      </c>
      <c r="H249" s="5">
        <f>'5thR'!H$24</f>
        <v>0</v>
      </c>
      <c r="I249" s="5">
        <f>'5thR'!I$24</f>
        <v>0</v>
      </c>
      <c r="J249" s="5">
        <f>'5thR'!J$24</f>
        <v>0</v>
      </c>
      <c r="K249" s="5">
        <f>'5thR'!K$24</f>
        <v>0</v>
      </c>
      <c r="L249" s="65">
        <f>'5thR'!L$24</f>
        <v>0</v>
      </c>
      <c r="M249" s="65">
        <f>'5thR'!M$24</f>
        <v>0</v>
      </c>
      <c r="N249" s="65">
        <f>'5thR'!N$24</f>
        <v>0</v>
      </c>
      <c r="O249" s="5">
        <f>'5thR'!O$24</f>
        <v>0</v>
      </c>
      <c r="P249" s="5">
        <f>'5thR'!P$24</f>
        <v>0</v>
      </c>
      <c r="Q249" s="5">
        <f>'5thR'!Q$24</f>
        <v>0</v>
      </c>
      <c r="R249" s="5">
        <f>'5thR'!R$24</f>
        <v>0</v>
      </c>
      <c r="S249" s="5">
        <f>'5thR'!S$24</f>
        <v>0</v>
      </c>
      <c r="T249" s="5">
        <f>'5thR'!T$24</f>
        <v>0</v>
      </c>
      <c r="U249" s="15">
        <f t="shared" si="17"/>
        <v>0</v>
      </c>
    </row>
    <row r="250" spans="1:21" x14ac:dyDescent="0.25">
      <c r="B250" s="7" t="s">
        <v>17</v>
      </c>
      <c r="C250" s="5">
        <f>'6thR'!C$24</f>
        <v>0</v>
      </c>
      <c r="D250" s="5">
        <f>'6thR'!D$24</f>
        <v>0</v>
      </c>
      <c r="E250" s="5">
        <f>'6thR'!E$24</f>
        <v>0</v>
      </c>
      <c r="F250" s="5">
        <f>'6thR'!F$24</f>
        <v>0</v>
      </c>
      <c r="G250" s="5">
        <f>'6thR'!G$24</f>
        <v>0</v>
      </c>
      <c r="H250" s="5">
        <f>'6thR'!H$24</f>
        <v>0</v>
      </c>
      <c r="I250" s="5">
        <f>'6thR'!I$24</f>
        <v>0</v>
      </c>
      <c r="J250" s="5">
        <f>'6thR'!J$24</f>
        <v>0</v>
      </c>
      <c r="K250" s="5">
        <f>'6thR'!K$24</f>
        <v>0</v>
      </c>
      <c r="L250" s="65">
        <f>'6thR'!L$24</f>
        <v>0</v>
      </c>
      <c r="M250" s="65">
        <f>'6thR'!M$24</f>
        <v>0</v>
      </c>
      <c r="N250" s="65">
        <f>'6thR'!N$24</f>
        <v>0</v>
      </c>
      <c r="O250" s="5">
        <f>'6thR'!O$24</f>
        <v>0</v>
      </c>
      <c r="P250" s="5">
        <f>'6thR'!P$24</f>
        <v>0</v>
      </c>
      <c r="Q250" s="5">
        <f>'6thR'!Q$24</f>
        <v>0</v>
      </c>
      <c r="R250" s="5">
        <f>'6thR'!R$24</f>
        <v>0</v>
      </c>
      <c r="S250" s="5">
        <f>'6thR'!S$24</f>
        <v>0</v>
      </c>
      <c r="T250" s="5">
        <f>'6thR'!T$24</f>
        <v>0</v>
      </c>
      <c r="U250" s="15">
        <f t="shared" si="17"/>
        <v>0</v>
      </c>
    </row>
    <row r="251" spans="1:21" x14ac:dyDescent="0.25">
      <c r="B251" s="7" t="s">
        <v>18</v>
      </c>
      <c r="C251" s="5">
        <f>'7thR'!C$24</f>
        <v>0</v>
      </c>
      <c r="D251" s="5">
        <f>'7thR'!D$24</f>
        <v>0</v>
      </c>
      <c r="E251" s="5">
        <f>'7thR'!E$24</f>
        <v>0</v>
      </c>
      <c r="F251" s="5">
        <f>'7thR'!F$24</f>
        <v>0</v>
      </c>
      <c r="G251" s="5">
        <f>'7thR'!G$24</f>
        <v>0</v>
      </c>
      <c r="H251" s="5">
        <f>'7thR'!H$24</f>
        <v>0</v>
      </c>
      <c r="I251" s="5">
        <f>'7thR'!I$24</f>
        <v>0</v>
      </c>
      <c r="J251" s="5">
        <f>'7thR'!J$24</f>
        <v>0</v>
      </c>
      <c r="K251" s="5">
        <f>'7thR'!K$24</f>
        <v>0</v>
      </c>
      <c r="L251" s="65">
        <f>'7thR'!L$24</f>
        <v>0</v>
      </c>
      <c r="M251" s="65">
        <f>'7thR'!M$24</f>
        <v>0</v>
      </c>
      <c r="N251" s="65">
        <f>'7thR'!N$24</f>
        <v>0</v>
      </c>
      <c r="O251" s="5">
        <f>'7thR'!O$24</f>
        <v>0</v>
      </c>
      <c r="P251" s="5">
        <f>'7thR'!P$24</f>
        <v>0</v>
      </c>
      <c r="Q251" s="5">
        <f>'7thR'!Q$24</f>
        <v>0</v>
      </c>
      <c r="R251" s="5">
        <f>'7thR'!R$24</f>
        <v>0</v>
      </c>
      <c r="S251" s="5">
        <f>'7thR'!S$24</f>
        <v>0</v>
      </c>
      <c r="T251" s="5">
        <f>'7thR'!T$24</f>
        <v>0</v>
      </c>
      <c r="U251" s="15">
        <f t="shared" si="17"/>
        <v>0</v>
      </c>
    </row>
    <row r="252" spans="1:21" ht="15.75" thickBot="1" x14ac:dyDescent="0.3">
      <c r="B252" s="7" t="s">
        <v>19</v>
      </c>
      <c r="C252" s="73">
        <f>'8thR - Finale'!C$24</f>
        <v>0</v>
      </c>
      <c r="D252" s="73">
        <f>'8thR - Finale'!D$24</f>
        <v>0</v>
      </c>
      <c r="E252" s="73">
        <f>'8thR - Finale'!E$24</f>
        <v>0</v>
      </c>
      <c r="F252" s="73">
        <f>'8thR - Finale'!F$24</f>
        <v>0</v>
      </c>
      <c r="G252" s="73">
        <f>'8thR - Finale'!G$24</f>
        <v>0</v>
      </c>
      <c r="H252" s="73">
        <f>'8thR - Finale'!H$24</f>
        <v>0</v>
      </c>
      <c r="I252" s="73">
        <f>'8thR - Finale'!I$24</f>
        <v>0</v>
      </c>
      <c r="J252" s="73">
        <f>'8thR - Finale'!J$24</f>
        <v>0</v>
      </c>
      <c r="K252" s="73">
        <f>'8thR - Finale'!K$24</f>
        <v>0</v>
      </c>
      <c r="L252" s="73">
        <f>'8thR - Finale'!L$24</f>
        <v>0</v>
      </c>
      <c r="M252" s="45">
        <f>'8thR - Finale'!M$24</f>
        <v>0</v>
      </c>
      <c r="N252" s="73">
        <f>'8thR - Finale'!N$24</f>
        <v>0</v>
      </c>
      <c r="O252" s="73">
        <f>'8thR - Finale'!O$24</f>
        <v>0</v>
      </c>
      <c r="P252" s="73">
        <f>'8thR - Finale'!P$24</f>
        <v>0</v>
      </c>
      <c r="Q252" s="73">
        <f>'8thR - Finale'!Q$24</f>
        <v>0</v>
      </c>
      <c r="R252" s="73">
        <f>'8thR - Finale'!R$24</f>
        <v>0</v>
      </c>
      <c r="S252" s="73">
        <f>'8thR - Finale'!S$24</f>
        <v>0</v>
      </c>
      <c r="T252" s="73">
        <f>'8thR - Finale'!T$24</f>
        <v>0</v>
      </c>
      <c r="U252" s="74">
        <f t="shared" si="17"/>
        <v>0</v>
      </c>
    </row>
    <row r="253" spans="1:21" ht="16.5" thickTop="1" x14ac:dyDescent="0.25">
      <c r="B253" s="52" t="s">
        <v>12</v>
      </c>
      <c r="C253" s="72">
        <f>score!H$24</f>
        <v>5</v>
      </c>
      <c r="D253" s="72">
        <f>score!I$24</f>
        <v>4</v>
      </c>
      <c r="E253" s="72">
        <f>score!J$24</f>
        <v>3</v>
      </c>
      <c r="F253" s="72">
        <f>score!K$24</f>
        <v>3</v>
      </c>
      <c r="G253" s="72">
        <f>score!L$24</f>
        <v>4</v>
      </c>
      <c r="H253" s="72">
        <f>score!M$24</f>
        <v>4</v>
      </c>
      <c r="I253" s="72">
        <f>score!N$24</f>
        <v>5</v>
      </c>
      <c r="J253" s="72">
        <f>score!O$24</f>
        <v>4</v>
      </c>
      <c r="K253" s="72">
        <f>score!P$24</f>
        <v>4</v>
      </c>
      <c r="L253" s="43">
        <f>score!Q$24</f>
        <v>4</v>
      </c>
      <c r="M253" s="72">
        <f>score!R$24</f>
        <v>5</v>
      </c>
      <c r="N253" s="43">
        <f>score!S$24</f>
        <v>4</v>
      </c>
      <c r="O253" s="72">
        <f>score!T$24</f>
        <v>4</v>
      </c>
      <c r="P253" s="72">
        <f>score!U$24</f>
        <v>5</v>
      </c>
      <c r="Q253" s="72">
        <f>score!V$24</f>
        <v>5</v>
      </c>
      <c r="R253" s="72">
        <f>score!W$24</f>
        <v>3</v>
      </c>
      <c r="S253" s="72">
        <f>score!X$24</f>
        <v>4</v>
      </c>
      <c r="T253" s="72">
        <f>score!Y$24</f>
        <v>5</v>
      </c>
      <c r="U253" s="16">
        <f t="shared" si="17"/>
        <v>75</v>
      </c>
    </row>
    <row r="254" spans="1:21" ht="15.75" x14ac:dyDescent="0.25">
      <c r="B254" s="53" t="s">
        <v>7</v>
      </c>
      <c r="C254" s="54">
        <f>score!H$147</f>
        <v>4</v>
      </c>
      <c r="D254" s="54">
        <f>score!$I$147</f>
        <v>4</v>
      </c>
      <c r="E254" s="54">
        <f>score!$J$147</f>
        <v>3</v>
      </c>
      <c r="F254" s="54">
        <f>score!$K$147</f>
        <v>3</v>
      </c>
      <c r="G254" s="54">
        <f>score!$L$147</f>
        <v>4</v>
      </c>
      <c r="H254" s="54">
        <f>score!$M$147</f>
        <v>4</v>
      </c>
      <c r="I254" s="54">
        <f>score!$N$147</f>
        <v>5</v>
      </c>
      <c r="J254" s="54">
        <f>score!$O$147</f>
        <v>4</v>
      </c>
      <c r="K254" s="54">
        <f>score!$P$147</f>
        <v>4</v>
      </c>
      <c r="L254" s="54">
        <f>score!$Q$147</f>
        <v>3</v>
      </c>
      <c r="M254" s="54">
        <f>score!$R$147</f>
        <v>4</v>
      </c>
      <c r="N254" s="54">
        <f>score!$S$147</f>
        <v>5</v>
      </c>
      <c r="O254" s="54">
        <f>score!$T$147</f>
        <v>4</v>
      </c>
      <c r="P254" s="54">
        <f>score!$U$147</f>
        <v>5</v>
      </c>
      <c r="Q254" s="54">
        <f>score!$V$147</f>
        <v>3</v>
      </c>
      <c r="R254" s="54">
        <f>score!$W$147</f>
        <v>3</v>
      </c>
      <c r="S254" s="54">
        <f>score!$X$147</f>
        <v>4</v>
      </c>
      <c r="T254" s="54">
        <f>score!$Y$147</f>
        <v>4</v>
      </c>
      <c r="U254" s="18">
        <f t="shared" si="17"/>
        <v>70</v>
      </c>
    </row>
    <row r="255" spans="1:21" x14ac:dyDescent="0.25">
      <c r="C255" s="55"/>
      <c r="D255" s="55"/>
      <c r="E255" s="55"/>
      <c r="F255" s="55"/>
      <c r="G255" s="55"/>
      <c r="H255" s="55"/>
      <c r="I255" s="55"/>
      <c r="J255" s="55"/>
      <c r="K255" s="55"/>
      <c r="L255" s="55"/>
      <c r="M255" s="55"/>
      <c r="N255" s="55"/>
      <c r="O255" s="55"/>
      <c r="P255" s="55"/>
      <c r="Q255" s="55"/>
      <c r="R255" s="55"/>
      <c r="S255" s="55"/>
      <c r="T255" s="55"/>
    </row>
    <row r="256" spans="1:21" x14ac:dyDescent="0.25">
      <c r="C256" s="144" t="s">
        <v>6</v>
      </c>
      <c r="D256" s="144"/>
      <c r="E256" s="144"/>
      <c r="F256" s="144"/>
      <c r="G256" s="144"/>
      <c r="H256" s="144"/>
      <c r="I256" s="144"/>
      <c r="J256" s="144"/>
      <c r="K256" s="144"/>
      <c r="L256" s="144"/>
      <c r="M256" s="144"/>
      <c r="N256" s="144"/>
      <c r="O256" s="144"/>
      <c r="P256" s="144"/>
      <c r="Q256" s="144"/>
      <c r="R256" s="144"/>
      <c r="S256" s="144"/>
      <c r="T256" s="144"/>
    </row>
    <row r="257" spans="1:21" ht="15" customHeight="1" x14ac:dyDescent="0.25">
      <c r="A257" s="141">
        <f>score!A25</f>
        <v>19</v>
      </c>
      <c r="B257" s="142" t="str">
        <f>score!F25</f>
        <v>KOTNIK JOZE</v>
      </c>
      <c r="C257" s="143">
        <v>1</v>
      </c>
      <c r="D257" s="143">
        <v>2</v>
      </c>
      <c r="E257" s="143">
        <v>3</v>
      </c>
      <c r="F257" s="143">
        <v>4</v>
      </c>
      <c r="G257" s="143">
        <v>5</v>
      </c>
      <c r="H257" s="143">
        <v>6</v>
      </c>
      <c r="I257" s="143">
        <v>7</v>
      </c>
      <c r="J257" s="143">
        <v>8</v>
      </c>
      <c r="K257" s="143">
        <v>9</v>
      </c>
      <c r="L257" s="143">
        <v>10</v>
      </c>
      <c r="M257" s="143">
        <v>11</v>
      </c>
      <c r="N257" s="143">
        <v>12</v>
      </c>
      <c r="O257" s="143">
        <v>13</v>
      </c>
      <c r="P257" s="143">
        <v>14</v>
      </c>
      <c r="Q257" s="143">
        <v>15</v>
      </c>
      <c r="R257" s="143">
        <v>16</v>
      </c>
      <c r="S257" s="143">
        <v>17</v>
      </c>
      <c r="T257" s="143">
        <v>18</v>
      </c>
      <c r="U257" s="56" t="s">
        <v>1</v>
      </c>
    </row>
    <row r="258" spans="1:21" ht="15" customHeight="1" x14ac:dyDescent="0.25">
      <c r="A258" s="141"/>
      <c r="B258" s="142"/>
      <c r="C258" s="143"/>
      <c r="D258" s="143"/>
      <c r="E258" s="143"/>
      <c r="F258" s="143"/>
      <c r="G258" s="143"/>
      <c r="H258" s="143"/>
      <c r="I258" s="143"/>
      <c r="J258" s="143"/>
      <c r="K258" s="143"/>
      <c r="L258" s="143"/>
      <c r="M258" s="143"/>
      <c r="N258" s="143"/>
      <c r="O258" s="143"/>
      <c r="P258" s="143"/>
      <c r="Q258" s="143"/>
      <c r="R258" s="143"/>
      <c r="S258" s="143"/>
      <c r="T258" s="143"/>
      <c r="U258" s="57"/>
    </row>
    <row r="259" spans="1:21" x14ac:dyDescent="0.25">
      <c r="B259" s="7" t="s">
        <v>8</v>
      </c>
      <c r="C259" s="5">
        <f>'1stR'!C$25</f>
        <v>7</v>
      </c>
      <c r="D259" s="5">
        <f>'1stR'!D$25</f>
        <v>6</v>
      </c>
      <c r="E259" s="5">
        <f>'1stR'!E$25</f>
        <v>5</v>
      </c>
      <c r="F259" s="5">
        <f>'1stR'!F$25</f>
        <v>4</v>
      </c>
      <c r="G259" s="5">
        <f>'1stR'!G$25</f>
        <v>6</v>
      </c>
      <c r="H259" s="5">
        <f>'1stR'!H$25</f>
        <v>7</v>
      </c>
      <c r="I259" s="5">
        <f>'1stR'!I$25</f>
        <v>6</v>
      </c>
      <c r="J259" s="5">
        <f>'1stR'!J$25</f>
        <v>7</v>
      </c>
      <c r="K259" s="5">
        <f>'1stR'!K$25</f>
        <v>6</v>
      </c>
      <c r="L259" s="65">
        <f>'1stR'!L$25</f>
        <v>4</v>
      </c>
      <c r="M259" s="65">
        <f>'1stR'!M$25</f>
        <v>4</v>
      </c>
      <c r="N259" s="65">
        <f>'1stR'!N$25</f>
        <v>6</v>
      </c>
      <c r="O259" s="5">
        <f>'1stR'!O$25</f>
        <v>5</v>
      </c>
      <c r="P259" s="5">
        <f>'1stR'!P$25</f>
        <v>7</v>
      </c>
      <c r="Q259" s="5">
        <f>'1stR'!Q$25</f>
        <v>9</v>
      </c>
      <c r="R259" s="5">
        <f>'1stR'!R$25</f>
        <v>4</v>
      </c>
      <c r="S259" s="5">
        <f>'1stR'!S$25</f>
        <v>7</v>
      </c>
      <c r="T259" s="5">
        <f>'1stR'!T$25</f>
        <v>5</v>
      </c>
      <c r="U259" s="15">
        <f>SUM(C259:T259)</f>
        <v>105</v>
      </c>
    </row>
    <row r="260" spans="1:21" x14ac:dyDescent="0.25">
      <c r="B260" s="7" t="s">
        <v>13</v>
      </c>
      <c r="C260" s="5">
        <f>'2ndR'!C$25</f>
        <v>6</v>
      </c>
      <c r="D260" s="5">
        <f>'2ndR'!D$25</f>
        <v>5</v>
      </c>
      <c r="E260" s="5">
        <f>'2ndR'!E$25</f>
        <v>5</v>
      </c>
      <c r="F260" s="5">
        <f>'2ndR'!F$25</f>
        <v>9</v>
      </c>
      <c r="G260" s="5">
        <f>'2ndR'!G$25</f>
        <v>9</v>
      </c>
      <c r="H260" s="5">
        <f>'2ndR'!H$25</f>
        <v>9</v>
      </c>
      <c r="I260" s="5">
        <f>'2ndR'!I$25</f>
        <v>6</v>
      </c>
      <c r="J260" s="5">
        <f>'2ndR'!J$25</f>
        <v>5</v>
      </c>
      <c r="K260" s="5">
        <f>'2ndR'!K$25</f>
        <v>5</v>
      </c>
      <c r="L260" s="65">
        <f>'2ndR'!L$25</f>
        <v>5</v>
      </c>
      <c r="M260" s="65">
        <f>'2ndR'!M$25</f>
        <v>6</v>
      </c>
      <c r="N260" s="65">
        <f>'2ndR'!N$25</f>
        <v>6</v>
      </c>
      <c r="O260" s="5">
        <f>'2ndR'!O$25</f>
        <v>4</v>
      </c>
      <c r="P260" s="5">
        <f>'2ndR'!P$25</f>
        <v>9</v>
      </c>
      <c r="Q260" s="5">
        <f>'2ndR'!Q$25</f>
        <v>9</v>
      </c>
      <c r="R260" s="5">
        <f>'2ndR'!R$25</f>
        <v>5</v>
      </c>
      <c r="S260" s="5">
        <f>'2ndR'!S$25</f>
        <v>6</v>
      </c>
      <c r="T260" s="5">
        <f>'2ndR'!T$25</f>
        <v>5</v>
      </c>
      <c r="U260" s="15">
        <f t="shared" ref="U260:U268" si="18">SUM(C260:T260)</f>
        <v>114</v>
      </c>
    </row>
    <row r="261" spans="1:21" x14ac:dyDescent="0.25">
      <c r="B261" s="7" t="s">
        <v>14</v>
      </c>
      <c r="C261" s="5">
        <f>'3rdR'!C$25</f>
        <v>0</v>
      </c>
      <c r="D261" s="5">
        <f>'3rdR'!D$25</f>
        <v>0</v>
      </c>
      <c r="E261" s="5">
        <f>'3rdR'!E$25</f>
        <v>0</v>
      </c>
      <c r="F261" s="5">
        <f>'3rdR'!F$25</f>
        <v>0</v>
      </c>
      <c r="G261" s="5">
        <f>'3rdR'!G$25</f>
        <v>0</v>
      </c>
      <c r="H261" s="5">
        <f>'3rdR'!H$25</f>
        <v>0</v>
      </c>
      <c r="I261" s="5">
        <f>'3rdR'!I$25</f>
        <v>0</v>
      </c>
      <c r="J261" s="5">
        <f>'3rdR'!J$25</f>
        <v>0</v>
      </c>
      <c r="K261" s="5">
        <f>'3rdR'!K$25</f>
        <v>0</v>
      </c>
      <c r="L261" s="65">
        <f>'3rdR'!L$25</f>
        <v>0</v>
      </c>
      <c r="M261" s="65">
        <f>'3rdR'!M$25</f>
        <v>0</v>
      </c>
      <c r="N261" s="65">
        <f>'3rdR'!N$25</f>
        <v>0</v>
      </c>
      <c r="O261" s="5">
        <f>'3rdR'!O$25</f>
        <v>0</v>
      </c>
      <c r="P261" s="5">
        <f>'3rdR'!P$25</f>
        <v>0</v>
      </c>
      <c r="Q261" s="5">
        <f>'3rdR'!Q$25</f>
        <v>0</v>
      </c>
      <c r="R261" s="5">
        <f>'3rdR'!R$25</f>
        <v>0</v>
      </c>
      <c r="S261" s="5">
        <f>'3rdR'!S$25</f>
        <v>0</v>
      </c>
      <c r="T261" s="5">
        <f>'3rdR'!T$25</f>
        <v>0</v>
      </c>
      <c r="U261" s="15">
        <f t="shared" si="18"/>
        <v>0</v>
      </c>
    </row>
    <row r="262" spans="1:21" x14ac:dyDescent="0.25">
      <c r="B262" s="7" t="s">
        <v>15</v>
      </c>
      <c r="C262" s="5">
        <f>'4thR'!C$25</f>
        <v>0</v>
      </c>
      <c r="D262" s="5">
        <f>'4thR'!D$25</f>
        <v>0</v>
      </c>
      <c r="E262" s="5">
        <f>'4thR'!E$25</f>
        <v>0</v>
      </c>
      <c r="F262" s="5">
        <f>'4thR'!F$25</f>
        <v>0</v>
      </c>
      <c r="G262" s="5">
        <f>'4thR'!G$25</f>
        <v>0</v>
      </c>
      <c r="H262" s="5">
        <f>'4thR'!H$25</f>
        <v>0</v>
      </c>
      <c r="I262" s="5">
        <f>'4thR'!I$25</f>
        <v>0</v>
      </c>
      <c r="J262" s="5">
        <f>'4thR'!J$25</f>
        <v>0</v>
      </c>
      <c r="K262" s="5">
        <f>'4thR'!K$25</f>
        <v>0</v>
      </c>
      <c r="L262" s="65">
        <f>'4thR'!L$25</f>
        <v>0</v>
      </c>
      <c r="M262" s="65">
        <f>'4thR'!M$25</f>
        <v>0</v>
      </c>
      <c r="N262" s="65">
        <f>'4thR'!N$25</f>
        <v>0</v>
      </c>
      <c r="O262" s="5">
        <f>'4thR'!O$25</f>
        <v>0</v>
      </c>
      <c r="P262" s="5">
        <f>'4thR'!P$25</f>
        <v>0</v>
      </c>
      <c r="Q262" s="5">
        <f>'4thR'!Q$25</f>
        <v>0</v>
      </c>
      <c r="R262" s="5">
        <f>'4thR'!R$25</f>
        <v>0</v>
      </c>
      <c r="S262" s="5">
        <f>'4thR'!S$25</f>
        <v>0</v>
      </c>
      <c r="T262" s="5">
        <f>'4thR'!T$25</f>
        <v>0</v>
      </c>
      <c r="U262" s="15">
        <f t="shared" si="18"/>
        <v>0</v>
      </c>
    </row>
    <row r="263" spans="1:21" x14ac:dyDescent="0.25">
      <c r="B263" s="7" t="s">
        <v>16</v>
      </c>
      <c r="C263" s="5">
        <f>'5thR'!C$25</f>
        <v>0</v>
      </c>
      <c r="D263" s="5">
        <f>'5thR'!D$25</f>
        <v>0</v>
      </c>
      <c r="E263" s="5">
        <f>'5thR'!E$25</f>
        <v>0</v>
      </c>
      <c r="F263" s="5">
        <f>'5thR'!F$25</f>
        <v>0</v>
      </c>
      <c r="G263" s="5">
        <f>'5thR'!G$25</f>
        <v>0</v>
      </c>
      <c r="H263" s="5">
        <f>'5thR'!H$25</f>
        <v>0</v>
      </c>
      <c r="I263" s="5">
        <f>'5thR'!I$25</f>
        <v>0</v>
      </c>
      <c r="J263" s="5">
        <f>'5thR'!J$25</f>
        <v>0</v>
      </c>
      <c r="K263" s="5">
        <f>'5thR'!K$25</f>
        <v>0</v>
      </c>
      <c r="L263" s="65">
        <f>'5thR'!L$25</f>
        <v>0</v>
      </c>
      <c r="M263" s="65">
        <f>'5thR'!M$25</f>
        <v>0</v>
      </c>
      <c r="N263" s="65">
        <f>'5thR'!N$25</f>
        <v>0</v>
      </c>
      <c r="O263" s="5">
        <f>'5thR'!O$25</f>
        <v>0</v>
      </c>
      <c r="P263" s="5">
        <f>'5thR'!P$25</f>
        <v>0</v>
      </c>
      <c r="Q263" s="5">
        <f>'5thR'!Q$25</f>
        <v>0</v>
      </c>
      <c r="R263" s="5">
        <f>'5thR'!R$25</f>
        <v>0</v>
      </c>
      <c r="S263" s="5">
        <f>'5thR'!S$25</f>
        <v>0</v>
      </c>
      <c r="T263" s="5">
        <f>'5thR'!T$25</f>
        <v>0</v>
      </c>
      <c r="U263" s="15">
        <f t="shared" si="18"/>
        <v>0</v>
      </c>
    </row>
    <row r="264" spans="1:21" x14ac:dyDescent="0.25">
      <c r="B264" s="7" t="s">
        <v>17</v>
      </c>
      <c r="C264" s="5">
        <f>'6thR'!C$25</f>
        <v>0</v>
      </c>
      <c r="D264" s="5">
        <f>'6thR'!D$25</f>
        <v>0</v>
      </c>
      <c r="E264" s="5">
        <f>'6thR'!E$25</f>
        <v>0</v>
      </c>
      <c r="F264" s="5">
        <f>'6thR'!F$25</f>
        <v>0</v>
      </c>
      <c r="G264" s="5">
        <f>'6thR'!G$25</f>
        <v>0</v>
      </c>
      <c r="H264" s="5">
        <f>'6thR'!H$25</f>
        <v>0</v>
      </c>
      <c r="I264" s="5">
        <f>'6thR'!I$25</f>
        <v>0</v>
      </c>
      <c r="J264" s="5">
        <f>'6thR'!J$25</f>
        <v>0</v>
      </c>
      <c r="K264" s="5">
        <f>'6thR'!K$25</f>
        <v>0</v>
      </c>
      <c r="L264" s="65">
        <f>'6thR'!L$25</f>
        <v>0</v>
      </c>
      <c r="M264" s="65">
        <f>'6thR'!M$25</f>
        <v>0</v>
      </c>
      <c r="N264" s="65">
        <f>'6thR'!N$25</f>
        <v>0</v>
      </c>
      <c r="O264" s="5">
        <f>'6thR'!O$25</f>
        <v>0</v>
      </c>
      <c r="P264" s="5">
        <f>'6thR'!P$25</f>
        <v>0</v>
      </c>
      <c r="Q264" s="5">
        <f>'6thR'!Q$25</f>
        <v>0</v>
      </c>
      <c r="R264" s="5">
        <f>'6thR'!R$25</f>
        <v>0</v>
      </c>
      <c r="S264" s="5">
        <f>'6thR'!S$25</f>
        <v>0</v>
      </c>
      <c r="T264" s="5">
        <f>'6thR'!T$25</f>
        <v>0</v>
      </c>
      <c r="U264" s="15">
        <f t="shared" si="18"/>
        <v>0</v>
      </c>
    </row>
    <row r="265" spans="1:21" x14ac:dyDescent="0.25">
      <c r="B265" s="7" t="s">
        <v>18</v>
      </c>
      <c r="C265" s="5">
        <f>'7thR'!C$25</f>
        <v>0</v>
      </c>
      <c r="D265" s="5">
        <f>'7thR'!D$25</f>
        <v>0</v>
      </c>
      <c r="E265" s="5">
        <f>'7thR'!E$25</f>
        <v>0</v>
      </c>
      <c r="F265" s="5">
        <f>'7thR'!F$25</f>
        <v>0</v>
      </c>
      <c r="G265" s="5">
        <f>'7thR'!G$25</f>
        <v>0</v>
      </c>
      <c r="H265" s="5">
        <f>'7thR'!H$25</f>
        <v>0</v>
      </c>
      <c r="I265" s="5">
        <f>'7thR'!I$25</f>
        <v>0</v>
      </c>
      <c r="J265" s="5">
        <f>'7thR'!J$25</f>
        <v>0</v>
      </c>
      <c r="K265" s="5">
        <f>'7thR'!K$25</f>
        <v>0</v>
      </c>
      <c r="L265" s="65">
        <f>'7thR'!L$25</f>
        <v>0</v>
      </c>
      <c r="M265" s="65">
        <f>'7thR'!M$25</f>
        <v>0</v>
      </c>
      <c r="N265" s="65">
        <f>'7thR'!N$25</f>
        <v>0</v>
      </c>
      <c r="O265" s="5">
        <f>'7thR'!O$25</f>
        <v>0</v>
      </c>
      <c r="P265" s="5">
        <f>'7thR'!P$25</f>
        <v>0</v>
      </c>
      <c r="Q265" s="5">
        <f>'7thR'!Q$25</f>
        <v>0</v>
      </c>
      <c r="R265" s="5">
        <f>'7thR'!R$25</f>
        <v>0</v>
      </c>
      <c r="S265" s="5">
        <f>'7thR'!S$25</f>
        <v>0</v>
      </c>
      <c r="T265" s="5">
        <f>'7thR'!T$25</f>
        <v>0</v>
      </c>
      <c r="U265" s="15">
        <f t="shared" si="18"/>
        <v>0</v>
      </c>
    </row>
    <row r="266" spans="1:21" ht="15.75" thickBot="1" x14ac:dyDescent="0.3">
      <c r="B266" s="7" t="s">
        <v>19</v>
      </c>
      <c r="C266" s="73">
        <f>'8thR - Finale'!C$25</f>
        <v>0</v>
      </c>
      <c r="D266" s="73">
        <f>'8thR - Finale'!D$25</f>
        <v>0</v>
      </c>
      <c r="E266" s="73">
        <f>'8thR - Finale'!E$25</f>
        <v>0</v>
      </c>
      <c r="F266" s="73">
        <f>'8thR - Finale'!F$25</f>
        <v>0</v>
      </c>
      <c r="G266" s="73">
        <f>'8thR - Finale'!G$25</f>
        <v>0</v>
      </c>
      <c r="H266" s="73">
        <f>'8thR - Finale'!H$25</f>
        <v>0</v>
      </c>
      <c r="I266" s="73">
        <f>'8thR - Finale'!I$25</f>
        <v>0</v>
      </c>
      <c r="J266" s="73">
        <f>'8thR - Finale'!J$25</f>
        <v>0</v>
      </c>
      <c r="K266" s="73">
        <f>'8thR - Finale'!K$25</f>
        <v>0</v>
      </c>
      <c r="L266" s="73">
        <f>'8thR - Finale'!L$25</f>
        <v>0</v>
      </c>
      <c r="M266" s="45">
        <f>'8thR - Finale'!M$25</f>
        <v>0</v>
      </c>
      <c r="N266" s="73">
        <f>'8thR - Finale'!N$25</f>
        <v>0</v>
      </c>
      <c r="O266" s="73">
        <f>'8thR - Finale'!O$25</f>
        <v>0</v>
      </c>
      <c r="P266" s="73">
        <f>'8thR - Finale'!P$25</f>
        <v>0</v>
      </c>
      <c r="Q266" s="73">
        <f>'8thR - Finale'!Q$25</f>
        <v>0</v>
      </c>
      <c r="R266" s="73">
        <f>'8thR - Finale'!R$25</f>
        <v>0</v>
      </c>
      <c r="S266" s="73">
        <f>'8thR - Finale'!S$25</f>
        <v>0</v>
      </c>
      <c r="T266" s="73">
        <f>'8thR - Finale'!T$25</f>
        <v>0</v>
      </c>
      <c r="U266" s="74">
        <f t="shared" si="18"/>
        <v>0</v>
      </c>
    </row>
    <row r="267" spans="1:21" ht="16.5" thickTop="1" x14ac:dyDescent="0.25">
      <c r="B267" s="52" t="s">
        <v>12</v>
      </c>
      <c r="C267" s="72">
        <f>score!H$25</f>
        <v>6</v>
      </c>
      <c r="D267" s="72">
        <f>score!I$25</f>
        <v>5</v>
      </c>
      <c r="E267" s="72">
        <f>score!J$25</f>
        <v>5</v>
      </c>
      <c r="F267" s="72">
        <f>score!K$25</f>
        <v>4</v>
      </c>
      <c r="G267" s="72">
        <f>score!L$25</f>
        <v>6</v>
      </c>
      <c r="H267" s="72">
        <f>score!M$25</f>
        <v>7</v>
      </c>
      <c r="I267" s="72">
        <f>score!N$25</f>
        <v>6</v>
      </c>
      <c r="J267" s="72">
        <f>score!O$25</f>
        <v>5</v>
      </c>
      <c r="K267" s="72">
        <f>score!P$25</f>
        <v>5</v>
      </c>
      <c r="L267" s="43">
        <f>score!Q$25</f>
        <v>4</v>
      </c>
      <c r="M267" s="72">
        <f>score!R$25</f>
        <v>4</v>
      </c>
      <c r="N267" s="43">
        <f>score!S$25</f>
        <v>6</v>
      </c>
      <c r="O267" s="72">
        <f>score!T$25</f>
        <v>4</v>
      </c>
      <c r="P267" s="72">
        <f>score!U$25</f>
        <v>7</v>
      </c>
      <c r="Q267" s="72">
        <f>score!V$25</f>
        <v>9</v>
      </c>
      <c r="R267" s="72">
        <f>score!W$25</f>
        <v>4</v>
      </c>
      <c r="S267" s="72">
        <f>score!X$25</f>
        <v>6</v>
      </c>
      <c r="T267" s="72">
        <f>score!Y$25</f>
        <v>5</v>
      </c>
      <c r="U267" s="16">
        <f t="shared" si="18"/>
        <v>98</v>
      </c>
    </row>
    <row r="268" spans="1:21" ht="15.75" x14ac:dyDescent="0.25">
      <c r="B268" s="53" t="s">
        <v>7</v>
      </c>
      <c r="C268" s="54">
        <f>score!H$147</f>
        <v>4</v>
      </c>
      <c r="D268" s="54">
        <f>score!$I$147</f>
        <v>4</v>
      </c>
      <c r="E268" s="54">
        <f>score!$J$147</f>
        <v>3</v>
      </c>
      <c r="F268" s="54">
        <f>score!$K$147</f>
        <v>3</v>
      </c>
      <c r="G268" s="54">
        <f>score!$L$147</f>
        <v>4</v>
      </c>
      <c r="H268" s="54">
        <f>score!$M$147</f>
        <v>4</v>
      </c>
      <c r="I268" s="54">
        <f>score!$N$147</f>
        <v>5</v>
      </c>
      <c r="J268" s="54">
        <f>score!$O$147</f>
        <v>4</v>
      </c>
      <c r="K268" s="54">
        <f>score!$P$147</f>
        <v>4</v>
      </c>
      <c r="L268" s="54">
        <f>score!$Q$147</f>
        <v>3</v>
      </c>
      <c r="M268" s="54">
        <f>score!$R$147</f>
        <v>4</v>
      </c>
      <c r="N268" s="54">
        <f>score!$S$147</f>
        <v>5</v>
      </c>
      <c r="O268" s="54">
        <f>score!$T$147</f>
        <v>4</v>
      </c>
      <c r="P268" s="54">
        <f>score!$U$147</f>
        <v>5</v>
      </c>
      <c r="Q268" s="54">
        <f>score!$V$147</f>
        <v>3</v>
      </c>
      <c r="R268" s="54">
        <f>score!$W$147</f>
        <v>3</v>
      </c>
      <c r="S268" s="54">
        <f>score!$X$147</f>
        <v>4</v>
      </c>
      <c r="T268" s="54">
        <f>score!$Y$147</f>
        <v>4</v>
      </c>
      <c r="U268" s="18">
        <f t="shared" si="18"/>
        <v>70</v>
      </c>
    </row>
    <row r="269" spans="1:21" x14ac:dyDescent="0.25">
      <c r="C269" s="55"/>
      <c r="D269" s="55"/>
      <c r="E269" s="55"/>
      <c r="F269" s="55"/>
      <c r="G269" s="55"/>
      <c r="H269" s="55"/>
      <c r="I269" s="55"/>
      <c r="J269" s="55"/>
      <c r="K269" s="55"/>
      <c r="L269" s="55"/>
      <c r="M269" s="55"/>
      <c r="N269" s="55"/>
      <c r="O269" s="55"/>
      <c r="P269" s="55"/>
      <c r="Q269" s="55"/>
      <c r="R269" s="55"/>
      <c r="S269" s="55"/>
      <c r="T269" s="55"/>
    </row>
    <row r="270" spans="1:21" x14ac:dyDescent="0.25">
      <c r="C270" s="144" t="s">
        <v>6</v>
      </c>
      <c r="D270" s="144"/>
      <c r="E270" s="144"/>
      <c r="F270" s="144"/>
      <c r="G270" s="144"/>
      <c r="H270" s="144"/>
      <c r="I270" s="144"/>
      <c r="J270" s="144"/>
      <c r="K270" s="144"/>
      <c r="L270" s="144"/>
      <c r="M270" s="144"/>
      <c r="N270" s="144"/>
      <c r="O270" s="144"/>
      <c r="P270" s="144"/>
      <c r="Q270" s="144"/>
      <c r="R270" s="144"/>
      <c r="S270" s="144"/>
      <c r="T270" s="144"/>
    </row>
    <row r="271" spans="1:21" ht="15" customHeight="1" x14ac:dyDescent="0.25">
      <c r="A271" s="141">
        <f>score!A26</f>
        <v>20</v>
      </c>
      <c r="B271" s="142" t="str">
        <f>score!F26</f>
        <v>KOTNIK VERA</v>
      </c>
      <c r="C271" s="143">
        <v>1</v>
      </c>
      <c r="D271" s="143">
        <v>2</v>
      </c>
      <c r="E271" s="143">
        <v>3</v>
      </c>
      <c r="F271" s="143">
        <v>4</v>
      </c>
      <c r="G271" s="143">
        <v>5</v>
      </c>
      <c r="H271" s="143">
        <v>6</v>
      </c>
      <c r="I271" s="143">
        <v>7</v>
      </c>
      <c r="J271" s="143">
        <v>8</v>
      </c>
      <c r="K271" s="143">
        <v>9</v>
      </c>
      <c r="L271" s="143">
        <v>10</v>
      </c>
      <c r="M271" s="143">
        <v>11</v>
      </c>
      <c r="N271" s="143">
        <v>12</v>
      </c>
      <c r="O271" s="143">
        <v>13</v>
      </c>
      <c r="P271" s="143">
        <v>14</v>
      </c>
      <c r="Q271" s="143">
        <v>15</v>
      </c>
      <c r="R271" s="143">
        <v>16</v>
      </c>
      <c r="S271" s="143">
        <v>17</v>
      </c>
      <c r="T271" s="143">
        <v>18</v>
      </c>
      <c r="U271" s="56" t="s">
        <v>1</v>
      </c>
    </row>
    <row r="272" spans="1:21" ht="15" customHeight="1" x14ac:dyDescent="0.25">
      <c r="A272" s="141"/>
      <c r="B272" s="142"/>
      <c r="C272" s="143"/>
      <c r="D272" s="143"/>
      <c r="E272" s="143"/>
      <c r="F272" s="143"/>
      <c r="G272" s="143"/>
      <c r="H272" s="143"/>
      <c r="I272" s="143"/>
      <c r="J272" s="143"/>
      <c r="K272" s="143"/>
      <c r="L272" s="143"/>
      <c r="M272" s="143"/>
      <c r="N272" s="143"/>
      <c r="O272" s="143"/>
      <c r="P272" s="143"/>
      <c r="Q272" s="143"/>
      <c r="R272" s="143"/>
      <c r="S272" s="143"/>
      <c r="T272" s="143"/>
      <c r="U272" s="57"/>
    </row>
    <row r="273" spans="1:27" x14ac:dyDescent="0.25">
      <c r="B273" s="7" t="s">
        <v>8</v>
      </c>
      <c r="C273" s="5">
        <f>'1stR'!C$26</f>
        <v>6</v>
      </c>
      <c r="D273" s="5">
        <f>'1stR'!D$26</f>
        <v>7</v>
      </c>
      <c r="E273" s="5">
        <f>'1stR'!E$26</f>
        <v>3</v>
      </c>
      <c r="F273" s="5">
        <f>'1stR'!F$26</f>
        <v>4</v>
      </c>
      <c r="G273" s="5">
        <f>'1stR'!G$26</f>
        <v>6</v>
      </c>
      <c r="H273" s="5">
        <f>'1stR'!H$26</f>
        <v>6</v>
      </c>
      <c r="I273" s="5">
        <f>'1stR'!I$26</f>
        <v>6</v>
      </c>
      <c r="J273" s="5">
        <f>'1stR'!J$26</f>
        <v>5</v>
      </c>
      <c r="K273" s="5">
        <f>'1stR'!K$26</f>
        <v>5</v>
      </c>
      <c r="L273" s="65">
        <f>'1stR'!L$26</f>
        <v>3</v>
      </c>
      <c r="M273" s="65">
        <f>'1stR'!M$26</f>
        <v>6</v>
      </c>
      <c r="N273" s="65">
        <f>'1stR'!N$26</f>
        <v>6</v>
      </c>
      <c r="O273" s="5">
        <f>'1stR'!O$26</f>
        <v>6</v>
      </c>
      <c r="P273" s="5">
        <f>'1stR'!P$26</f>
        <v>9</v>
      </c>
      <c r="Q273" s="5">
        <f>'1stR'!Q$26</f>
        <v>5</v>
      </c>
      <c r="R273" s="5">
        <f>'1stR'!R$26</f>
        <v>3</v>
      </c>
      <c r="S273" s="5">
        <f>'1stR'!S$26</f>
        <v>6</v>
      </c>
      <c r="T273" s="5">
        <f>'1stR'!T$26</f>
        <v>7</v>
      </c>
      <c r="U273" s="15">
        <f>SUM(C273:T273)</f>
        <v>99</v>
      </c>
    </row>
    <row r="274" spans="1:27" x14ac:dyDescent="0.25">
      <c r="B274" s="7" t="s">
        <v>13</v>
      </c>
      <c r="C274" s="5">
        <f>'2ndR'!C$26</f>
        <v>7</v>
      </c>
      <c r="D274" s="5">
        <f>'2ndR'!D$26</f>
        <v>9</v>
      </c>
      <c r="E274" s="5">
        <f>'2ndR'!E$26</f>
        <v>4</v>
      </c>
      <c r="F274" s="5">
        <f>'2ndR'!F$26</f>
        <v>4</v>
      </c>
      <c r="G274" s="5">
        <f>'2ndR'!G$26</f>
        <v>5</v>
      </c>
      <c r="H274" s="5">
        <f>'2ndR'!H$26</f>
        <v>5</v>
      </c>
      <c r="I274" s="5">
        <f>'2ndR'!I$26</f>
        <v>7</v>
      </c>
      <c r="J274" s="5">
        <f>'2ndR'!J$26</f>
        <v>5</v>
      </c>
      <c r="K274" s="5">
        <f>'2ndR'!K$26</f>
        <v>4</v>
      </c>
      <c r="L274" s="65">
        <f>'2ndR'!L$26</f>
        <v>5</v>
      </c>
      <c r="M274" s="65">
        <f>'2ndR'!M$26</f>
        <v>6</v>
      </c>
      <c r="N274" s="65">
        <f>'2ndR'!N$26</f>
        <v>6</v>
      </c>
      <c r="O274" s="5">
        <f>'2ndR'!O$26</f>
        <v>5</v>
      </c>
      <c r="P274" s="5">
        <f>'2ndR'!P$26</f>
        <v>8</v>
      </c>
      <c r="Q274" s="5">
        <f>'2ndR'!Q$26</f>
        <v>4</v>
      </c>
      <c r="R274" s="5">
        <f>'2ndR'!R$26</f>
        <v>3</v>
      </c>
      <c r="S274" s="5">
        <f>'2ndR'!S$26</f>
        <v>7</v>
      </c>
      <c r="T274" s="5">
        <f>'2ndR'!T$26</f>
        <v>5</v>
      </c>
      <c r="U274" s="15">
        <f t="shared" ref="U274:U282" si="19">SUM(C274:T274)</f>
        <v>99</v>
      </c>
    </row>
    <row r="275" spans="1:27" x14ac:dyDescent="0.25">
      <c r="B275" s="7" t="s">
        <v>14</v>
      </c>
      <c r="C275" s="5">
        <f>'3rdR'!C$26</f>
        <v>0</v>
      </c>
      <c r="D275" s="5">
        <f>'3rdR'!D$26</f>
        <v>0</v>
      </c>
      <c r="E275" s="5">
        <f>'3rdR'!E$26</f>
        <v>0</v>
      </c>
      <c r="F275" s="5">
        <f>'3rdR'!F$26</f>
        <v>0</v>
      </c>
      <c r="G275" s="5">
        <f>'3rdR'!G$26</f>
        <v>0</v>
      </c>
      <c r="H275" s="5">
        <f>'3rdR'!H$26</f>
        <v>0</v>
      </c>
      <c r="I275" s="5">
        <f>'3rdR'!I$26</f>
        <v>0</v>
      </c>
      <c r="J275" s="5">
        <f>'3rdR'!J$26</f>
        <v>0</v>
      </c>
      <c r="K275" s="5">
        <f>'3rdR'!K$26</f>
        <v>0</v>
      </c>
      <c r="L275" s="65">
        <f>'3rdR'!L$26</f>
        <v>0</v>
      </c>
      <c r="M275" s="65">
        <f>'3rdR'!M$26</f>
        <v>0</v>
      </c>
      <c r="N275" s="65">
        <f>'3rdR'!N$26</f>
        <v>0</v>
      </c>
      <c r="O275" s="5">
        <f>'3rdR'!O$26</f>
        <v>0</v>
      </c>
      <c r="P275" s="5">
        <f>'3rdR'!P$26</f>
        <v>0</v>
      </c>
      <c r="Q275" s="5">
        <f>'3rdR'!Q$26</f>
        <v>0</v>
      </c>
      <c r="R275" s="5">
        <f>'3rdR'!R$26</f>
        <v>0</v>
      </c>
      <c r="S275" s="5">
        <f>'3rdR'!S$26</f>
        <v>0</v>
      </c>
      <c r="T275" s="5">
        <f>'3rdR'!T$26</f>
        <v>0</v>
      </c>
      <c r="U275" s="15">
        <f t="shared" si="19"/>
        <v>0</v>
      </c>
    </row>
    <row r="276" spans="1:27" x14ac:dyDescent="0.25">
      <c r="B276" s="7" t="s">
        <v>15</v>
      </c>
      <c r="C276" s="5">
        <f>'4thR'!C$26</f>
        <v>0</v>
      </c>
      <c r="D276" s="5">
        <f>'4thR'!D$26</f>
        <v>0</v>
      </c>
      <c r="E276" s="5">
        <f>'4thR'!E$26</f>
        <v>0</v>
      </c>
      <c r="F276" s="5">
        <f>'4thR'!F$26</f>
        <v>0</v>
      </c>
      <c r="G276" s="5">
        <f>'4thR'!G$26</f>
        <v>0</v>
      </c>
      <c r="H276" s="5">
        <f>'4thR'!H$26</f>
        <v>0</v>
      </c>
      <c r="I276" s="5">
        <f>'4thR'!I$26</f>
        <v>0</v>
      </c>
      <c r="J276" s="5">
        <f>'4thR'!J$26</f>
        <v>0</v>
      </c>
      <c r="K276" s="5">
        <f>'4thR'!K$26</f>
        <v>0</v>
      </c>
      <c r="L276" s="65">
        <f>'4thR'!L$26</f>
        <v>0</v>
      </c>
      <c r="M276" s="65">
        <f>'4thR'!M$26</f>
        <v>0</v>
      </c>
      <c r="N276" s="65">
        <f>'4thR'!N$26</f>
        <v>0</v>
      </c>
      <c r="O276" s="5">
        <f>'4thR'!O$26</f>
        <v>0</v>
      </c>
      <c r="P276" s="5">
        <f>'4thR'!P$26</f>
        <v>0</v>
      </c>
      <c r="Q276" s="5">
        <f>'4thR'!Q$26</f>
        <v>0</v>
      </c>
      <c r="R276" s="5">
        <f>'4thR'!R$26</f>
        <v>0</v>
      </c>
      <c r="S276" s="5">
        <f>'4thR'!S$26</f>
        <v>0</v>
      </c>
      <c r="T276" s="5">
        <f>'4thR'!T$26</f>
        <v>0</v>
      </c>
      <c r="U276" s="15">
        <f t="shared" si="19"/>
        <v>0</v>
      </c>
    </row>
    <row r="277" spans="1:27" x14ac:dyDescent="0.25">
      <c r="B277" s="7" t="s">
        <v>16</v>
      </c>
      <c r="C277" s="5">
        <f>'5thR'!C$26</f>
        <v>0</v>
      </c>
      <c r="D277" s="5">
        <f>'5thR'!D$26</f>
        <v>0</v>
      </c>
      <c r="E277" s="5">
        <f>'5thR'!E$26</f>
        <v>0</v>
      </c>
      <c r="F277" s="5">
        <f>'5thR'!F$26</f>
        <v>0</v>
      </c>
      <c r="G277" s="5">
        <f>'5thR'!G$26</f>
        <v>0</v>
      </c>
      <c r="H277" s="5">
        <f>'5thR'!H$26</f>
        <v>0</v>
      </c>
      <c r="I277" s="5">
        <f>'5thR'!I$26</f>
        <v>0</v>
      </c>
      <c r="J277" s="5">
        <f>'5thR'!J$26</f>
        <v>0</v>
      </c>
      <c r="K277" s="5">
        <f>'5thR'!K$26</f>
        <v>0</v>
      </c>
      <c r="L277" s="65">
        <f>'5thR'!L$26</f>
        <v>0</v>
      </c>
      <c r="M277" s="65">
        <f>'5thR'!M$26</f>
        <v>0</v>
      </c>
      <c r="N277" s="65">
        <f>'5thR'!N$26</f>
        <v>0</v>
      </c>
      <c r="O277" s="5">
        <f>'5thR'!O$26</f>
        <v>0</v>
      </c>
      <c r="P277" s="5">
        <f>'5thR'!P$26</f>
        <v>0</v>
      </c>
      <c r="Q277" s="5">
        <f>'5thR'!Q$26</f>
        <v>0</v>
      </c>
      <c r="R277" s="5">
        <f>'5thR'!R$26</f>
        <v>0</v>
      </c>
      <c r="S277" s="5">
        <f>'5thR'!S$26</f>
        <v>0</v>
      </c>
      <c r="T277" s="5">
        <f>'5thR'!T$26</f>
        <v>0</v>
      </c>
      <c r="U277" s="15">
        <f t="shared" si="19"/>
        <v>0</v>
      </c>
    </row>
    <row r="278" spans="1:27" x14ac:dyDescent="0.25">
      <c r="B278" s="7" t="s">
        <v>17</v>
      </c>
      <c r="C278" s="5">
        <f>'6thR'!C$26</f>
        <v>0</v>
      </c>
      <c r="D278" s="5">
        <f>'6thR'!D$26</f>
        <v>0</v>
      </c>
      <c r="E278" s="5">
        <f>'6thR'!E$26</f>
        <v>0</v>
      </c>
      <c r="F278" s="5">
        <f>'6thR'!F$26</f>
        <v>0</v>
      </c>
      <c r="G278" s="5">
        <f>'6thR'!G$26</f>
        <v>0</v>
      </c>
      <c r="H278" s="5">
        <f>'6thR'!H$26</f>
        <v>0</v>
      </c>
      <c r="I278" s="5">
        <f>'6thR'!I$26</f>
        <v>0</v>
      </c>
      <c r="J278" s="5">
        <f>'6thR'!J$26</f>
        <v>0</v>
      </c>
      <c r="K278" s="5">
        <f>'6thR'!K$26</f>
        <v>0</v>
      </c>
      <c r="L278" s="65">
        <f>'6thR'!L$26</f>
        <v>0</v>
      </c>
      <c r="M278" s="65">
        <f>'6thR'!M$26</f>
        <v>0</v>
      </c>
      <c r="N278" s="65">
        <f>'6thR'!N$26</f>
        <v>0</v>
      </c>
      <c r="O278" s="5">
        <f>'6thR'!O$26</f>
        <v>0</v>
      </c>
      <c r="P278" s="5">
        <f>'6thR'!P$26</f>
        <v>0</v>
      </c>
      <c r="Q278" s="5">
        <f>'6thR'!Q$26</f>
        <v>0</v>
      </c>
      <c r="R278" s="5">
        <f>'6thR'!R$26</f>
        <v>0</v>
      </c>
      <c r="S278" s="5">
        <f>'6thR'!S$26</f>
        <v>0</v>
      </c>
      <c r="T278" s="5">
        <f>'6thR'!T$26</f>
        <v>0</v>
      </c>
      <c r="U278" s="15">
        <f t="shared" si="19"/>
        <v>0</v>
      </c>
    </row>
    <row r="279" spans="1:27" x14ac:dyDescent="0.25">
      <c r="B279" s="7" t="s">
        <v>18</v>
      </c>
      <c r="C279" s="5">
        <f>'7thR'!C$26</f>
        <v>0</v>
      </c>
      <c r="D279" s="5">
        <f>'7thR'!D$26</f>
        <v>0</v>
      </c>
      <c r="E279" s="5">
        <f>'7thR'!E$26</f>
        <v>0</v>
      </c>
      <c r="F279" s="5">
        <f>'7thR'!F$26</f>
        <v>0</v>
      </c>
      <c r="G279" s="5">
        <f>'7thR'!G$26</f>
        <v>0</v>
      </c>
      <c r="H279" s="5">
        <f>'7thR'!H$26</f>
        <v>0</v>
      </c>
      <c r="I279" s="5">
        <f>'7thR'!I$26</f>
        <v>0</v>
      </c>
      <c r="J279" s="5">
        <f>'7thR'!J$26</f>
        <v>0</v>
      </c>
      <c r="K279" s="5">
        <f>'7thR'!K$26</f>
        <v>0</v>
      </c>
      <c r="L279" s="65">
        <f>'7thR'!L$26</f>
        <v>0</v>
      </c>
      <c r="M279" s="65">
        <f>'7thR'!M$26</f>
        <v>0</v>
      </c>
      <c r="N279" s="65">
        <f>'7thR'!N$26</f>
        <v>0</v>
      </c>
      <c r="O279" s="5">
        <f>'7thR'!O$26</f>
        <v>0</v>
      </c>
      <c r="P279" s="5">
        <f>'7thR'!P$26</f>
        <v>0</v>
      </c>
      <c r="Q279" s="5">
        <f>'7thR'!Q$26</f>
        <v>0</v>
      </c>
      <c r="R279" s="5">
        <f>'7thR'!R$26</f>
        <v>0</v>
      </c>
      <c r="S279" s="5">
        <f>'7thR'!S$26</f>
        <v>0</v>
      </c>
      <c r="T279" s="5">
        <f>'7thR'!T$26</f>
        <v>0</v>
      </c>
      <c r="U279" s="15">
        <f t="shared" si="19"/>
        <v>0</v>
      </c>
    </row>
    <row r="280" spans="1:27" ht="15.75" thickBot="1" x14ac:dyDescent="0.3">
      <c r="B280" s="7" t="s">
        <v>19</v>
      </c>
      <c r="C280" s="73">
        <f>'8thR - Finale'!C$26</f>
        <v>0</v>
      </c>
      <c r="D280" s="73">
        <f>'8thR - Finale'!D$26</f>
        <v>0</v>
      </c>
      <c r="E280" s="73">
        <f>'8thR - Finale'!E$26</f>
        <v>0</v>
      </c>
      <c r="F280" s="73">
        <f>'8thR - Finale'!F$26</f>
        <v>0</v>
      </c>
      <c r="G280" s="73">
        <f>'8thR - Finale'!G$26</f>
        <v>0</v>
      </c>
      <c r="H280" s="73">
        <f>'8thR - Finale'!H$26</f>
        <v>0</v>
      </c>
      <c r="I280" s="73">
        <f>'8thR - Finale'!I$26</f>
        <v>0</v>
      </c>
      <c r="J280" s="73">
        <f>'8thR - Finale'!J$26</f>
        <v>0</v>
      </c>
      <c r="K280" s="73">
        <f>'8thR - Finale'!K$26</f>
        <v>0</v>
      </c>
      <c r="L280" s="73">
        <f>'8thR - Finale'!L$26</f>
        <v>0</v>
      </c>
      <c r="M280" s="45">
        <f>'8thR - Finale'!M$26</f>
        <v>0</v>
      </c>
      <c r="N280" s="73">
        <f>'8thR - Finale'!N$26</f>
        <v>0</v>
      </c>
      <c r="O280" s="73">
        <f>'8thR - Finale'!O$26</f>
        <v>0</v>
      </c>
      <c r="P280" s="73">
        <f>'8thR - Finale'!P$26</f>
        <v>0</v>
      </c>
      <c r="Q280" s="73">
        <f>'8thR - Finale'!Q$26</f>
        <v>0</v>
      </c>
      <c r="R280" s="73">
        <f>'8thR - Finale'!R$26</f>
        <v>0</v>
      </c>
      <c r="S280" s="73">
        <f>'8thR - Finale'!S$26</f>
        <v>0</v>
      </c>
      <c r="T280" s="73">
        <f>'8thR - Finale'!T$26</f>
        <v>0</v>
      </c>
      <c r="U280" s="74">
        <f t="shared" si="19"/>
        <v>0</v>
      </c>
    </row>
    <row r="281" spans="1:27" ht="16.5" thickTop="1" x14ac:dyDescent="0.25">
      <c r="B281" s="52" t="s">
        <v>12</v>
      </c>
      <c r="C281" s="72">
        <f>score!H$26</f>
        <v>6</v>
      </c>
      <c r="D281" s="72">
        <f>score!I$26</f>
        <v>7</v>
      </c>
      <c r="E281" s="72">
        <f>score!J$26</f>
        <v>3</v>
      </c>
      <c r="F281" s="72">
        <f>score!K$26</f>
        <v>4</v>
      </c>
      <c r="G281" s="72">
        <f>score!L$26</f>
        <v>5</v>
      </c>
      <c r="H281" s="72">
        <f>score!M$26</f>
        <v>5</v>
      </c>
      <c r="I281" s="72">
        <f>score!N$26</f>
        <v>6</v>
      </c>
      <c r="J281" s="72">
        <f>score!O$26</f>
        <v>5</v>
      </c>
      <c r="K281" s="72">
        <f>score!P$26</f>
        <v>4</v>
      </c>
      <c r="L281" s="43">
        <f>score!Q$26</f>
        <v>3</v>
      </c>
      <c r="M281" s="72">
        <f>score!R$26</f>
        <v>6</v>
      </c>
      <c r="N281" s="43">
        <f>score!S$26</f>
        <v>6</v>
      </c>
      <c r="O281" s="72">
        <f>score!T$26</f>
        <v>5</v>
      </c>
      <c r="P281" s="72">
        <f>score!U$26</f>
        <v>8</v>
      </c>
      <c r="Q281" s="72">
        <f>score!V$26</f>
        <v>4</v>
      </c>
      <c r="R281" s="72">
        <f>score!W$26</f>
        <v>3</v>
      </c>
      <c r="S281" s="72">
        <f>score!X$26</f>
        <v>6</v>
      </c>
      <c r="T281" s="72">
        <f>score!Y$26</f>
        <v>5</v>
      </c>
      <c r="U281" s="16">
        <f t="shared" si="19"/>
        <v>91</v>
      </c>
    </row>
    <row r="282" spans="1:27" ht="15.75" x14ac:dyDescent="0.25">
      <c r="B282" s="53" t="s">
        <v>7</v>
      </c>
      <c r="C282" s="54">
        <f>score!H$147</f>
        <v>4</v>
      </c>
      <c r="D282" s="54">
        <f>score!$I$147</f>
        <v>4</v>
      </c>
      <c r="E282" s="54">
        <f>score!$J$147</f>
        <v>3</v>
      </c>
      <c r="F282" s="54">
        <f>score!$K$147</f>
        <v>3</v>
      </c>
      <c r="G282" s="54">
        <f>score!$L$147</f>
        <v>4</v>
      </c>
      <c r="H282" s="54">
        <f>score!$M$147</f>
        <v>4</v>
      </c>
      <c r="I282" s="54">
        <f>score!$N$147</f>
        <v>5</v>
      </c>
      <c r="J282" s="54">
        <f>score!$O$147</f>
        <v>4</v>
      </c>
      <c r="K282" s="54">
        <f>score!$P$147</f>
        <v>4</v>
      </c>
      <c r="L282" s="54">
        <f>score!$Q$147</f>
        <v>3</v>
      </c>
      <c r="M282" s="54">
        <f>score!$R$147</f>
        <v>4</v>
      </c>
      <c r="N282" s="54">
        <f>score!$S$147</f>
        <v>5</v>
      </c>
      <c r="O282" s="54">
        <f>score!$T$147</f>
        <v>4</v>
      </c>
      <c r="P282" s="54">
        <f>score!$U$147</f>
        <v>5</v>
      </c>
      <c r="Q282" s="54">
        <f>score!$V$147</f>
        <v>3</v>
      </c>
      <c r="R282" s="54">
        <f>score!$W$147</f>
        <v>3</v>
      </c>
      <c r="S282" s="54">
        <f>score!$X$147</f>
        <v>4</v>
      </c>
      <c r="T282" s="54">
        <f>score!$Y$147</f>
        <v>4</v>
      </c>
      <c r="U282" s="18">
        <f t="shared" si="19"/>
        <v>70</v>
      </c>
    </row>
    <row r="283" spans="1:27" x14ac:dyDescent="0.25">
      <c r="C283" s="55"/>
      <c r="D283" s="55"/>
      <c r="E283" s="55"/>
      <c r="F283" s="55"/>
      <c r="G283" s="55"/>
      <c r="H283" s="55"/>
      <c r="I283" s="55"/>
      <c r="J283" s="55"/>
      <c r="K283" s="55"/>
      <c r="L283" s="55"/>
      <c r="M283" s="55"/>
      <c r="N283" s="55"/>
      <c r="O283" s="55"/>
      <c r="P283" s="55"/>
      <c r="Q283" s="55"/>
      <c r="R283" s="55"/>
      <c r="S283" s="55"/>
      <c r="T283" s="55"/>
    </row>
    <row r="284" spans="1:27" x14ac:dyDescent="0.25">
      <c r="C284" s="59" t="s">
        <v>6</v>
      </c>
      <c r="D284" s="59"/>
      <c r="E284" s="59"/>
      <c r="F284" s="59"/>
      <c r="G284" s="59"/>
      <c r="H284" s="59"/>
      <c r="I284" s="59"/>
      <c r="J284" s="59"/>
      <c r="K284" s="59"/>
      <c r="L284" s="59"/>
      <c r="M284" s="59"/>
      <c r="N284" s="59"/>
      <c r="O284" s="59"/>
      <c r="P284" s="59"/>
      <c r="Q284" s="59"/>
      <c r="R284" s="59"/>
      <c r="S284" s="59"/>
      <c r="T284" s="59"/>
    </row>
    <row r="285" spans="1:27" ht="15" customHeight="1" x14ac:dyDescent="0.25">
      <c r="A285" s="141">
        <f>score!A27</f>
        <v>21</v>
      </c>
      <c r="B285" s="142" t="str">
        <f>score!F27</f>
        <v>KULMER GERT</v>
      </c>
      <c r="C285" s="146">
        <v>1</v>
      </c>
      <c r="D285" s="146">
        <v>2</v>
      </c>
      <c r="E285" s="146">
        <v>3</v>
      </c>
      <c r="F285" s="146">
        <v>4</v>
      </c>
      <c r="G285" s="146">
        <v>5</v>
      </c>
      <c r="H285" s="146">
        <v>6</v>
      </c>
      <c r="I285" s="146">
        <v>7</v>
      </c>
      <c r="J285" s="146">
        <v>8</v>
      </c>
      <c r="K285" s="146">
        <v>9</v>
      </c>
      <c r="L285" s="146">
        <v>10</v>
      </c>
      <c r="M285" s="146">
        <v>11</v>
      </c>
      <c r="N285" s="146">
        <v>12</v>
      </c>
      <c r="O285" s="146">
        <v>13</v>
      </c>
      <c r="P285" s="146">
        <v>14</v>
      </c>
      <c r="Q285" s="146">
        <v>15</v>
      </c>
      <c r="R285" s="146">
        <v>16</v>
      </c>
      <c r="S285" s="146">
        <v>17</v>
      </c>
      <c r="T285" s="146">
        <v>18</v>
      </c>
      <c r="U285" s="56" t="s">
        <v>1</v>
      </c>
    </row>
    <row r="286" spans="1:27" ht="15" customHeight="1" x14ac:dyDescent="0.25">
      <c r="A286" s="141"/>
      <c r="B286" s="145"/>
      <c r="C286" s="147"/>
      <c r="D286" s="147"/>
      <c r="E286" s="147"/>
      <c r="F286" s="147"/>
      <c r="G286" s="147"/>
      <c r="H286" s="147"/>
      <c r="I286" s="147"/>
      <c r="J286" s="147"/>
      <c r="K286" s="147"/>
      <c r="L286" s="147"/>
      <c r="M286" s="147"/>
      <c r="N286" s="147"/>
      <c r="O286" s="147"/>
      <c r="P286" s="147"/>
      <c r="Q286" s="147"/>
      <c r="R286" s="147"/>
      <c r="S286" s="147"/>
      <c r="T286" s="147"/>
      <c r="U286" s="57"/>
    </row>
    <row r="287" spans="1:27" x14ac:dyDescent="0.25">
      <c r="B287" s="7" t="s">
        <v>8</v>
      </c>
      <c r="C287" s="5">
        <f>'1stR'!C$27</f>
        <v>9</v>
      </c>
      <c r="D287" s="5">
        <f>'1stR'!D$27</f>
        <v>9</v>
      </c>
      <c r="E287" s="5">
        <f>'1stR'!E$27</f>
        <v>5</v>
      </c>
      <c r="F287" s="5">
        <f>'1stR'!F$27</f>
        <v>5</v>
      </c>
      <c r="G287" s="5">
        <f>'1stR'!G$27</f>
        <v>5</v>
      </c>
      <c r="H287" s="5">
        <f>'1stR'!H$27</f>
        <v>4</v>
      </c>
      <c r="I287" s="5">
        <f>'1stR'!I$27</f>
        <v>6</v>
      </c>
      <c r="J287" s="5">
        <f>'1stR'!J$27</f>
        <v>3</v>
      </c>
      <c r="K287" s="5">
        <f>'1stR'!K$27</f>
        <v>5</v>
      </c>
      <c r="L287" s="65">
        <f>'1stR'!L$27</f>
        <v>4</v>
      </c>
      <c r="M287" s="65">
        <f>'1stR'!M$27</f>
        <v>5</v>
      </c>
      <c r="N287" s="65">
        <f>'1stR'!N$27</f>
        <v>5</v>
      </c>
      <c r="O287" s="5">
        <f>'1stR'!O$27</f>
        <v>6</v>
      </c>
      <c r="P287" s="5">
        <f>'1stR'!P$27</f>
        <v>9</v>
      </c>
      <c r="Q287" s="5">
        <f>'1stR'!Q$27</f>
        <v>4</v>
      </c>
      <c r="R287" s="5">
        <f>'1stR'!R$27</f>
        <v>4</v>
      </c>
      <c r="S287" s="5">
        <f>'1stR'!S$27</f>
        <v>5</v>
      </c>
      <c r="T287" s="5">
        <f>'1stR'!T$27</f>
        <v>5</v>
      </c>
      <c r="U287" s="15">
        <f>SUM(C287:T287)</f>
        <v>98</v>
      </c>
    </row>
    <row r="288" spans="1:27" x14ac:dyDescent="0.25">
      <c r="B288" s="7" t="s">
        <v>13</v>
      </c>
      <c r="C288" s="5">
        <f>'2ndR'!C$27</f>
        <v>0</v>
      </c>
      <c r="D288" s="5">
        <f>'2ndR'!D$27</f>
        <v>0</v>
      </c>
      <c r="E288" s="5">
        <f>'2ndR'!E$27</f>
        <v>0</v>
      </c>
      <c r="F288" s="5">
        <f>'2ndR'!F$27</f>
        <v>0</v>
      </c>
      <c r="G288" s="5">
        <f>'2ndR'!G$27</f>
        <v>0</v>
      </c>
      <c r="H288" s="5">
        <f>'2ndR'!H$27</f>
        <v>0</v>
      </c>
      <c r="I288" s="5">
        <f>'2ndR'!I$27</f>
        <v>0</v>
      </c>
      <c r="J288" s="5">
        <f>'2ndR'!J$27</f>
        <v>0</v>
      </c>
      <c r="K288" s="5">
        <f>'2ndR'!K$27</f>
        <v>0</v>
      </c>
      <c r="L288" s="65">
        <f>'2ndR'!L$27</f>
        <v>0</v>
      </c>
      <c r="M288" s="65">
        <f>'2ndR'!M$27</f>
        <v>0</v>
      </c>
      <c r="N288" s="65">
        <f>'2ndR'!N$27</f>
        <v>0</v>
      </c>
      <c r="O288" s="5">
        <f>'2ndR'!O$27</f>
        <v>0</v>
      </c>
      <c r="P288" s="5">
        <f>'2ndR'!P$27</f>
        <v>0</v>
      </c>
      <c r="Q288" s="5">
        <f>'2ndR'!Q$27</f>
        <v>0</v>
      </c>
      <c r="R288" s="5">
        <f>'2ndR'!R$27</f>
        <v>0</v>
      </c>
      <c r="S288" s="5">
        <f>'2ndR'!S$27</f>
        <v>0</v>
      </c>
      <c r="T288" s="5">
        <f>'2ndR'!T$27</f>
        <v>0</v>
      </c>
      <c r="U288" s="15">
        <f t="shared" ref="U288:U296" si="20">SUM(C288:T288)</f>
        <v>0</v>
      </c>
      <c r="AA288" s="49" t="s">
        <v>9</v>
      </c>
    </row>
    <row r="289" spans="1:27" x14ac:dyDescent="0.25">
      <c r="B289" s="7" t="s">
        <v>14</v>
      </c>
      <c r="C289" s="5">
        <f>'3rdR'!C$27</f>
        <v>4</v>
      </c>
      <c r="D289" s="5">
        <f>'3rdR'!D$27</f>
        <v>6</v>
      </c>
      <c r="E289" s="5">
        <f>'3rdR'!E$27</f>
        <v>4</v>
      </c>
      <c r="F289" s="5">
        <f>'3rdR'!F$27</f>
        <v>4</v>
      </c>
      <c r="G289" s="5">
        <f>'3rdR'!G$27</f>
        <v>5</v>
      </c>
      <c r="H289" s="5">
        <f>'3rdR'!H$27</f>
        <v>9</v>
      </c>
      <c r="I289" s="5">
        <f>'3rdR'!I$27</f>
        <v>5</v>
      </c>
      <c r="J289" s="5">
        <f>'3rdR'!J$27</f>
        <v>9</v>
      </c>
      <c r="K289" s="5">
        <f>'3rdR'!K$27</f>
        <v>5</v>
      </c>
      <c r="L289" s="65">
        <f>'3rdR'!L$27</f>
        <v>3</v>
      </c>
      <c r="M289" s="65">
        <f>'3rdR'!M$27</f>
        <v>4</v>
      </c>
      <c r="N289" s="65">
        <f>'3rdR'!N$27</f>
        <v>5</v>
      </c>
      <c r="O289" s="5">
        <f>'3rdR'!O$27</f>
        <v>4</v>
      </c>
      <c r="P289" s="5">
        <f>'3rdR'!P$27</f>
        <v>7</v>
      </c>
      <c r="Q289" s="5">
        <f>'3rdR'!Q$27</f>
        <v>3</v>
      </c>
      <c r="R289" s="5">
        <f>'3rdR'!R$27</f>
        <v>3</v>
      </c>
      <c r="S289" s="5">
        <f>'3rdR'!S$27</f>
        <v>5</v>
      </c>
      <c r="T289" s="5">
        <f>'3rdR'!T$27</f>
        <v>4</v>
      </c>
      <c r="U289" s="15">
        <f t="shared" si="20"/>
        <v>89</v>
      </c>
    </row>
    <row r="290" spans="1:27" x14ac:dyDescent="0.25">
      <c r="B290" s="7" t="s">
        <v>15</v>
      </c>
      <c r="C290" s="5">
        <f>'4thR'!C$27</f>
        <v>0</v>
      </c>
      <c r="D290" s="5">
        <f>'4thR'!D$27</f>
        <v>0</v>
      </c>
      <c r="E290" s="5">
        <f>'4thR'!E$27</f>
        <v>0</v>
      </c>
      <c r="F290" s="5">
        <f>'4thR'!F$27</f>
        <v>0</v>
      </c>
      <c r="G290" s="5">
        <f>'4thR'!G$27</f>
        <v>0</v>
      </c>
      <c r="H290" s="5">
        <f>'4thR'!H$27</f>
        <v>0</v>
      </c>
      <c r="I290" s="5">
        <f>'4thR'!I$27</f>
        <v>0</v>
      </c>
      <c r="J290" s="5">
        <f>'4thR'!J$27</f>
        <v>0</v>
      </c>
      <c r="K290" s="5">
        <f>'4thR'!K$27</f>
        <v>0</v>
      </c>
      <c r="L290" s="65">
        <f>'4thR'!L$27</f>
        <v>0</v>
      </c>
      <c r="M290" s="65">
        <f>'4thR'!M$27</f>
        <v>0</v>
      </c>
      <c r="N290" s="65">
        <f>'4thR'!N$27</f>
        <v>0</v>
      </c>
      <c r="O290" s="5">
        <f>'4thR'!O$27</f>
        <v>0</v>
      </c>
      <c r="P290" s="5">
        <f>'4thR'!P$27</f>
        <v>0</v>
      </c>
      <c r="Q290" s="5">
        <f>'4thR'!Q$27</f>
        <v>0</v>
      </c>
      <c r="R290" s="5">
        <f>'4thR'!R$27</f>
        <v>0</v>
      </c>
      <c r="S290" s="5">
        <f>'4thR'!S$27</f>
        <v>0</v>
      </c>
      <c r="T290" s="5">
        <f>'4thR'!T$27</f>
        <v>0</v>
      </c>
      <c r="U290" s="15">
        <f t="shared" si="20"/>
        <v>0</v>
      </c>
      <c r="AA290" s="49" t="s">
        <v>9</v>
      </c>
    </row>
    <row r="291" spans="1:27" x14ac:dyDescent="0.25">
      <c r="B291" s="7" t="s">
        <v>16</v>
      </c>
      <c r="C291" s="5">
        <f>'5thR'!C$27</f>
        <v>0</v>
      </c>
      <c r="D291" s="5">
        <f>'5thR'!D$27</f>
        <v>0</v>
      </c>
      <c r="E291" s="5">
        <f>'5thR'!E$27</f>
        <v>0</v>
      </c>
      <c r="F291" s="5">
        <f>'5thR'!F$27</f>
        <v>0</v>
      </c>
      <c r="G291" s="5">
        <f>'5thR'!G$27</f>
        <v>0</v>
      </c>
      <c r="H291" s="5">
        <f>'5thR'!H$27</f>
        <v>0</v>
      </c>
      <c r="I291" s="5">
        <f>'5thR'!I$27</f>
        <v>0</v>
      </c>
      <c r="J291" s="5">
        <f>'5thR'!J$27</f>
        <v>0</v>
      </c>
      <c r="K291" s="5">
        <f>'5thR'!K$27</f>
        <v>0</v>
      </c>
      <c r="L291" s="65">
        <f>'5thR'!L$27</f>
        <v>0</v>
      </c>
      <c r="M291" s="65">
        <f>'5thR'!M$27</f>
        <v>0</v>
      </c>
      <c r="N291" s="65">
        <f>'5thR'!N$27</f>
        <v>0</v>
      </c>
      <c r="O291" s="5">
        <f>'5thR'!O$27</f>
        <v>0</v>
      </c>
      <c r="P291" s="5">
        <f>'5thR'!P$27</f>
        <v>0</v>
      </c>
      <c r="Q291" s="5">
        <f>'5thR'!Q$27</f>
        <v>0</v>
      </c>
      <c r="R291" s="5">
        <f>'5thR'!R$27</f>
        <v>0</v>
      </c>
      <c r="S291" s="5">
        <f>'5thR'!S$27</f>
        <v>0</v>
      </c>
      <c r="T291" s="5">
        <f>'5thR'!T$27</f>
        <v>0</v>
      </c>
      <c r="U291" s="15">
        <f t="shared" si="20"/>
        <v>0</v>
      </c>
    </row>
    <row r="292" spans="1:27" x14ac:dyDescent="0.25">
      <c r="B292" s="7" t="s">
        <v>17</v>
      </c>
      <c r="C292" s="5">
        <f>'6thR'!C$27</f>
        <v>0</v>
      </c>
      <c r="D292" s="5">
        <f>'6thR'!D$27</f>
        <v>0</v>
      </c>
      <c r="E292" s="5">
        <f>'6thR'!E$27</f>
        <v>0</v>
      </c>
      <c r="F292" s="5">
        <f>'6thR'!F$27</f>
        <v>0</v>
      </c>
      <c r="G292" s="5">
        <f>'6thR'!G$27</f>
        <v>0</v>
      </c>
      <c r="H292" s="5">
        <f>'6thR'!H$27</f>
        <v>0</v>
      </c>
      <c r="I292" s="5">
        <f>'6thR'!I$27</f>
        <v>0</v>
      </c>
      <c r="J292" s="5">
        <f>'6thR'!J$27</f>
        <v>0</v>
      </c>
      <c r="K292" s="5">
        <f>'6thR'!K$27</f>
        <v>0</v>
      </c>
      <c r="L292" s="65">
        <f>'6thR'!L$27</f>
        <v>0</v>
      </c>
      <c r="M292" s="65">
        <f>'6thR'!M$27</f>
        <v>0</v>
      </c>
      <c r="N292" s="65">
        <f>'6thR'!N$27</f>
        <v>0</v>
      </c>
      <c r="O292" s="5">
        <f>'6thR'!O$27</f>
        <v>0</v>
      </c>
      <c r="P292" s="5">
        <f>'6thR'!P$27</f>
        <v>0</v>
      </c>
      <c r="Q292" s="5">
        <f>'6thR'!Q$27</f>
        <v>0</v>
      </c>
      <c r="R292" s="5">
        <f>'6thR'!R$27</f>
        <v>0</v>
      </c>
      <c r="S292" s="5">
        <f>'6thR'!S$27</f>
        <v>0</v>
      </c>
      <c r="T292" s="5">
        <f>'6thR'!T$27</f>
        <v>0</v>
      </c>
      <c r="U292" s="15">
        <f t="shared" si="20"/>
        <v>0</v>
      </c>
    </row>
    <row r="293" spans="1:27" x14ac:dyDescent="0.25">
      <c r="B293" s="7" t="s">
        <v>18</v>
      </c>
      <c r="C293" s="5">
        <f>'7thR'!C$27</f>
        <v>0</v>
      </c>
      <c r="D293" s="5">
        <f>'7thR'!D$27</f>
        <v>0</v>
      </c>
      <c r="E293" s="5">
        <f>'7thR'!E$27</f>
        <v>0</v>
      </c>
      <c r="F293" s="5">
        <f>'7thR'!F$27</f>
        <v>0</v>
      </c>
      <c r="G293" s="5">
        <f>'7thR'!G$27</f>
        <v>0</v>
      </c>
      <c r="H293" s="5">
        <f>'7thR'!H$27</f>
        <v>0</v>
      </c>
      <c r="I293" s="5">
        <f>'7thR'!I$27</f>
        <v>0</v>
      </c>
      <c r="J293" s="5">
        <f>'7thR'!J$27</f>
        <v>0</v>
      </c>
      <c r="K293" s="5">
        <f>'7thR'!K$27</f>
        <v>0</v>
      </c>
      <c r="L293" s="65">
        <f>'7thR'!L$27</f>
        <v>0</v>
      </c>
      <c r="M293" s="65">
        <f>'7thR'!M$27</f>
        <v>0</v>
      </c>
      <c r="N293" s="65">
        <f>'7thR'!N$27</f>
        <v>0</v>
      </c>
      <c r="O293" s="5">
        <f>'7thR'!O$27</f>
        <v>0</v>
      </c>
      <c r="P293" s="5">
        <f>'7thR'!P$27</f>
        <v>0</v>
      </c>
      <c r="Q293" s="5">
        <f>'7thR'!Q$27</f>
        <v>0</v>
      </c>
      <c r="R293" s="5">
        <f>'7thR'!R$27</f>
        <v>0</v>
      </c>
      <c r="S293" s="5">
        <f>'7thR'!S$27</f>
        <v>0</v>
      </c>
      <c r="T293" s="5">
        <f>'7thR'!T$27</f>
        <v>0</v>
      </c>
      <c r="U293" s="15">
        <f t="shared" si="20"/>
        <v>0</v>
      </c>
    </row>
    <row r="294" spans="1:27" ht="15.75" thickBot="1" x14ac:dyDescent="0.3">
      <c r="B294" s="7" t="s">
        <v>19</v>
      </c>
      <c r="C294" s="73">
        <f>'8thR - Finale'!C$27</f>
        <v>0</v>
      </c>
      <c r="D294" s="73">
        <f>'8thR - Finale'!D$27</f>
        <v>0</v>
      </c>
      <c r="E294" s="73">
        <f>'8thR - Finale'!E$27</f>
        <v>0</v>
      </c>
      <c r="F294" s="73">
        <f>'8thR - Finale'!F$27</f>
        <v>0</v>
      </c>
      <c r="G294" s="73">
        <f>'8thR - Finale'!G$27</f>
        <v>0</v>
      </c>
      <c r="H294" s="73">
        <f>'8thR - Finale'!H$27</f>
        <v>0</v>
      </c>
      <c r="I294" s="73">
        <f>'8thR - Finale'!I$27</f>
        <v>0</v>
      </c>
      <c r="J294" s="73">
        <f>'8thR - Finale'!J$27</f>
        <v>0</v>
      </c>
      <c r="K294" s="73">
        <f>'8thR - Finale'!K$27</f>
        <v>0</v>
      </c>
      <c r="L294" s="73">
        <f>'8thR - Finale'!L$27</f>
        <v>0</v>
      </c>
      <c r="M294" s="45">
        <f>'8thR - Finale'!M$27</f>
        <v>0</v>
      </c>
      <c r="N294" s="73">
        <f>'8thR - Finale'!N$27</f>
        <v>0</v>
      </c>
      <c r="O294" s="73">
        <f>'8thR - Finale'!O$27</f>
        <v>0</v>
      </c>
      <c r="P294" s="73">
        <f>'8thR - Finale'!P$27</f>
        <v>0</v>
      </c>
      <c r="Q294" s="73">
        <f>'8thR - Finale'!Q$27</f>
        <v>0</v>
      </c>
      <c r="R294" s="73">
        <f>'8thR - Finale'!R$27</f>
        <v>0</v>
      </c>
      <c r="S294" s="73">
        <f>'8thR - Finale'!S$27</f>
        <v>0</v>
      </c>
      <c r="T294" s="73">
        <f>'8thR - Finale'!T$27</f>
        <v>0</v>
      </c>
      <c r="U294" s="74">
        <f t="shared" si="20"/>
        <v>0</v>
      </c>
    </row>
    <row r="295" spans="1:27" ht="16.5" thickTop="1" x14ac:dyDescent="0.25">
      <c r="B295" s="52" t="s">
        <v>12</v>
      </c>
      <c r="C295" s="72">
        <f>score!H$27</f>
        <v>4</v>
      </c>
      <c r="D295" s="72">
        <f>score!I$27</f>
        <v>6</v>
      </c>
      <c r="E295" s="72">
        <f>score!J$27</f>
        <v>4</v>
      </c>
      <c r="F295" s="72">
        <f>score!K$27</f>
        <v>4</v>
      </c>
      <c r="G295" s="72">
        <f>score!L$27</f>
        <v>5</v>
      </c>
      <c r="H295" s="72">
        <f>score!M$27</f>
        <v>4</v>
      </c>
      <c r="I295" s="72">
        <f>score!N$27</f>
        <v>5</v>
      </c>
      <c r="J295" s="72">
        <f>score!O$27</f>
        <v>3</v>
      </c>
      <c r="K295" s="72">
        <f>score!P$27</f>
        <v>5</v>
      </c>
      <c r="L295" s="43">
        <f>score!Q$27</f>
        <v>3</v>
      </c>
      <c r="M295" s="72">
        <f>score!R$27</f>
        <v>4</v>
      </c>
      <c r="N295" s="43">
        <f>score!S$27</f>
        <v>5</v>
      </c>
      <c r="O295" s="72">
        <f>score!T$27</f>
        <v>4</v>
      </c>
      <c r="P295" s="72">
        <f>score!U$27</f>
        <v>7</v>
      </c>
      <c r="Q295" s="72">
        <f>score!V$27</f>
        <v>3</v>
      </c>
      <c r="R295" s="72">
        <f>score!W$27</f>
        <v>3</v>
      </c>
      <c r="S295" s="72">
        <f>score!X$27</f>
        <v>5</v>
      </c>
      <c r="T295" s="72">
        <f>score!Y$27</f>
        <v>4</v>
      </c>
      <c r="U295" s="44">
        <f t="shared" si="20"/>
        <v>78</v>
      </c>
    </row>
    <row r="296" spans="1:27" ht="15.75" x14ac:dyDescent="0.25">
      <c r="B296" s="53" t="s">
        <v>7</v>
      </c>
      <c r="C296" s="54">
        <f>score!H$147</f>
        <v>4</v>
      </c>
      <c r="D296" s="54">
        <f>score!$I$147</f>
        <v>4</v>
      </c>
      <c r="E296" s="54">
        <f>score!$J$147</f>
        <v>3</v>
      </c>
      <c r="F296" s="54">
        <f>score!$K$147</f>
        <v>3</v>
      </c>
      <c r="G296" s="54">
        <f>score!$L$147</f>
        <v>4</v>
      </c>
      <c r="H296" s="54">
        <f>score!$M$147</f>
        <v>4</v>
      </c>
      <c r="I296" s="54">
        <f>score!$N$147</f>
        <v>5</v>
      </c>
      <c r="J296" s="54">
        <f>score!$O$147</f>
        <v>4</v>
      </c>
      <c r="K296" s="54">
        <f>score!$P$147</f>
        <v>4</v>
      </c>
      <c r="L296" s="54">
        <f>score!$Q$147</f>
        <v>3</v>
      </c>
      <c r="M296" s="54">
        <f>score!$R$147</f>
        <v>4</v>
      </c>
      <c r="N296" s="54">
        <f>score!$S$147</f>
        <v>5</v>
      </c>
      <c r="O296" s="54">
        <f>score!$T$147</f>
        <v>4</v>
      </c>
      <c r="P296" s="54">
        <f>score!$U$147</f>
        <v>5</v>
      </c>
      <c r="Q296" s="54">
        <f>score!$V$147</f>
        <v>3</v>
      </c>
      <c r="R296" s="54">
        <f>score!$W$147</f>
        <v>3</v>
      </c>
      <c r="S296" s="54">
        <f>score!$X$147</f>
        <v>4</v>
      </c>
      <c r="T296" s="54">
        <f>score!$Y$147</f>
        <v>4</v>
      </c>
      <c r="U296" s="18">
        <f t="shared" si="20"/>
        <v>70</v>
      </c>
    </row>
    <row r="297" spans="1:27" x14ac:dyDescent="0.25">
      <c r="C297" s="55"/>
      <c r="D297" s="55"/>
      <c r="E297" s="55"/>
      <c r="F297" s="55"/>
      <c r="G297" s="55"/>
      <c r="H297" s="55"/>
      <c r="I297" s="55"/>
      <c r="J297" s="55"/>
      <c r="K297" s="55"/>
      <c r="L297" s="55"/>
      <c r="M297" s="55"/>
      <c r="N297" s="55"/>
      <c r="O297" s="55"/>
      <c r="P297" s="55"/>
      <c r="Q297" s="55"/>
      <c r="R297" s="55"/>
      <c r="S297" s="55"/>
      <c r="T297" s="55"/>
    </row>
    <row r="298" spans="1:27" x14ac:dyDescent="0.25">
      <c r="C298" s="59" t="s">
        <v>6</v>
      </c>
      <c r="D298" s="59"/>
      <c r="E298" s="59"/>
      <c r="F298" s="59"/>
      <c r="G298" s="59"/>
      <c r="H298" s="59"/>
      <c r="I298" s="59"/>
      <c r="J298" s="59"/>
      <c r="K298" s="59"/>
      <c r="L298" s="59"/>
      <c r="M298" s="59"/>
      <c r="N298" s="59"/>
      <c r="O298" s="59"/>
      <c r="P298" s="59"/>
      <c r="Q298" s="59"/>
      <c r="R298" s="59"/>
      <c r="S298" s="59"/>
      <c r="T298" s="59"/>
    </row>
    <row r="299" spans="1:27" x14ac:dyDescent="0.25">
      <c r="A299" s="141">
        <f>score!A28</f>
        <v>22</v>
      </c>
      <c r="B299" s="142" t="str">
        <f>score!F28</f>
        <v>KUNSIC FRANC</v>
      </c>
      <c r="C299" s="143">
        <v>1</v>
      </c>
      <c r="D299" s="143">
        <v>2</v>
      </c>
      <c r="E299" s="143">
        <v>3</v>
      </c>
      <c r="F299" s="143">
        <v>4</v>
      </c>
      <c r="G299" s="143">
        <v>5</v>
      </c>
      <c r="H299" s="143">
        <v>6</v>
      </c>
      <c r="I299" s="143">
        <v>7</v>
      </c>
      <c r="J299" s="143">
        <v>8</v>
      </c>
      <c r="K299" s="143">
        <v>9</v>
      </c>
      <c r="L299" s="143">
        <v>10</v>
      </c>
      <c r="M299" s="143">
        <v>11</v>
      </c>
      <c r="N299" s="143">
        <v>12</v>
      </c>
      <c r="O299" s="143">
        <v>13</v>
      </c>
      <c r="P299" s="143">
        <v>14</v>
      </c>
      <c r="Q299" s="143">
        <v>15</v>
      </c>
      <c r="R299" s="143">
        <v>16</v>
      </c>
      <c r="S299" s="143">
        <v>17</v>
      </c>
      <c r="T299" s="143">
        <v>18</v>
      </c>
      <c r="U299" s="56" t="s">
        <v>1</v>
      </c>
    </row>
    <row r="300" spans="1:27" x14ac:dyDescent="0.25">
      <c r="A300" s="141"/>
      <c r="B300" s="142"/>
      <c r="C300" s="143"/>
      <c r="D300" s="143"/>
      <c r="E300" s="143"/>
      <c r="F300" s="143"/>
      <c r="G300" s="143"/>
      <c r="H300" s="143"/>
      <c r="I300" s="143"/>
      <c r="J300" s="143"/>
      <c r="K300" s="143"/>
      <c r="L300" s="143"/>
      <c r="M300" s="143"/>
      <c r="N300" s="143"/>
      <c r="O300" s="143"/>
      <c r="P300" s="143"/>
      <c r="Q300" s="143"/>
      <c r="R300" s="143"/>
      <c r="S300" s="143"/>
      <c r="T300" s="143"/>
      <c r="U300" s="57"/>
    </row>
    <row r="301" spans="1:27" x14ac:dyDescent="0.25">
      <c r="B301" s="7" t="s">
        <v>8</v>
      </c>
      <c r="C301" s="5">
        <f>'1stR'!C$28</f>
        <v>6</v>
      </c>
      <c r="D301" s="5">
        <f>'1stR'!D$28</f>
        <v>7</v>
      </c>
      <c r="E301" s="5">
        <f>'1stR'!E$28</f>
        <v>5</v>
      </c>
      <c r="F301" s="5">
        <f>'1stR'!F$28</f>
        <v>6</v>
      </c>
      <c r="G301" s="5">
        <f>'1stR'!G$28</f>
        <v>9</v>
      </c>
      <c r="H301" s="5">
        <f>'1stR'!H$28</f>
        <v>9</v>
      </c>
      <c r="I301" s="5">
        <f>'1stR'!I$28</f>
        <v>6</v>
      </c>
      <c r="J301" s="5">
        <f>'1stR'!J$28</f>
        <v>6</v>
      </c>
      <c r="K301" s="5">
        <f>'1stR'!K$28</f>
        <v>8</v>
      </c>
      <c r="L301" s="65">
        <f>'1stR'!L$28</f>
        <v>5</v>
      </c>
      <c r="M301" s="65">
        <f>'1stR'!M$28</f>
        <v>9</v>
      </c>
      <c r="N301" s="65">
        <f>'1stR'!N$28</f>
        <v>6</v>
      </c>
      <c r="O301" s="5">
        <f>'1stR'!O$28</f>
        <v>8</v>
      </c>
      <c r="P301" s="5">
        <f>'1stR'!P$28</f>
        <v>8</v>
      </c>
      <c r="Q301" s="5">
        <f>'1stR'!Q$28</f>
        <v>4</v>
      </c>
      <c r="R301" s="5">
        <f>'1stR'!R$28</f>
        <v>9</v>
      </c>
      <c r="S301" s="5">
        <f>'1stR'!S$28</f>
        <v>7</v>
      </c>
      <c r="T301" s="5">
        <f>'1stR'!T$28</f>
        <v>5</v>
      </c>
      <c r="U301" s="15">
        <f>SUM(C301:T301)</f>
        <v>123</v>
      </c>
    </row>
    <row r="302" spans="1:27" x14ac:dyDescent="0.25">
      <c r="B302" s="7" t="s">
        <v>13</v>
      </c>
      <c r="C302" s="5">
        <f>'2ndR'!C$28</f>
        <v>6</v>
      </c>
      <c r="D302" s="5">
        <f>'2ndR'!D$28</f>
        <v>5</v>
      </c>
      <c r="E302" s="5">
        <f>'2ndR'!E$28</f>
        <v>3</v>
      </c>
      <c r="F302" s="5">
        <f>'2ndR'!F$28</f>
        <v>3</v>
      </c>
      <c r="G302" s="5">
        <f>'2ndR'!G$28</f>
        <v>6</v>
      </c>
      <c r="H302" s="5">
        <f>'2ndR'!H$28</f>
        <v>6</v>
      </c>
      <c r="I302" s="5">
        <f>'2ndR'!I$28</f>
        <v>6</v>
      </c>
      <c r="J302" s="5">
        <f>'2ndR'!J$28</f>
        <v>9</v>
      </c>
      <c r="K302" s="5">
        <f>'2ndR'!K$28</f>
        <v>6</v>
      </c>
      <c r="L302" s="65">
        <f>'2ndR'!L$28</f>
        <v>5</v>
      </c>
      <c r="M302" s="65">
        <f>'2ndR'!M$28</f>
        <v>5</v>
      </c>
      <c r="N302" s="65">
        <f>'2ndR'!N$28</f>
        <v>7</v>
      </c>
      <c r="O302" s="5">
        <f>'2ndR'!O$28</f>
        <v>9</v>
      </c>
      <c r="P302" s="5">
        <f>'2ndR'!P$28</f>
        <v>7</v>
      </c>
      <c r="Q302" s="5">
        <f>'2ndR'!Q$28</f>
        <v>3</v>
      </c>
      <c r="R302" s="5">
        <f>'2ndR'!R$28</f>
        <v>3</v>
      </c>
      <c r="S302" s="5">
        <f>'2ndR'!S$28</f>
        <v>5</v>
      </c>
      <c r="T302" s="5">
        <f>'2ndR'!T$28</f>
        <v>6</v>
      </c>
      <c r="U302" s="15">
        <f t="shared" ref="U302:U310" si="21">SUM(C302:T302)</f>
        <v>100</v>
      </c>
    </row>
    <row r="303" spans="1:27" x14ac:dyDescent="0.25">
      <c r="B303" s="7" t="s">
        <v>14</v>
      </c>
      <c r="C303" s="5">
        <f>'3rdR'!C$28</f>
        <v>8</v>
      </c>
      <c r="D303" s="5">
        <f>'3rdR'!D$28</f>
        <v>5</v>
      </c>
      <c r="E303" s="5">
        <f>'3rdR'!E$28</f>
        <v>4</v>
      </c>
      <c r="F303" s="5">
        <f>'3rdR'!F$28</f>
        <v>8</v>
      </c>
      <c r="G303" s="5">
        <f>'3rdR'!G$28</f>
        <v>5</v>
      </c>
      <c r="H303" s="5">
        <f>'3rdR'!H$28</f>
        <v>7</v>
      </c>
      <c r="I303" s="5">
        <f>'3rdR'!I$28</f>
        <v>7</v>
      </c>
      <c r="J303" s="5">
        <f>'3rdR'!J$28</f>
        <v>6</v>
      </c>
      <c r="K303" s="5">
        <f>'3rdR'!K$28</f>
        <v>5</v>
      </c>
      <c r="L303" s="65">
        <f>'3rdR'!L$28</f>
        <v>3</v>
      </c>
      <c r="M303" s="65">
        <f>'3rdR'!M$28</f>
        <v>5</v>
      </c>
      <c r="N303" s="65">
        <f>'3rdR'!N$28</f>
        <v>7</v>
      </c>
      <c r="O303" s="5">
        <f>'3rdR'!O$28</f>
        <v>4</v>
      </c>
      <c r="P303" s="5">
        <f>'3rdR'!P$28</f>
        <v>9</v>
      </c>
      <c r="Q303" s="5">
        <f>'3rdR'!Q$28</f>
        <v>5</v>
      </c>
      <c r="R303" s="5">
        <f>'3rdR'!R$28</f>
        <v>4</v>
      </c>
      <c r="S303" s="5">
        <f>'3rdR'!S$28</f>
        <v>4</v>
      </c>
      <c r="T303" s="5">
        <f>'3rdR'!T$28</f>
        <v>5</v>
      </c>
      <c r="U303" s="15">
        <f t="shared" si="21"/>
        <v>101</v>
      </c>
    </row>
    <row r="304" spans="1:27" x14ac:dyDescent="0.25">
      <c r="B304" s="7" t="s">
        <v>15</v>
      </c>
      <c r="C304" s="5">
        <f>'4thR'!C$28</f>
        <v>5</v>
      </c>
      <c r="D304" s="5">
        <f>'4thR'!D$28</f>
        <v>7</v>
      </c>
      <c r="E304" s="5">
        <f>'4thR'!E$28</f>
        <v>4</v>
      </c>
      <c r="F304" s="5">
        <f>'4thR'!F$28</f>
        <v>5</v>
      </c>
      <c r="G304" s="5">
        <f>'4thR'!G$28</f>
        <v>5</v>
      </c>
      <c r="H304" s="5">
        <f>'4thR'!H$28</f>
        <v>8</v>
      </c>
      <c r="I304" s="5">
        <f>'4thR'!I$28</f>
        <v>9</v>
      </c>
      <c r="J304" s="5">
        <f>'4thR'!J$28</f>
        <v>6</v>
      </c>
      <c r="K304" s="5">
        <f>'4thR'!K$28</f>
        <v>6</v>
      </c>
      <c r="L304" s="65">
        <f>'4thR'!L$28</f>
        <v>3</v>
      </c>
      <c r="M304" s="65">
        <f>'4thR'!M$28</f>
        <v>5</v>
      </c>
      <c r="N304" s="65">
        <f>'4thR'!N$28</f>
        <v>9</v>
      </c>
      <c r="O304" s="5">
        <f>'4thR'!O$28</f>
        <v>7</v>
      </c>
      <c r="P304" s="5">
        <f>'4thR'!P$28</f>
        <v>9</v>
      </c>
      <c r="Q304" s="5">
        <f>'4thR'!Q$28</f>
        <v>4</v>
      </c>
      <c r="R304" s="5">
        <f>'4thR'!R$28</f>
        <v>3</v>
      </c>
      <c r="S304" s="5">
        <f>'4thR'!S$28</f>
        <v>8</v>
      </c>
      <c r="T304" s="5">
        <f>'4thR'!T$28</f>
        <v>5</v>
      </c>
      <c r="U304" s="15">
        <f t="shared" si="21"/>
        <v>108</v>
      </c>
    </row>
    <row r="305" spans="1:27" x14ac:dyDescent="0.25">
      <c r="B305" s="7" t="s">
        <v>16</v>
      </c>
      <c r="C305" s="5">
        <f>'5thR'!C$28</f>
        <v>0</v>
      </c>
      <c r="D305" s="5">
        <f>'5thR'!D$28</f>
        <v>0</v>
      </c>
      <c r="E305" s="5">
        <f>'5thR'!E$28</f>
        <v>0</v>
      </c>
      <c r="F305" s="5">
        <f>'5thR'!F$28</f>
        <v>0</v>
      </c>
      <c r="G305" s="5">
        <f>'5thR'!G$28</f>
        <v>0</v>
      </c>
      <c r="H305" s="5">
        <f>'5thR'!H$28</f>
        <v>0</v>
      </c>
      <c r="I305" s="5">
        <f>'5thR'!I$28</f>
        <v>0</v>
      </c>
      <c r="J305" s="5">
        <f>'5thR'!J$28</f>
        <v>0</v>
      </c>
      <c r="K305" s="5">
        <f>'5thR'!K$28</f>
        <v>0</v>
      </c>
      <c r="L305" s="65">
        <f>'5thR'!L$28</f>
        <v>0</v>
      </c>
      <c r="M305" s="65">
        <f>'5thR'!M$28</f>
        <v>0</v>
      </c>
      <c r="N305" s="65">
        <f>'5thR'!N$28</f>
        <v>0</v>
      </c>
      <c r="O305" s="5">
        <f>'5thR'!O$28</f>
        <v>0</v>
      </c>
      <c r="P305" s="5">
        <f>'5thR'!P$28</f>
        <v>0</v>
      </c>
      <c r="Q305" s="5">
        <f>'5thR'!Q$28</f>
        <v>0</v>
      </c>
      <c r="R305" s="5">
        <f>'5thR'!R$28</f>
        <v>0</v>
      </c>
      <c r="S305" s="5">
        <f>'5thR'!S$28</f>
        <v>0</v>
      </c>
      <c r="T305" s="5">
        <f>'5thR'!T$28</f>
        <v>0</v>
      </c>
      <c r="U305" s="15">
        <f t="shared" si="21"/>
        <v>0</v>
      </c>
    </row>
    <row r="306" spans="1:27" x14ac:dyDescent="0.25">
      <c r="B306" s="7" t="s">
        <v>17</v>
      </c>
      <c r="C306" s="5">
        <f>'6thR'!C$28</f>
        <v>0</v>
      </c>
      <c r="D306" s="5">
        <f>'6thR'!D$28</f>
        <v>0</v>
      </c>
      <c r="E306" s="5">
        <f>'6thR'!E$28</f>
        <v>0</v>
      </c>
      <c r="F306" s="5">
        <f>'6thR'!F$28</f>
        <v>0</v>
      </c>
      <c r="G306" s="5">
        <f>'6thR'!G$28</f>
        <v>0</v>
      </c>
      <c r="H306" s="5">
        <f>'6thR'!H$28</f>
        <v>0</v>
      </c>
      <c r="I306" s="5">
        <f>'6thR'!I$28</f>
        <v>0</v>
      </c>
      <c r="J306" s="5">
        <f>'6thR'!J$28</f>
        <v>0</v>
      </c>
      <c r="K306" s="5">
        <f>'6thR'!K$28</f>
        <v>0</v>
      </c>
      <c r="L306" s="65">
        <f>'6thR'!L$28</f>
        <v>0</v>
      </c>
      <c r="M306" s="65">
        <f>'6thR'!M$28</f>
        <v>0</v>
      </c>
      <c r="N306" s="65">
        <f>'6thR'!N$28</f>
        <v>0</v>
      </c>
      <c r="O306" s="5">
        <f>'6thR'!O$28</f>
        <v>0</v>
      </c>
      <c r="P306" s="5">
        <f>'6thR'!P$28</f>
        <v>0</v>
      </c>
      <c r="Q306" s="5">
        <f>'6thR'!Q$28</f>
        <v>0</v>
      </c>
      <c r="R306" s="5">
        <f>'6thR'!R$28</f>
        <v>0</v>
      </c>
      <c r="S306" s="5">
        <f>'6thR'!S$28</f>
        <v>0</v>
      </c>
      <c r="T306" s="5">
        <f>'6thR'!T$28</f>
        <v>0</v>
      </c>
      <c r="U306" s="15">
        <f t="shared" si="21"/>
        <v>0</v>
      </c>
    </row>
    <row r="307" spans="1:27" x14ac:dyDescent="0.25">
      <c r="B307" s="7" t="s">
        <v>18</v>
      </c>
      <c r="C307" s="5">
        <f>'7thR'!C$28</f>
        <v>0</v>
      </c>
      <c r="D307" s="5">
        <f>'7thR'!D$28</f>
        <v>0</v>
      </c>
      <c r="E307" s="5">
        <f>'7thR'!E$28</f>
        <v>0</v>
      </c>
      <c r="F307" s="5">
        <f>'7thR'!F$28</f>
        <v>0</v>
      </c>
      <c r="G307" s="5">
        <f>'7thR'!G$28</f>
        <v>0</v>
      </c>
      <c r="H307" s="5">
        <f>'7thR'!H$28</f>
        <v>0</v>
      </c>
      <c r="I307" s="5">
        <f>'7thR'!I$28</f>
        <v>0</v>
      </c>
      <c r="J307" s="5">
        <f>'7thR'!J$28</f>
        <v>0</v>
      </c>
      <c r="K307" s="5">
        <f>'7thR'!K$28</f>
        <v>0</v>
      </c>
      <c r="L307" s="65">
        <f>'7thR'!L$28</f>
        <v>0</v>
      </c>
      <c r="M307" s="65">
        <f>'7thR'!M$28</f>
        <v>0</v>
      </c>
      <c r="N307" s="65">
        <f>'7thR'!N$28</f>
        <v>0</v>
      </c>
      <c r="O307" s="5">
        <f>'7thR'!O$28</f>
        <v>0</v>
      </c>
      <c r="P307" s="5">
        <f>'7thR'!P$28</f>
        <v>0</v>
      </c>
      <c r="Q307" s="5">
        <f>'7thR'!Q$28</f>
        <v>0</v>
      </c>
      <c r="R307" s="5">
        <f>'7thR'!R$28</f>
        <v>0</v>
      </c>
      <c r="S307" s="5">
        <f>'7thR'!S$28</f>
        <v>0</v>
      </c>
      <c r="T307" s="5">
        <f>'7thR'!T$28</f>
        <v>0</v>
      </c>
      <c r="U307" s="15">
        <f t="shared" si="21"/>
        <v>0</v>
      </c>
    </row>
    <row r="308" spans="1:27" ht="15.75" thickBot="1" x14ac:dyDescent="0.3">
      <c r="B308" s="7" t="s">
        <v>19</v>
      </c>
      <c r="C308" s="73">
        <f>'8thR - Finale'!C$28</f>
        <v>0</v>
      </c>
      <c r="D308" s="73">
        <f>'8thR - Finale'!D$28</f>
        <v>0</v>
      </c>
      <c r="E308" s="73">
        <f>'8thR - Finale'!E$28</f>
        <v>0</v>
      </c>
      <c r="F308" s="73">
        <f>'8thR - Finale'!F$28</f>
        <v>0</v>
      </c>
      <c r="G308" s="73">
        <f>'8thR - Finale'!G$28</f>
        <v>0</v>
      </c>
      <c r="H308" s="73">
        <f>'8thR - Finale'!H$28</f>
        <v>0</v>
      </c>
      <c r="I308" s="73">
        <f>'8thR - Finale'!I$28</f>
        <v>0</v>
      </c>
      <c r="J308" s="73">
        <f>'8thR - Finale'!J$28</f>
        <v>0</v>
      </c>
      <c r="K308" s="73">
        <f>'8thR - Finale'!K$28</f>
        <v>0</v>
      </c>
      <c r="L308" s="73">
        <f>'8thR - Finale'!L$28</f>
        <v>0</v>
      </c>
      <c r="M308" s="45">
        <f>'8thR - Finale'!M$28</f>
        <v>0</v>
      </c>
      <c r="N308" s="73">
        <f>'8thR - Finale'!N$28</f>
        <v>0</v>
      </c>
      <c r="O308" s="73">
        <f>'8thR - Finale'!O$28</f>
        <v>0</v>
      </c>
      <c r="P308" s="73">
        <f>'8thR - Finale'!P$28</f>
        <v>0</v>
      </c>
      <c r="Q308" s="73">
        <f>'8thR - Finale'!Q$28</f>
        <v>0</v>
      </c>
      <c r="R308" s="73">
        <f>'8thR - Finale'!R$28</f>
        <v>0</v>
      </c>
      <c r="S308" s="73">
        <f>'8thR - Finale'!S$28</f>
        <v>0</v>
      </c>
      <c r="T308" s="73">
        <f>'8thR - Finale'!T$28</f>
        <v>0</v>
      </c>
      <c r="U308" s="74">
        <f t="shared" si="21"/>
        <v>0</v>
      </c>
    </row>
    <row r="309" spans="1:27" ht="16.5" thickTop="1" x14ac:dyDescent="0.25">
      <c r="B309" s="52" t="s">
        <v>12</v>
      </c>
      <c r="C309" s="72">
        <f>score!H$28</f>
        <v>5</v>
      </c>
      <c r="D309" s="72">
        <f>score!I$28</f>
        <v>5</v>
      </c>
      <c r="E309" s="72">
        <f>score!J$28</f>
        <v>3</v>
      </c>
      <c r="F309" s="72">
        <f>score!K$28</f>
        <v>3</v>
      </c>
      <c r="G309" s="72">
        <f>score!L$28</f>
        <v>5</v>
      </c>
      <c r="H309" s="72">
        <f>score!M$28</f>
        <v>6</v>
      </c>
      <c r="I309" s="72">
        <f>score!N$28</f>
        <v>6</v>
      </c>
      <c r="J309" s="72">
        <f>score!O$28</f>
        <v>6</v>
      </c>
      <c r="K309" s="72">
        <f>score!P$28</f>
        <v>5</v>
      </c>
      <c r="L309" s="43">
        <f>score!Q$28</f>
        <v>3</v>
      </c>
      <c r="M309" s="72">
        <f>score!R$28</f>
        <v>5</v>
      </c>
      <c r="N309" s="43">
        <f>score!S$28</f>
        <v>6</v>
      </c>
      <c r="O309" s="72">
        <f>score!T$28</f>
        <v>4</v>
      </c>
      <c r="P309" s="72">
        <f>score!U$28</f>
        <v>7</v>
      </c>
      <c r="Q309" s="72">
        <f>score!V$28</f>
        <v>3</v>
      </c>
      <c r="R309" s="72">
        <f>score!W$28</f>
        <v>3</v>
      </c>
      <c r="S309" s="72">
        <f>score!X$28</f>
        <v>4</v>
      </c>
      <c r="T309" s="72">
        <f>score!Y$28</f>
        <v>5</v>
      </c>
      <c r="U309" s="44">
        <f t="shared" si="21"/>
        <v>84</v>
      </c>
    </row>
    <row r="310" spans="1:27" ht="15.75" x14ac:dyDescent="0.25">
      <c r="B310" s="53" t="s">
        <v>7</v>
      </c>
      <c r="C310" s="54">
        <f>score!H$147</f>
        <v>4</v>
      </c>
      <c r="D310" s="54">
        <f>score!$I$147</f>
        <v>4</v>
      </c>
      <c r="E310" s="54">
        <f>score!$J$147</f>
        <v>3</v>
      </c>
      <c r="F310" s="54">
        <f>score!$K$147</f>
        <v>3</v>
      </c>
      <c r="G310" s="54">
        <f>score!$L$147</f>
        <v>4</v>
      </c>
      <c r="H310" s="54">
        <f>score!$M$147</f>
        <v>4</v>
      </c>
      <c r="I310" s="54">
        <f>score!$N$147</f>
        <v>5</v>
      </c>
      <c r="J310" s="54">
        <f>score!$O$147</f>
        <v>4</v>
      </c>
      <c r="K310" s="54">
        <f>score!$P$147</f>
        <v>4</v>
      </c>
      <c r="L310" s="54">
        <f>score!$Q$147</f>
        <v>3</v>
      </c>
      <c r="M310" s="54">
        <f>score!$R$147</f>
        <v>4</v>
      </c>
      <c r="N310" s="54">
        <f>score!$S$147</f>
        <v>5</v>
      </c>
      <c r="O310" s="54">
        <f>score!$T$147</f>
        <v>4</v>
      </c>
      <c r="P310" s="54">
        <f>score!$U$147</f>
        <v>5</v>
      </c>
      <c r="Q310" s="54">
        <f>score!$V$147</f>
        <v>3</v>
      </c>
      <c r="R310" s="54">
        <f>score!$W$147</f>
        <v>3</v>
      </c>
      <c r="S310" s="54">
        <f>score!$X$147</f>
        <v>4</v>
      </c>
      <c r="T310" s="54">
        <f>score!$Y$147</f>
        <v>4</v>
      </c>
      <c r="U310" s="18">
        <f t="shared" si="21"/>
        <v>70</v>
      </c>
    </row>
    <row r="311" spans="1:27" x14ac:dyDescent="0.25">
      <c r="C311" s="55"/>
      <c r="D311" s="55"/>
      <c r="E311" s="55"/>
      <c r="F311" s="55"/>
      <c r="G311" s="55"/>
      <c r="H311" s="55"/>
      <c r="I311" s="55"/>
      <c r="J311" s="55"/>
      <c r="K311" s="55"/>
      <c r="L311" s="55"/>
      <c r="M311" s="55"/>
      <c r="N311" s="55"/>
      <c r="O311" s="55"/>
      <c r="P311" s="55"/>
      <c r="Q311" s="55"/>
      <c r="R311" s="55"/>
      <c r="S311" s="55"/>
      <c r="T311" s="55"/>
    </row>
    <row r="312" spans="1:27" x14ac:dyDescent="0.25">
      <c r="C312" s="144" t="s">
        <v>6</v>
      </c>
      <c r="D312" s="144"/>
      <c r="E312" s="144"/>
      <c r="F312" s="144"/>
      <c r="G312" s="144"/>
      <c r="H312" s="144"/>
      <c r="I312" s="144"/>
      <c r="J312" s="144"/>
      <c r="K312" s="144"/>
      <c r="L312" s="144"/>
      <c r="M312" s="144"/>
      <c r="N312" s="144"/>
      <c r="O312" s="144"/>
      <c r="P312" s="144"/>
      <c r="Q312" s="144"/>
      <c r="R312" s="144"/>
      <c r="S312" s="144"/>
      <c r="T312" s="144"/>
    </row>
    <row r="313" spans="1:27" ht="15" customHeight="1" x14ac:dyDescent="0.25">
      <c r="A313" s="141">
        <f>score!A29</f>
        <v>23</v>
      </c>
      <c r="B313" s="142" t="str">
        <f>score!F29</f>
        <v>LAZAR BOJAN</v>
      </c>
      <c r="C313" s="146">
        <v>1</v>
      </c>
      <c r="D313" s="146">
        <v>2</v>
      </c>
      <c r="E313" s="146">
        <v>3</v>
      </c>
      <c r="F313" s="146">
        <v>4</v>
      </c>
      <c r="G313" s="146">
        <v>5</v>
      </c>
      <c r="H313" s="146">
        <v>6</v>
      </c>
      <c r="I313" s="146">
        <v>7</v>
      </c>
      <c r="J313" s="146">
        <v>8</v>
      </c>
      <c r="K313" s="146">
        <v>9</v>
      </c>
      <c r="L313" s="146">
        <v>10</v>
      </c>
      <c r="M313" s="146">
        <v>11</v>
      </c>
      <c r="N313" s="146">
        <v>12</v>
      </c>
      <c r="O313" s="146">
        <v>13</v>
      </c>
      <c r="P313" s="146">
        <v>14</v>
      </c>
      <c r="Q313" s="146">
        <v>15</v>
      </c>
      <c r="R313" s="146">
        <v>16</v>
      </c>
      <c r="S313" s="146">
        <v>17</v>
      </c>
      <c r="T313" s="146">
        <v>18</v>
      </c>
      <c r="U313" s="56" t="s">
        <v>1</v>
      </c>
    </row>
    <row r="314" spans="1:27" ht="15" customHeight="1" x14ac:dyDescent="0.25">
      <c r="A314" s="141"/>
      <c r="B314" s="145"/>
      <c r="C314" s="147"/>
      <c r="D314" s="147"/>
      <c r="E314" s="147"/>
      <c r="F314" s="147"/>
      <c r="G314" s="147"/>
      <c r="H314" s="147"/>
      <c r="I314" s="147"/>
      <c r="J314" s="147"/>
      <c r="K314" s="147"/>
      <c r="L314" s="147"/>
      <c r="M314" s="147"/>
      <c r="N314" s="147"/>
      <c r="O314" s="147"/>
      <c r="P314" s="147"/>
      <c r="Q314" s="147"/>
      <c r="R314" s="147"/>
      <c r="S314" s="147"/>
      <c r="T314" s="147"/>
      <c r="U314" s="57"/>
    </row>
    <row r="315" spans="1:27" x14ac:dyDescent="0.25">
      <c r="B315" s="7" t="s">
        <v>8</v>
      </c>
      <c r="C315" s="5">
        <f>'1stR'!C$29</f>
        <v>6</v>
      </c>
      <c r="D315" s="5">
        <f>'1stR'!D$29</f>
        <v>5</v>
      </c>
      <c r="E315" s="5">
        <f>'1stR'!E$29</f>
        <v>6</v>
      </c>
      <c r="F315" s="5">
        <f>'1stR'!F$29</f>
        <v>5</v>
      </c>
      <c r="G315" s="5">
        <f>'1stR'!G$29</f>
        <v>9</v>
      </c>
      <c r="H315" s="5">
        <f>'1stR'!H$29</f>
        <v>6</v>
      </c>
      <c r="I315" s="5">
        <f>'1stR'!I$29</f>
        <v>6</v>
      </c>
      <c r="J315" s="5">
        <f>'1stR'!J$29</f>
        <v>7</v>
      </c>
      <c r="K315" s="5">
        <f>'1stR'!K$29</f>
        <v>5</v>
      </c>
      <c r="L315" s="65">
        <f>'1stR'!L$29</f>
        <v>4</v>
      </c>
      <c r="M315" s="65">
        <f>'1stR'!M$29</f>
        <v>7</v>
      </c>
      <c r="N315" s="65">
        <f>'1stR'!N$29</f>
        <v>8</v>
      </c>
      <c r="O315" s="5">
        <f>'1stR'!O$29</f>
        <v>4</v>
      </c>
      <c r="P315" s="5">
        <f>'1stR'!P$29</f>
        <v>8</v>
      </c>
      <c r="Q315" s="5">
        <f>'1stR'!Q$29</f>
        <v>5</v>
      </c>
      <c r="R315" s="5">
        <f>'1stR'!R$29</f>
        <v>3</v>
      </c>
      <c r="S315" s="5">
        <f>'1stR'!S$29</f>
        <v>8</v>
      </c>
      <c r="T315" s="5">
        <f>'1stR'!T$29</f>
        <v>5</v>
      </c>
      <c r="U315" s="15">
        <f>SUM(C315:T315)</f>
        <v>107</v>
      </c>
    </row>
    <row r="316" spans="1:27" x14ac:dyDescent="0.25">
      <c r="B316" s="7" t="s">
        <v>13</v>
      </c>
      <c r="C316" s="5">
        <f>'2ndR'!C$29</f>
        <v>0</v>
      </c>
      <c r="D316" s="5">
        <f>'2ndR'!D$29</f>
        <v>0</v>
      </c>
      <c r="E316" s="5">
        <f>'2ndR'!E$29</f>
        <v>0</v>
      </c>
      <c r="F316" s="5">
        <f>'2ndR'!F$29</f>
        <v>0</v>
      </c>
      <c r="G316" s="5">
        <f>'2ndR'!G$29</f>
        <v>0</v>
      </c>
      <c r="H316" s="5">
        <f>'2ndR'!H$29</f>
        <v>0</v>
      </c>
      <c r="I316" s="5">
        <f>'2ndR'!I$29</f>
        <v>0</v>
      </c>
      <c r="J316" s="5">
        <f>'2ndR'!J$29</f>
        <v>0</v>
      </c>
      <c r="K316" s="5">
        <f>'2ndR'!K$29</f>
        <v>0</v>
      </c>
      <c r="L316" s="65">
        <f>'2ndR'!L$29</f>
        <v>0</v>
      </c>
      <c r="M316" s="65">
        <f>'2ndR'!M$29</f>
        <v>0</v>
      </c>
      <c r="N316" s="65">
        <f>'2ndR'!N$29</f>
        <v>0</v>
      </c>
      <c r="O316" s="5">
        <f>'2ndR'!O$29</f>
        <v>0</v>
      </c>
      <c r="P316" s="5">
        <f>'2ndR'!P$29</f>
        <v>0</v>
      </c>
      <c r="Q316" s="5">
        <f>'2ndR'!Q$29</f>
        <v>0</v>
      </c>
      <c r="R316" s="5">
        <f>'2ndR'!R$29</f>
        <v>0</v>
      </c>
      <c r="S316" s="5">
        <f>'2ndR'!S$29</f>
        <v>0</v>
      </c>
      <c r="T316" s="5">
        <f>'2ndR'!T$29</f>
        <v>0</v>
      </c>
      <c r="U316" s="15">
        <f t="shared" ref="U316:U323" si="22">SUM(C316:T316)</f>
        <v>0</v>
      </c>
      <c r="AA316" s="49" t="s">
        <v>9</v>
      </c>
    </row>
    <row r="317" spans="1:27" x14ac:dyDescent="0.25">
      <c r="B317" s="7" t="s">
        <v>14</v>
      </c>
      <c r="C317" s="5">
        <f>'3rdR'!C$29</f>
        <v>0</v>
      </c>
      <c r="D317" s="5">
        <f>'3rdR'!D$29</f>
        <v>0</v>
      </c>
      <c r="E317" s="5">
        <f>'3rdR'!E$29</f>
        <v>0</v>
      </c>
      <c r="F317" s="5">
        <f>'3rdR'!F$29</f>
        <v>0</v>
      </c>
      <c r="G317" s="5">
        <f>'3rdR'!G$29</f>
        <v>0</v>
      </c>
      <c r="H317" s="5">
        <f>'3rdR'!H$29</f>
        <v>0</v>
      </c>
      <c r="I317" s="5">
        <f>'3rdR'!I$29</f>
        <v>0</v>
      </c>
      <c r="J317" s="5">
        <f>'3rdR'!J$29</f>
        <v>0</v>
      </c>
      <c r="K317" s="5">
        <f>'3rdR'!K$29</f>
        <v>0</v>
      </c>
      <c r="L317" s="65">
        <f>'3rdR'!L$29</f>
        <v>0</v>
      </c>
      <c r="M317" s="65">
        <f>'3rdR'!M$29</f>
        <v>0</v>
      </c>
      <c r="N317" s="65">
        <f>'3rdR'!N$29</f>
        <v>0</v>
      </c>
      <c r="O317" s="5">
        <f>'3rdR'!O$29</f>
        <v>0</v>
      </c>
      <c r="P317" s="5">
        <f>'3rdR'!P$29</f>
        <v>0</v>
      </c>
      <c r="Q317" s="5">
        <f>'3rdR'!Q$29</f>
        <v>0</v>
      </c>
      <c r="R317" s="5">
        <f>'3rdR'!R$29</f>
        <v>0</v>
      </c>
      <c r="S317" s="5">
        <f>'3rdR'!S$29</f>
        <v>0</v>
      </c>
      <c r="T317" s="5">
        <f>'3rdR'!T$29</f>
        <v>0</v>
      </c>
      <c r="U317" s="15">
        <f t="shared" si="22"/>
        <v>0</v>
      </c>
    </row>
    <row r="318" spans="1:27" x14ac:dyDescent="0.25">
      <c r="B318" s="7" t="s">
        <v>15</v>
      </c>
      <c r="C318" s="5">
        <f>'4thR'!C$29</f>
        <v>0</v>
      </c>
      <c r="D318" s="5">
        <f>'4thR'!D$29</f>
        <v>0</v>
      </c>
      <c r="E318" s="5">
        <f>'4thR'!E$29</f>
        <v>0</v>
      </c>
      <c r="F318" s="5">
        <f>'4thR'!F$29</f>
        <v>0</v>
      </c>
      <c r="G318" s="5">
        <f>'4thR'!G$29</f>
        <v>0</v>
      </c>
      <c r="H318" s="5">
        <f>'4thR'!H$29</f>
        <v>0</v>
      </c>
      <c r="I318" s="5">
        <f>'4thR'!I$29</f>
        <v>0</v>
      </c>
      <c r="J318" s="5">
        <f>'4thR'!J$29</f>
        <v>0</v>
      </c>
      <c r="K318" s="5">
        <f>'4thR'!K$29</f>
        <v>0</v>
      </c>
      <c r="L318" s="65">
        <f>'4thR'!L$29</f>
        <v>0</v>
      </c>
      <c r="M318" s="65">
        <f>'4thR'!M$29</f>
        <v>0</v>
      </c>
      <c r="N318" s="65">
        <f>'4thR'!N$29</f>
        <v>0</v>
      </c>
      <c r="O318" s="5">
        <f>'4thR'!O$29</f>
        <v>0</v>
      </c>
      <c r="P318" s="5">
        <f>'4thR'!P$29</f>
        <v>0</v>
      </c>
      <c r="Q318" s="5">
        <f>'4thR'!Q$29</f>
        <v>0</v>
      </c>
      <c r="R318" s="5">
        <f>'4thR'!R$29</f>
        <v>0</v>
      </c>
      <c r="S318" s="5">
        <f>'4thR'!S$29</f>
        <v>0</v>
      </c>
      <c r="T318" s="5">
        <f>'4thR'!T$29</f>
        <v>0</v>
      </c>
      <c r="U318" s="15">
        <f t="shared" si="22"/>
        <v>0</v>
      </c>
      <c r="AA318" s="49" t="s">
        <v>9</v>
      </c>
    </row>
    <row r="319" spans="1:27" x14ac:dyDescent="0.25">
      <c r="B319" s="7" t="s">
        <v>16</v>
      </c>
      <c r="C319" s="5">
        <f>'5thR'!C$29</f>
        <v>0</v>
      </c>
      <c r="D319" s="5">
        <f>'5thR'!D$29</f>
        <v>0</v>
      </c>
      <c r="E319" s="5">
        <f>'5thR'!E$29</f>
        <v>0</v>
      </c>
      <c r="F319" s="5">
        <f>'5thR'!F$29</f>
        <v>0</v>
      </c>
      <c r="G319" s="5">
        <f>'5thR'!G$29</f>
        <v>0</v>
      </c>
      <c r="H319" s="5">
        <f>'5thR'!H$29</f>
        <v>0</v>
      </c>
      <c r="I319" s="5">
        <f>'5thR'!I$29</f>
        <v>0</v>
      </c>
      <c r="J319" s="5">
        <f>'5thR'!J$29</f>
        <v>0</v>
      </c>
      <c r="K319" s="5">
        <f>'5thR'!K$29</f>
        <v>0</v>
      </c>
      <c r="L319" s="65">
        <f>'5thR'!L$29</f>
        <v>0</v>
      </c>
      <c r="M319" s="65">
        <f>'5thR'!M$29</f>
        <v>0</v>
      </c>
      <c r="N319" s="65">
        <f>'5thR'!N$29</f>
        <v>0</v>
      </c>
      <c r="O319" s="5">
        <f>'5thR'!O$29</f>
        <v>0</v>
      </c>
      <c r="P319" s="5">
        <f>'5thR'!P$29</f>
        <v>0</v>
      </c>
      <c r="Q319" s="5">
        <f>'5thR'!Q$29</f>
        <v>0</v>
      </c>
      <c r="R319" s="5">
        <f>'5thR'!R$29</f>
        <v>0</v>
      </c>
      <c r="S319" s="5">
        <f>'5thR'!S$29</f>
        <v>0</v>
      </c>
      <c r="T319" s="5">
        <f>'5thR'!T$29</f>
        <v>0</v>
      </c>
      <c r="U319" s="15">
        <f t="shared" si="22"/>
        <v>0</v>
      </c>
    </row>
    <row r="320" spans="1:27" x14ac:dyDescent="0.25">
      <c r="B320" s="7" t="s">
        <v>17</v>
      </c>
      <c r="C320" s="5">
        <f>'6thR'!C$29</f>
        <v>0</v>
      </c>
      <c r="D320" s="5">
        <f>'6thR'!D$29</f>
        <v>0</v>
      </c>
      <c r="E320" s="5">
        <f>'6thR'!E$29</f>
        <v>0</v>
      </c>
      <c r="F320" s="5">
        <f>'6thR'!F$29</f>
        <v>0</v>
      </c>
      <c r="G320" s="5">
        <f>'6thR'!G$29</f>
        <v>0</v>
      </c>
      <c r="H320" s="5">
        <f>'6thR'!H$29</f>
        <v>0</v>
      </c>
      <c r="I320" s="5">
        <f>'6thR'!I$29</f>
        <v>0</v>
      </c>
      <c r="J320" s="5">
        <f>'6thR'!J$29</f>
        <v>0</v>
      </c>
      <c r="K320" s="5">
        <f>'6thR'!K$29</f>
        <v>0</v>
      </c>
      <c r="L320" s="65">
        <f>'6thR'!L$29</f>
        <v>0</v>
      </c>
      <c r="M320" s="65">
        <f>'6thR'!M$29</f>
        <v>0</v>
      </c>
      <c r="N320" s="65">
        <f>'6thR'!N$29</f>
        <v>0</v>
      </c>
      <c r="O320" s="5">
        <f>'6thR'!O$29</f>
        <v>0</v>
      </c>
      <c r="P320" s="5">
        <f>'6thR'!P$29</f>
        <v>0</v>
      </c>
      <c r="Q320" s="5">
        <f>'6thR'!Q$29</f>
        <v>0</v>
      </c>
      <c r="R320" s="5">
        <f>'6thR'!R$29</f>
        <v>0</v>
      </c>
      <c r="S320" s="5">
        <f>'6thR'!S$29</f>
        <v>0</v>
      </c>
      <c r="T320" s="5">
        <f>'6thR'!T$29</f>
        <v>0</v>
      </c>
      <c r="U320" s="15">
        <f t="shared" si="22"/>
        <v>0</v>
      </c>
    </row>
    <row r="321" spans="1:21" x14ac:dyDescent="0.25">
      <c r="B321" s="7" t="s">
        <v>18</v>
      </c>
      <c r="C321" s="5">
        <f>'7thR'!C$29</f>
        <v>0</v>
      </c>
      <c r="D321" s="5">
        <f>'7thR'!D$29</f>
        <v>0</v>
      </c>
      <c r="E321" s="5">
        <f>'7thR'!E$29</f>
        <v>0</v>
      </c>
      <c r="F321" s="5">
        <f>'7thR'!F$29</f>
        <v>0</v>
      </c>
      <c r="G321" s="5">
        <f>'7thR'!G$29</f>
        <v>0</v>
      </c>
      <c r="H321" s="5">
        <f>'7thR'!H$29</f>
        <v>0</v>
      </c>
      <c r="I321" s="5">
        <f>'7thR'!I$29</f>
        <v>0</v>
      </c>
      <c r="J321" s="5">
        <f>'7thR'!J$29</f>
        <v>0</v>
      </c>
      <c r="K321" s="5">
        <f>'7thR'!K$29</f>
        <v>0</v>
      </c>
      <c r="L321" s="65">
        <f>'7thR'!L$29</f>
        <v>0</v>
      </c>
      <c r="M321" s="65">
        <f>'7thR'!M$29</f>
        <v>0</v>
      </c>
      <c r="N321" s="65">
        <f>'7thR'!N$29</f>
        <v>0</v>
      </c>
      <c r="O321" s="5">
        <f>'7thR'!O$29</f>
        <v>0</v>
      </c>
      <c r="P321" s="5">
        <f>'7thR'!P$29</f>
        <v>0</v>
      </c>
      <c r="Q321" s="5">
        <f>'7thR'!Q$29</f>
        <v>0</v>
      </c>
      <c r="R321" s="5">
        <f>'7thR'!R$29</f>
        <v>0</v>
      </c>
      <c r="S321" s="5">
        <f>'7thR'!S$29</f>
        <v>0</v>
      </c>
      <c r="T321" s="5">
        <f>'7thR'!T$29</f>
        <v>0</v>
      </c>
      <c r="U321" s="15">
        <f t="shared" si="22"/>
        <v>0</v>
      </c>
    </row>
    <row r="322" spans="1:21" ht="15.75" thickBot="1" x14ac:dyDescent="0.3">
      <c r="B322" s="7" t="s">
        <v>19</v>
      </c>
      <c r="C322" s="73">
        <f>'8thR - Finale'!C$29</f>
        <v>0</v>
      </c>
      <c r="D322" s="73">
        <f>'8thR - Finale'!D$29</f>
        <v>0</v>
      </c>
      <c r="E322" s="73">
        <f>'8thR - Finale'!E$29</f>
        <v>0</v>
      </c>
      <c r="F322" s="73">
        <f>'8thR - Finale'!F$29</f>
        <v>0</v>
      </c>
      <c r="G322" s="73">
        <f>'8thR - Finale'!G$29</f>
        <v>0</v>
      </c>
      <c r="H322" s="73">
        <f>'8thR - Finale'!H$29</f>
        <v>0</v>
      </c>
      <c r="I322" s="73">
        <f>'8thR - Finale'!I$29</f>
        <v>0</v>
      </c>
      <c r="J322" s="73">
        <f>'8thR - Finale'!J$29</f>
        <v>0</v>
      </c>
      <c r="K322" s="73">
        <f>'8thR - Finale'!K$29</f>
        <v>0</v>
      </c>
      <c r="L322" s="73">
        <f>'8thR - Finale'!L$29</f>
        <v>0</v>
      </c>
      <c r="M322" s="45">
        <f>'8thR - Finale'!M$29</f>
        <v>0</v>
      </c>
      <c r="N322" s="73">
        <f>'8thR - Finale'!N$29</f>
        <v>0</v>
      </c>
      <c r="O322" s="73">
        <f>'8thR - Finale'!O$29</f>
        <v>0</v>
      </c>
      <c r="P322" s="73">
        <f>'8thR - Finale'!P$29</f>
        <v>0</v>
      </c>
      <c r="Q322" s="73">
        <f>'8thR - Finale'!Q$29</f>
        <v>0</v>
      </c>
      <c r="R322" s="73">
        <f>'8thR - Finale'!R$29</f>
        <v>0</v>
      </c>
      <c r="S322" s="73">
        <f>'8thR - Finale'!S$29</f>
        <v>0</v>
      </c>
      <c r="T322" s="73">
        <f>'8thR - Finale'!T$29</f>
        <v>0</v>
      </c>
      <c r="U322" s="74">
        <f t="shared" si="22"/>
        <v>0</v>
      </c>
    </row>
    <row r="323" spans="1:21" ht="16.5" thickTop="1" x14ac:dyDescent="0.25">
      <c r="B323" s="52" t="s">
        <v>12</v>
      </c>
      <c r="C323" s="72">
        <f>score!H$29</f>
        <v>6</v>
      </c>
      <c r="D323" s="72">
        <f>score!I$29</f>
        <v>5</v>
      </c>
      <c r="E323" s="72">
        <f>score!J$29</f>
        <v>6</v>
      </c>
      <c r="F323" s="72">
        <f>score!K$29</f>
        <v>5</v>
      </c>
      <c r="G323" s="72">
        <f>score!L$29</f>
        <v>9</v>
      </c>
      <c r="H323" s="72">
        <f>score!M$29</f>
        <v>6</v>
      </c>
      <c r="I323" s="72">
        <f>score!N$29</f>
        <v>6</v>
      </c>
      <c r="J323" s="72">
        <f>score!O$29</f>
        <v>7</v>
      </c>
      <c r="K323" s="72">
        <f>score!P$29</f>
        <v>5</v>
      </c>
      <c r="L323" s="43">
        <f>score!Q$29</f>
        <v>4</v>
      </c>
      <c r="M323" s="72">
        <f>score!R$29</f>
        <v>7</v>
      </c>
      <c r="N323" s="43">
        <f>score!S$29</f>
        <v>8</v>
      </c>
      <c r="O323" s="72">
        <f>score!T$29</f>
        <v>4</v>
      </c>
      <c r="P323" s="72">
        <f>score!U$29</f>
        <v>8</v>
      </c>
      <c r="Q323" s="72">
        <f>score!V$29</f>
        <v>5</v>
      </c>
      <c r="R323" s="72">
        <f>score!W$29</f>
        <v>3</v>
      </c>
      <c r="S323" s="72">
        <f>score!X$29</f>
        <v>8</v>
      </c>
      <c r="T323" s="72">
        <f>score!Y$29</f>
        <v>5</v>
      </c>
      <c r="U323" s="44">
        <f t="shared" si="22"/>
        <v>107</v>
      </c>
    </row>
    <row r="324" spans="1:21" ht="15.75" x14ac:dyDescent="0.25">
      <c r="B324" s="53" t="s">
        <v>7</v>
      </c>
      <c r="C324" s="54">
        <f>score!H$147</f>
        <v>4</v>
      </c>
      <c r="D324" s="54">
        <f>score!$I$147</f>
        <v>4</v>
      </c>
      <c r="E324" s="54">
        <f>score!$J$147</f>
        <v>3</v>
      </c>
      <c r="F324" s="54">
        <f>score!$K$147</f>
        <v>3</v>
      </c>
      <c r="G324" s="54">
        <f>score!$L$147</f>
        <v>4</v>
      </c>
      <c r="H324" s="54">
        <f>score!$M$147</f>
        <v>4</v>
      </c>
      <c r="I324" s="54">
        <f>score!$N$147</f>
        <v>5</v>
      </c>
      <c r="J324" s="54">
        <f>score!$O$147</f>
        <v>4</v>
      </c>
      <c r="K324" s="54">
        <f>score!$P$147</f>
        <v>4</v>
      </c>
      <c r="L324" s="54">
        <f>score!$Q$147</f>
        <v>3</v>
      </c>
      <c r="M324" s="54">
        <f>score!$R$147</f>
        <v>4</v>
      </c>
      <c r="N324" s="54">
        <f>score!$S$147</f>
        <v>5</v>
      </c>
      <c r="O324" s="54">
        <f>score!$T$147</f>
        <v>4</v>
      </c>
      <c r="P324" s="54">
        <f>score!$U$147</f>
        <v>5</v>
      </c>
      <c r="Q324" s="54">
        <f>score!$V$147</f>
        <v>3</v>
      </c>
      <c r="R324" s="54">
        <f>score!$W$147</f>
        <v>3</v>
      </c>
      <c r="S324" s="54">
        <f>score!$X$147</f>
        <v>4</v>
      </c>
      <c r="T324" s="54">
        <f>score!$Y$147</f>
        <v>4</v>
      </c>
      <c r="U324" s="18">
        <f>SUM(C324:T324)</f>
        <v>70</v>
      </c>
    </row>
    <row r="325" spans="1:21" x14ac:dyDescent="0.25">
      <c r="C325" s="55"/>
      <c r="D325" s="55"/>
      <c r="E325" s="55"/>
      <c r="F325" s="55"/>
      <c r="G325" s="55"/>
      <c r="H325" s="55"/>
      <c r="I325" s="55"/>
      <c r="J325" s="55"/>
      <c r="K325" s="55"/>
      <c r="L325" s="55"/>
      <c r="M325" s="55"/>
      <c r="N325" s="55"/>
      <c r="O325" s="55"/>
      <c r="P325" s="55"/>
      <c r="Q325" s="55"/>
      <c r="R325" s="55"/>
      <c r="S325" s="55"/>
      <c r="T325" s="55"/>
    </row>
    <row r="326" spans="1:21" x14ac:dyDescent="0.25">
      <c r="C326" s="140" t="s">
        <v>6</v>
      </c>
      <c r="D326" s="140"/>
      <c r="E326" s="140"/>
      <c r="F326" s="140"/>
      <c r="G326" s="140"/>
      <c r="H326" s="140"/>
      <c r="I326" s="140"/>
      <c r="J326" s="140"/>
      <c r="K326" s="140"/>
      <c r="L326" s="140"/>
      <c r="M326" s="140"/>
      <c r="N326" s="140"/>
      <c r="O326" s="140"/>
      <c r="P326" s="140"/>
      <c r="Q326" s="140"/>
      <c r="R326" s="140"/>
      <c r="S326" s="140"/>
      <c r="T326" s="140"/>
    </row>
    <row r="327" spans="1:21" x14ac:dyDescent="0.25">
      <c r="A327" s="141">
        <f>score!A30</f>
        <v>24</v>
      </c>
      <c r="B327" s="142" t="str">
        <f>score!F30</f>
        <v>LAZAR MAJDA</v>
      </c>
      <c r="C327" s="143">
        <v>1</v>
      </c>
      <c r="D327" s="143">
        <v>2</v>
      </c>
      <c r="E327" s="143">
        <v>3</v>
      </c>
      <c r="F327" s="143">
        <v>4</v>
      </c>
      <c r="G327" s="143">
        <v>5</v>
      </c>
      <c r="H327" s="143">
        <v>6</v>
      </c>
      <c r="I327" s="143">
        <v>7</v>
      </c>
      <c r="J327" s="143">
        <v>8</v>
      </c>
      <c r="K327" s="143">
        <v>9</v>
      </c>
      <c r="L327" s="143">
        <v>10</v>
      </c>
      <c r="M327" s="143">
        <v>11</v>
      </c>
      <c r="N327" s="143">
        <v>12</v>
      </c>
      <c r="O327" s="143">
        <v>13</v>
      </c>
      <c r="P327" s="143">
        <v>14</v>
      </c>
      <c r="Q327" s="143">
        <v>15</v>
      </c>
      <c r="R327" s="143">
        <v>16</v>
      </c>
      <c r="S327" s="143">
        <v>17</v>
      </c>
      <c r="T327" s="143">
        <v>18</v>
      </c>
      <c r="U327" s="56" t="s">
        <v>1</v>
      </c>
    </row>
    <row r="328" spans="1:21" x14ac:dyDescent="0.25">
      <c r="A328" s="141"/>
      <c r="B328" s="142"/>
      <c r="C328" s="143"/>
      <c r="D328" s="143"/>
      <c r="E328" s="143"/>
      <c r="F328" s="143"/>
      <c r="G328" s="143"/>
      <c r="H328" s="143"/>
      <c r="I328" s="143"/>
      <c r="J328" s="143"/>
      <c r="K328" s="143"/>
      <c r="L328" s="143"/>
      <c r="M328" s="143"/>
      <c r="N328" s="143"/>
      <c r="O328" s="143"/>
      <c r="P328" s="143"/>
      <c r="Q328" s="143"/>
      <c r="R328" s="143"/>
      <c r="S328" s="143"/>
      <c r="T328" s="143"/>
      <c r="U328" s="57"/>
    </row>
    <row r="329" spans="1:21" x14ac:dyDescent="0.25">
      <c r="B329" s="7" t="s">
        <v>8</v>
      </c>
      <c r="C329" s="5">
        <f>'1stR'!C$30</f>
        <v>5</v>
      </c>
      <c r="D329" s="5">
        <f>'1stR'!D$30</f>
        <v>5</v>
      </c>
      <c r="E329" s="5">
        <f>'1stR'!E$30</f>
        <v>5</v>
      </c>
      <c r="F329" s="5">
        <f>'1stR'!F$30</f>
        <v>4</v>
      </c>
      <c r="G329" s="5">
        <f>'1stR'!G$30</f>
        <v>8</v>
      </c>
      <c r="H329" s="5">
        <f>'1stR'!H$30</f>
        <v>7</v>
      </c>
      <c r="I329" s="5">
        <f>'1stR'!I$30</f>
        <v>7</v>
      </c>
      <c r="J329" s="5">
        <f>'1stR'!J$30</f>
        <v>7</v>
      </c>
      <c r="K329" s="5">
        <f>'1stR'!K$30</f>
        <v>4</v>
      </c>
      <c r="L329" s="65">
        <f>'1stR'!L$30</f>
        <v>4</v>
      </c>
      <c r="M329" s="65">
        <f>'1stR'!M$30</f>
        <v>7</v>
      </c>
      <c r="N329" s="65">
        <f>'1stR'!N$30</f>
        <v>8</v>
      </c>
      <c r="O329" s="5">
        <f>'1stR'!O$30</f>
        <v>5</v>
      </c>
      <c r="P329" s="5">
        <f>'1stR'!P$30</f>
        <v>8</v>
      </c>
      <c r="Q329" s="5">
        <f>'1stR'!Q$30</f>
        <v>6</v>
      </c>
      <c r="R329" s="5">
        <f>'1stR'!R$30</f>
        <v>5</v>
      </c>
      <c r="S329" s="5">
        <f>'1stR'!S$30</f>
        <v>7</v>
      </c>
      <c r="T329" s="5">
        <f>'1stR'!T$30</f>
        <v>6</v>
      </c>
      <c r="U329" s="15">
        <f>SUM(C329:T329)</f>
        <v>108</v>
      </c>
    </row>
    <row r="330" spans="1:21" x14ac:dyDescent="0.25">
      <c r="B330" s="7" t="s">
        <v>13</v>
      </c>
      <c r="C330" s="5">
        <f>'2ndR'!C$30</f>
        <v>0</v>
      </c>
      <c r="D330" s="5">
        <f>'2ndR'!D$30</f>
        <v>0</v>
      </c>
      <c r="E330" s="5">
        <f>'2ndR'!E$30</f>
        <v>0</v>
      </c>
      <c r="F330" s="5">
        <f>'2ndR'!F$30</f>
        <v>0</v>
      </c>
      <c r="G330" s="5">
        <f>'2ndR'!G$30</f>
        <v>0</v>
      </c>
      <c r="H330" s="5">
        <f>'2ndR'!H$30</f>
        <v>0</v>
      </c>
      <c r="I330" s="5">
        <f>'2ndR'!I$30</f>
        <v>0</v>
      </c>
      <c r="J330" s="5">
        <f>'2ndR'!J$30</f>
        <v>0</v>
      </c>
      <c r="K330" s="5">
        <f>'2ndR'!K$30</f>
        <v>0</v>
      </c>
      <c r="L330" s="65">
        <f>'2ndR'!L$30</f>
        <v>0</v>
      </c>
      <c r="M330" s="65">
        <f>'2ndR'!M$30</f>
        <v>0</v>
      </c>
      <c r="N330" s="65">
        <f>'2ndR'!N$30</f>
        <v>0</v>
      </c>
      <c r="O330" s="5">
        <f>'2ndR'!O$30</f>
        <v>0</v>
      </c>
      <c r="P330" s="5">
        <f>'2ndR'!P$30</f>
        <v>0</v>
      </c>
      <c r="Q330" s="5">
        <f>'2ndR'!Q$30</f>
        <v>0</v>
      </c>
      <c r="R330" s="5">
        <f>'2ndR'!R$30</f>
        <v>0</v>
      </c>
      <c r="S330" s="5">
        <f>'2ndR'!S$30</f>
        <v>0</v>
      </c>
      <c r="T330" s="5">
        <f>'2ndR'!T$30</f>
        <v>0</v>
      </c>
      <c r="U330" s="15">
        <f t="shared" ref="U330:U337" si="23">SUM(C330:T330)</f>
        <v>0</v>
      </c>
    </row>
    <row r="331" spans="1:21" x14ac:dyDescent="0.25">
      <c r="B331" s="7" t="s">
        <v>14</v>
      </c>
      <c r="C331" s="5">
        <f>'3rdR'!C$30</f>
        <v>0</v>
      </c>
      <c r="D331" s="5">
        <f>'3rdR'!D$30</f>
        <v>0</v>
      </c>
      <c r="E331" s="5">
        <f>'3rdR'!E$30</f>
        <v>0</v>
      </c>
      <c r="F331" s="5">
        <f>'3rdR'!F$30</f>
        <v>0</v>
      </c>
      <c r="G331" s="5">
        <f>'3rdR'!G$30</f>
        <v>0</v>
      </c>
      <c r="H331" s="5">
        <f>'3rdR'!H$30</f>
        <v>0</v>
      </c>
      <c r="I331" s="5">
        <f>'3rdR'!I$30</f>
        <v>0</v>
      </c>
      <c r="J331" s="5">
        <f>'3rdR'!J$30</f>
        <v>0</v>
      </c>
      <c r="K331" s="5">
        <f>'3rdR'!K$30</f>
        <v>0</v>
      </c>
      <c r="L331" s="65">
        <f>'3rdR'!L$30</f>
        <v>0</v>
      </c>
      <c r="M331" s="65">
        <f>'3rdR'!M$30</f>
        <v>0</v>
      </c>
      <c r="N331" s="65">
        <f>'3rdR'!N$30</f>
        <v>0</v>
      </c>
      <c r="O331" s="5">
        <f>'3rdR'!O$30</f>
        <v>0</v>
      </c>
      <c r="P331" s="5">
        <f>'3rdR'!P$30</f>
        <v>0</v>
      </c>
      <c r="Q331" s="5">
        <f>'3rdR'!Q$30</f>
        <v>0</v>
      </c>
      <c r="R331" s="5">
        <f>'3rdR'!R$30</f>
        <v>0</v>
      </c>
      <c r="S331" s="5">
        <f>'3rdR'!S$30</f>
        <v>0</v>
      </c>
      <c r="T331" s="5">
        <f>'3rdR'!T$30</f>
        <v>0</v>
      </c>
      <c r="U331" s="15">
        <f t="shared" si="23"/>
        <v>0</v>
      </c>
    </row>
    <row r="332" spans="1:21" x14ac:dyDescent="0.25">
      <c r="B332" s="7" t="s">
        <v>15</v>
      </c>
      <c r="C332" s="5">
        <f>'4thR'!C$30</f>
        <v>0</v>
      </c>
      <c r="D332" s="5">
        <f>'4thR'!D$30</f>
        <v>0</v>
      </c>
      <c r="E332" s="5">
        <f>'4thR'!E$30</f>
        <v>0</v>
      </c>
      <c r="F332" s="5">
        <f>'4thR'!F$30</f>
        <v>0</v>
      </c>
      <c r="G332" s="5">
        <f>'4thR'!G$30</f>
        <v>0</v>
      </c>
      <c r="H332" s="5">
        <f>'4thR'!H$30</f>
        <v>0</v>
      </c>
      <c r="I332" s="5">
        <f>'4thR'!I$30</f>
        <v>0</v>
      </c>
      <c r="J332" s="5">
        <f>'4thR'!J$30</f>
        <v>0</v>
      </c>
      <c r="K332" s="5">
        <f>'4thR'!K$30</f>
        <v>0</v>
      </c>
      <c r="L332" s="65">
        <f>'4thR'!L$30</f>
        <v>0</v>
      </c>
      <c r="M332" s="65">
        <f>'4thR'!M$30</f>
        <v>0</v>
      </c>
      <c r="N332" s="65">
        <f>'4thR'!N$30</f>
        <v>0</v>
      </c>
      <c r="O332" s="5">
        <f>'4thR'!O$30</f>
        <v>0</v>
      </c>
      <c r="P332" s="5">
        <f>'4thR'!P$30</f>
        <v>0</v>
      </c>
      <c r="Q332" s="5">
        <f>'4thR'!Q$30</f>
        <v>0</v>
      </c>
      <c r="R332" s="5">
        <f>'4thR'!R$30</f>
        <v>0</v>
      </c>
      <c r="S332" s="5">
        <f>'4thR'!S$30</f>
        <v>0</v>
      </c>
      <c r="T332" s="5">
        <f>'4thR'!T$30</f>
        <v>0</v>
      </c>
      <c r="U332" s="15">
        <f t="shared" si="23"/>
        <v>0</v>
      </c>
    </row>
    <row r="333" spans="1:21" x14ac:dyDescent="0.25">
      <c r="B333" s="7" t="s">
        <v>16</v>
      </c>
      <c r="C333" s="5">
        <f>'5thR'!C$30</f>
        <v>0</v>
      </c>
      <c r="D333" s="5">
        <f>'5thR'!D$30</f>
        <v>0</v>
      </c>
      <c r="E333" s="5">
        <f>'5thR'!E$30</f>
        <v>0</v>
      </c>
      <c r="F333" s="5">
        <f>'5thR'!F$30</f>
        <v>0</v>
      </c>
      <c r="G333" s="5">
        <f>'5thR'!G$30</f>
        <v>0</v>
      </c>
      <c r="H333" s="5">
        <f>'5thR'!H$30</f>
        <v>0</v>
      </c>
      <c r="I333" s="5">
        <f>'5thR'!I$30</f>
        <v>0</v>
      </c>
      <c r="J333" s="5">
        <f>'5thR'!J$30</f>
        <v>0</v>
      </c>
      <c r="K333" s="5">
        <f>'5thR'!K$30</f>
        <v>0</v>
      </c>
      <c r="L333" s="65">
        <f>'5thR'!L$30</f>
        <v>0</v>
      </c>
      <c r="M333" s="65">
        <f>'5thR'!M$30</f>
        <v>0</v>
      </c>
      <c r="N333" s="65">
        <f>'5thR'!N$30</f>
        <v>0</v>
      </c>
      <c r="O333" s="5">
        <f>'5thR'!O$30</f>
        <v>0</v>
      </c>
      <c r="P333" s="5">
        <f>'5thR'!P$30</f>
        <v>0</v>
      </c>
      <c r="Q333" s="5">
        <f>'5thR'!Q$30</f>
        <v>0</v>
      </c>
      <c r="R333" s="5">
        <f>'5thR'!R$30</f>
        <v>0</v>
      </c>
      <c r="S333" s="5">
        <f>'5thR'!S$30</f>
        <v>0</v>
      </c>
      <c r="T333" s="5">
        <f>'5thR'!T$30</f>
        <v>0</v>
      </c>
      <c r="U333" s="15">
        <f t="shared" si="23"/>
        <v>0</v>
      </c>
    </row>
    <row r="334" spans="1:21" x14ac:dyDescent="0.25">
      <c r="B334" s="7" t="s">
        <v>17</v>
      </c>
      <c r="C334" s="5">
        <f>'6thR'!C$30</f>
        <v>0</v>
      </c>
      <c r="D334" s="5">
        <f>'6thR'!D$30</f>
        <v>0</v>
      </c>
      <c r="E334" s="5">
        <f>'6thR'!E$30</f>
        <v>0</v>
      </c>
      <c r="F334" s="5">
        <f>'6thR'!F$30</f>
        <v>0</v>
      </c>
      <c r="G334" s="5">
        <f>'6thR'!G$30</f>
        <v>0</v>
      </c>
      <c r="H334" s="5">
        <f>'6thR'!H$30</f>
        <v>0</v>
      </c>
      <c r="I334" s="5">
        <f>'6thR'!I$30</f>
        <v>0</v>
      </c>
      <c r="J334" s="5">
        <f>'6thR'!J$30</f>
        <v>0</v>
      </c>
      <c r="K334" s="5">
        <f>'6thR'!K$30</f>
        <v>0</v>
      </c>
      <c r="L334" s="65">
        <f>'6thR'!L$30</f>
        <v>0</v>
      </c>
      <c r="M334" s="65">
        <f>'6thR'!M$30</f>
        <v>0</v>
      </c>
      <c r="N334" s="65">
        <f>'6thR'!N$30</f>
        <v>0</v>
      </c>
      <c r="O334" s="5">
        <f>'6thR'!O$30</f>
        <v>0</v>
      </c>
      <c r="P334" s="5">
        <f>'6thR'!P$30</f>
        <v>0</v>
      </c>
      <c r="Q334" s="5">
        <f>'6thR'!Q$30</f>
        <v>0</v>
      </c>
      <c r="R334" s="5">
        <f>'6thR'!R$30</f>
        <v>0</v>
      </c>
      <c r="S334" s="5">
        <f>'6thR'!S$30</f>
        <v>0</v>
      </c>
      <c r="T334" s="5">
        <f>'6thR'!T$30</f>
        <v>0</v>
      </c>
      <c r="U334" s="15">
        <f t="shared" si="23"/>
        <v>0</v>
      </c>
    </row>
    <row r="335" spans="1:21" x14ac:dyDescent="0.25">
      <c r="B335" s="7" t="s">
        <v>18</v>
      </c>
      <c r="C335" s="5">
        <f>'7thR'!C$30</f>
        <v>0</v>
      </c>
      <c r="D335" s="5">
        <f>'7thR'!D$30</f>
        <v>0</v>
      </c>
      <c r="E335" s="5">
        <f>'7thR'!E$30</f>
        <v>0</v>
      </c>
      <c r="F335" s="5">
        <f>'7thR'!F$30</f>
        <v>0</v>
      </c>
      <c r="G335" s="5">
        <f>'7thR'!G$30</f>
        <v>0</v>
      </c>
      <c r="H335" s="5">
        <f>'7thR'!H$30</f>
        <v>0</v>
      </c>
      <c r="I335" s="5">
        <f>'7thR'!I$30</f>
        <v>0</v>
      </c>
      <c r="J335" s="5">
        <f>'7thR'!J$30</f>
        <v>0</v>
      </c>
      <c r="K335" s="5">
        <f>'7thR'!K$30</f>
        <v>0</v>
      </c>
      <c r="L335" s="65">
        <f>'7thR'!L$30</f>
        <v>0</v>
      </c>
      <c r="M335" s="65">
        <f>'7thR'!M$30</f>
        <v>0</v>
      </c>
      <c r="N335" s="65">
        <f>'7thR'!N$30</f>
        <v>0</v>
      </c>
      <c r="O335" s="5">
        <f>'7thR'!O$30</f>
        <v>0</v>
      </c>
      <c r="P335" s="5">
        <f>'7thR'!P$30</f>
        <v>0</v>
      </c>
      <c r="Q335" s="5">
        <f>'7thR'!Q$30</f>
        <v>0</v>
      </c>
      <c r="R335" s="5">
        <f>'7thR'!R$30</f>
        <v>0</v>
      </c>
      <c r="S335" s="5">
        <f>'7thR'!S$30</f>
        <v>0</v>
      </c>
      <c r="T335" s="5">
        <f>'7thR'!T$30</f>
        <v>0</v>
      </c>
      <c r="U335" s="15">
        <f t="shared" si="23"/>
        <v>0</v>
      </c>
    </row>
    <row r="336" spans="1:21" ht="15.75" thickBot="1" x14ac:dyDescent="0.3">
      <c r="B336" s="7" t="s">
        <v>19</v>
      </c>
      <c r="C336" s="73">
        <f>'8thR - Finale'!C$30</f>
        <v>0</v>
      </c>
      <c r="D336" s="73">
        <f>'8thR - Finale'!D$30</f>
        <v>0</v>
      </c>
      <c r="E336" s="73">
        <f>'8thR - Finale'!E$30</f>
        <v>0</v>
      </c>
      <c r="F336" s="73">
        <f>'8thR - Finale'!F$30</f>
        <v>0</v>
      </c>
      <c r="G336" s="73">
        <f>'8thR - Finale'!G$30</f>
        <v>0</v>
      </c>
      <c r="H336" s="73">
        <f>'8thR - Finale'!H$30</f>
        <v>0</v>
      </c>
      <c r="I336" s="73">
        <f>'8thR - Finale'!I$30</f>
        <v>0</v>
      </c>
      <c r="J336" s="73">
        <f>'8thR - Finale'!J$30</f>
        <v>0</v>
      </c>
      <c r="K336" s="73">
        <f>'8thR - Finale'!K$30</f>
        <v>0</v>
      </c>
      <c r="L336" s="73">
        <f>'8thR - Finale'!L$30</f>
        <v>0</v>
      </c>
      <c r="M336" s="45">
        <f>'8thR - Finale'!M$30</f>
        <v>0</v>
      </c>
      <c r="N336" s="73">
        <f>'8thR - Finale'!N$30</f>
        <v>0</v>
      </c>
      <c r="O336" s="73">
        <f>'8thR - Finale'!O$30</f>
        <v>0</v>
      </c>
      <c r="P336" s="73">
        <f>'8thR - Finale'!P$30</f>
        <v>0</v>
      </c>
      <c r="Q336" s="73">
        <f>'8thR - Finale'!Q$30</f>
        <v>0</v>
      </c>
      <c r="R336" s="73">
        <f>'8thR - Finale'!R$30</f>
        <v>0</v>
      </c>
      <c r="S336" s="73">
        <f>'8thR - Finale'!S$30</f>
        <v>0</v>
      </c>
      <c r="T336" s="73">
        <f>'8thR - Finale'!T$30</f>
        <v>0</v>
      </c>
      <c r="U336" s="74">
        <f t="shared" si="23"/>
        <v>0</v>
      </c>
    </row>
    <row r="337" spans="1:21" ht="16.5" thickTop="1" x14ac:dyDescent="0.25">
      <c r="B337" s="52" t="s">
        <v>12</v>
      </c>
      <c r="C337" s="72">
        <f>score!H$30</f>
        <v>5</v>
      </c>
      <c r="D337" s="72">
        <f>score!I$30</f>
        <v>5</v>
      </c>
      <c r="E337" s="72">
        <f>score!J$30</f>
        <v>5</v>
      </c>
      <c r="F337" s="72">
        <f>score!K$30</f>
        <v>4</v>
      </c>
      <c r="G337" s="72">
        <f>score!L$30</f>
        <v>8</v>
      </c>
      <c r="H337" s="72">
        <f>score!M$30</f>
        <v>7</v>
      </c>
      <c r="I337" s="72">
        <f>score!N$30</f>
        <v>7</v>
      </c>
      <c r="J337" s="72">
        <f>score!O$30</f>
        <v>7</v>
      </c>
      <c r="K337" s="72">
        <f>score!P$30</f>
        <v>4</v>
      </c>
      <c r="L337" s="43">
        <f>score!Q$30</f>
        <v>4</v>
      </c>
      <c r="M337" s="72">
        <f>score!R$30</f>
        <v>7</v>
      </c>
      <c r="N337" s="43">
        <f>score!S$30</f>
        <v>8</v>
      </c>
      <c r="O337" s="72">
        <f>score!T$30</f>
        <v>5</v>
      </c>
      <c r="P337" s="72">
        <f>score!U$30</f>
        <v>8</v>
      </c>
      <c r="Q337" s="72">
        <f>score!V$30</f>
        <v>6</v>
      </c>
      <c r="R337" s="72">
        <f>score!W$30</f>
        <v>5</v>
      </c>
      <c r="S337" s="72">
        <f>score!X$30</f>
        <v>7</v>
      </c>
      <c r="T337" s="72">
        <f>score!Y$30</f>
        <v>6</v>
      </c>
      <c r="U337" s="44">
        <f t="shared" si="23"/>
        <v>108</v>
      </c>
    </row>
    <row r="338" spans="1:21" ht="15.75" x14ac:dyDescent="0.25">
      <c r="B338" s="53" t="s">
        <v>7</v>
      </c>
      <c r="C338" s="54">
        <f>score!H$147</f>
        <v>4</v>
      </c>
      <c r="D338" s="54">
        <f>score!$I$147</f>
        <v>4</v>
      </c>
      <c r="E338" s="54">
        <f>score!$J$147</f>
        <v>3</v>
      </c>
      <c r="F338" s="54">
        <f>score!$K$147</f>
        <v>3</v>
      </c>
      <c r="G338" s="54">
        <f>score!$L$147</f>
        <v>4</v>
      </c>
      <c r="H338" s="54">
        <f>score!$M$147</f>
        <v>4</v>
      </c>
      <c r="I338" s="54">
        <f>score!$N$147</f>
        <v>5</v>
      </c>
      <c r="J338" s="54">
        <f>score!$O$147</f>
        <v>4</v>
      </c>
      <c r="K338" s="54">
        <f>score!$P$147</f>
        <v>4</v>
      </c>
      <c r="L338" s="54">
        <f>score!$Q$147</f>
        <v>3</v>
      </c>
      <c r="M338" s="54">
        <f>score!$R$147</f>
        <v>4</v>
      </c>
      <c r="N338" s="54">
        <f>score!$S$147</f>
        <v>5</v>
      </c>
      <c r="O338" s="54">
        <f>score!$T$147</f>
        <v>4</v>
      </c>
      <c r="P338" s="54">
        <f>score!$U$147</f>
        <v>5</v>
      </c>
      <c r="Q338" s="54">
        <f>score!$V$147</f>
        <v>3</v>
      </c>
      <c r="R338" s="54">
        <f>score!$W$147</f>
        <v>3</v>
      </c>
      <c r="S338" s="54">
        <f>score!$X$147</f>
        <v>4</v>
      </c>
      <c r="T338" s="54">
        <f>score!$Y$147</f>
        <v>4</v>
      </c>
      <c r="U338" s="18">
        <f>SUM(C338:T338)</f>
        <v>70</v>
      </c>
    </row>
    <row r="339" spans="1:21" x14ac:dyDescent="0.25">
      <c r="C339" s="55"/>
      <c r="D339" s="55"/>
      <c r="E339" s="55"/>
      <c r="F339" s="55"/>
      <c r="G339" s="55"/>
      <c r="H339" s="55"/>
      <c r="I339" s="55"/>
      <c r="J339" s="55"/>
      <c r="K339" s="55"/>
      <c r="L339" s="55"/>
      <c r="M339" s="55"/>
      <c r="N339" s="55"/>
      <c r="O339" s="55"/>
      <c r="P339" s="55"/>
      <c r="Q339" s="55"/>
      <c r="R339" s="55"/>
      <c r="S339" s="55"/>
      <c r="T339" s="55"/>
    </row>
    <row r="340" spans="1:21" x14ac:dyDescent="0.25">
      <c r="C340" s="140" t="s">
        <v>6</v>
      </c>
      <c r="D340" s="140"/>
      <c r="E340" s="140"/>
      <c r="F340" s="140"/>
      <c r="G340" s="140"/>
      <c r="H340" s="140"/>
      <c r="I340" s="140"/>
      <c r="J340" s="140"/>
      <c r="K340" s="140"/>
      <c r="L340" s="140"/>
      <c r="M340" s="140"/>
      <c r="N340" s="140"/>
      <c r="O340" s="140"/>
      <c r="P340" s="140"/>
      <c r="Q340" s="140"/>
      <c r="R340" s="140"/>
      <c r="S340" s="140"/>
      <c r="T340" s="140"/>
    </row>
    <row r="341" spans="1:21" ht="15" customHeight="1" x14ac:dyDescent="0.25">
      <c r="A341" s="141">
        <f>score!A31</f>
        <v>25</v>
      </c>
      <c r="B341" s="142" t="str">
        <f>score!F31</f>
        <v>MENTE WERNER</v>
      </c>
      <c r="C341" s="143">
        <v>1</v>
      </c>
      <c r="D341" s="143">
        <v>2</v>
      </c>
      <c r="E341" s="143">
        <v>3</v>
      </c>
      <c r="F341" s="143">
        <v>4</v>
      </c>
      <c r="G341" s="143">
        <v>5</v>
      </c>
      <c r="H341" s="143">
        <v>6</v>
      </c>
      <c r="I341" s="143">
        <v>7</v>
      </c>
      <c r="J341" s="143">
        <v>8</v>
      </c>
      <c r="K341" s="143">
        <v>9</v>
      </c>
      <c r="L341" s="143">
        <v>10</v>
      </c>
      <c r="M341" s="143">
        <v>11</v>
      </c>
      <c r="N341" s="143">
        <v>12</v>
      </c>
      <c r="O341" s="143">
        <v>13</v>
      </c>
      <c r="P341" s="143">
        <v>14</v>
      </c>
      <c r="Q341" s="143">
        <v>15</v>
      </c>
      <c r="R341" s="143">
        <v>16</v>
      </c>
      <c r="S341" s="143">
        <v>17</v>
      </c>
      <c r="T341" s="143">
        <v>18</v>
      </c>
      <c r="U341" s="56" t="s">
        <v>1</v>
      </c>
    </row>
    <row r="342" spans="1:21" ht="15" customHeight="1" x14ac:dyDescent="0.25">
      <c r="A342" s="141"/>
      <c r="B342" s="142"/>
      <c r="C342" s="143"/>
      <c r="D342" s="143"/>
      <c r="E342" s="143"/>
      <c r="F342" s="143"/>
      <c r="G342" s="143"/>
      <c r="H342" s="143"/>
      <c r="I342" s="143"/>
      <c r="J342" s="143"/>
      <c r="K342" s="143"/>
      <c r="L342" s="143"/>
      <c r="M342" s="143"/>
      <c r="N342" s="143"/>
      <c r="O342" s="143"/>
      <c r="P342" s="143"/>
      <c r="Q342" s="143"/>
      <c r="R342" s="143"/>
      <c r="S342" s="143"/>
      <c r="T342" s="143"/>
      <c r="U342" s="57"/>
    </row>
    <row r="343" spans="1:21" x14ac:dyDescent="0.25">
      <c r="B343" s="7" t="s">
        <v>8</v>
      </c>
      <c r="C343" s="5">
        <f>'1stR'!C$31</f>
        <v>5</v>
      </c>
      <c r="D343" s="5">
        <f>'1stR'!D$31</f>
        <v>4</v>
      </c>
      <c r="E343" s="5">
        <f>'1stR'!E$31</f>
        <v>3</v>
      </c>
      <c r="F343" s="5">
        <f>'1stR'!F$31</f>
        <v>3</v>
      </c>
      <c r="G343" s="5">
        <f>'1stR'!G$31</f>
        <v>5</v>
      </c>
      <c r="H343" s="5">
        <f>'1stR'!H$31</f>
        <v>4</v>
      </c>
      <c r="I343" s="5">
        <f>'1stR'!I$31</f>
        <v>6</v>
      </c>
      <c r="J343" s="5">
        <f>'1stR'!J$31</f>
        <v>5</v>
      </c>
      <c r="K343" s="5">
        <f>'1stR'!K$31</f>
        <v>5</v>
      </c>
      <c r="L343" s="65">
        <f>'1stR'!L$31</f>
        <v>4</v>
      </c>
      <c r="M343" s="65">
        <f>'1stR'!M$31</f>
        <v>5</v>
      </c>
      <c r="N343" s="65">
        <f>'1stR'!N$31</f>
        <v>5</v>
      </c>
      <c r="O343" s="5">
        <f>'1stR'!O$31</f>
        <v>5</v>
      </c>
      <c r="P343" s="5">
        <f>'1stR'!P$31</f>
        <v>6</v>
      </c>
      <c r="Q343" s="5">
        <f>'1stR'!Q$31</f>
        <v>3</v>
      </c>
      <c r="R343" s="5">
        <f>'1stR'!R$31</f>
        <v>4</v>
      </c>
      <c r="S343" s="5">
        <f>'1stR'!S$31</f>
        <v>5</v>
      </c>
      <c r="T343" s="5">
        <f>'1stR'!T$31</f>
        <v>5</v>
      </c>
      <c r="U343" s="15">
        <f>SUM(C343:T343)</f>
        <v>82</v>
      </c>
    </row>
    <row r="344" spans="1:21" x14ac:dyDescent="0.25">
      <c r="B344" s="7" t="s">
        <v>13</v>
      </c>
      <c r="C344" s="5">
        <f>'2ndR'!C$31</f>
        <v>6</v>
      </c>
      <c r="D344" s="5">
        <f>'2ndR'!D$31</f>
        <v>4</v>
      </c>
      <c r="E344" s="5">
        <f>'2ndR'!E$31</f>
        <v>4</v>
      </c>
      <c r="F344" s="5">
        <f>'2ndR'!F$31</f>
        <v>3</v>
      </c>
      <c r="G344" s="5">
        <f>'2ndR'!G$31</f>
        <v>4</v>
      </c>
      <c r="H344" s="5">
        <f>'2ndR'!H$31</f>
        <v>5</v>
      </c>
      <c r="I344" s="5">
        <f>'2ndR'!I$31</f>
        <v>5</v>
      </c>
      <c r="J344" s="5">
        <f>'2ndR'!J$31</f>
        <v>6</v>
      </c>
      <c r="K344" s="5">
        <f>'2ndR'!K$31</f>
        <v>5</v>
      </c>
      <c r="L344" s="65">
        <f>'2ndR'!L$31</f>
        <v>4</v>
      </c>
      <c r="M344" s="65">
        <f>'2ndR'!M$31</f>
        <v>4</v>
      </c>
      <c r="N344" s="65">
        <f>'2ndR'!N$31</f>
        <v>6</v>
      </c>
      <c r="O344" s="5">
        <f>'2ndR'!O$31</f>
        <v>5</v>
      </c>
      <c r="P344" s="5">
        <f>'2ndR'!P$31</f>
        <v>6</v>
      </c>
      <c r="Q344" s="5">
        <f>'2ndR'!Q$31</f>
        <v>2</v>
      </c>
      <c r="R344" s="5">
        <f>'2ndR'!R$31</f>
        <v>4</v>
      </c>
      <c r="S344" s="5">
        <f>'2ndR'!S$31</f>
        <v>4</v>
      </c>
      <c r="T344" s="5">
        <f>'2ndR'!T$31</f>
        <v>4</v>
      </c>
      <c r="U344" s="15">
        <f t="shared" ref="U344:U351" si="24">SUM(C344:T344)</f>
        <v>81</v>
      </c>
    </row>
    <row r="345" spans="1:21" x14ac:dyDescent="0.25">
      <c r="B345" s="7" t="s">
        <v>14</v>
      </c>
      <c r="C345" s="5">
        <f>'3rdR'!C$31</f>
        <v>5</v>
      </c>
      <c r="D345" s="5">
        <f>'3rdR'!D$31</f>
        <v>6</v>
      </c>
      <c r="E345" s="5">
        <f>'3rdR'!E$31</f>
        <v>3</v>
      </c>
      <c r="F345" s="5">
        <f>'3rdR'!F$31</f>
        <v>4</v>
      </c>
      <c r="G345" s="5">
        <f>'3rdR'!G$31</f>
        <v>4</v>
      </c>
      <c r="H345" s="5">
        <f>'3rdR'!H$31</f>
        <v>5</v>
      </c>
      <c r="I345" s="5">
        <f>'3rdR'!I$31</f>
        <v>6</v>
      </c>
      <c r="J345" s="5">
        <f>'3rdR'!J$31</f>
        <v>5</v>
      </c>
      <c r="K345" s="5">
        <f>'3rdR'!K$31</f>
        <v>6</v>
      </c>
      <c r="L345" s="65">
        <f>'3rdR'!L$31</f>
        <v>5</v>
      </c>
      <c r="M345" s="65">
        <f>'3rdR'!M$31</f>
        <v>5</v>
      </c>
      <c r="N345" s="65">
        <f>'3rdR'!N$31</f>
        <v>6</v>
      </c>
      <c r="O345" s="5">
        <f>'3rdR'!O$31</f>
        <v>5</v>
      </c>
      <c r="P345" s="5">
        <f>'3rdR'!P$31</f>
        <v>7</v>
      </c>
      <c r="Q345" s="5">
        <f>'3rdR'!Q$31</f>
        <v>3</v>
      </c>
      <c r="R345" s="5">
        <f>'3rdR'!R$31</f>
        <v>4</v>
      </c>
      <c r="S345" s="5">
        <f>'3rdR'!S$31</f>
        <v>6</v>
      </c>
      <c r="T345" s="5">
        <f>'3rdR'!T$31</f>
        <v>7</v>
      </c>
      <c r="U345" s="15">
        <f t="shared" si="24"/>
        <v>92</v>
      </c>
    </row>
    <row r="346" spans="1:21" x14ac:dyDescent="0.25">
      <c r="B346" s="7" t="s">
        <v>15</v>
      </c>
      <c r="C346" s="5">
        <f>'4thR'!C$31</f>
        <v>5</v>
      </c>
      <c r="D346" s="5">
        <f>'4thR'!D$31</f>
        <v>5</v>
      </c>
      <c r="E346" s="5">
        <f>'4thR'!E$31</f>
        <v>3</v>
      </c>
      <c r="F346" s="5">
        <f>'4thR'!F$31</f>
        <v>4</v>
      </c>
      <c r="G346" s="5">
        <f>'4thR'!G$31</f>
        <v>5</v>
      </c>
      <c r="H346" s="5">
        <f>'4thR'!H$31</f>
        <v>5</v>
      </c>
      <c r="I346" s="5">
        <f>'4thR'!I$31</f>
        <v>6</v>
      </c>
      <c r="J346" s="5">
        <f>'4thR'!J$31</f>
        <v>9</v>
      </c>
      <c r="K346" s="5">
        <f>'4thR'!K$31</f>
        <v>4</v>
      </c>
      <c r="L346" s="65">
        <f>'4thR'!L$31</f>
        <v>5</v>
      </c>
      <c r="M346" s="65">
        <f>'4thR'!M$31</f>
        <v>4</v>
      </c>
      <c r="N346" s="65">
        <f>'4thR'!N$31</f>
        <v>8</v>
      </c>
      <c r="O346" s="5">
        <f>'4thR'!O$31</f>
        <v>4</v>
      </c>
      <c r="P346" s="5">
        <f>'4thR'!P$31</f>
        <v>5</v>
      </c>
      <c r="Q346" s="5">
        <f>'4thR'!Q$31</f>
        <v>4</v>
      </c>
      <c r="R346" s="5">
        <f>'4thR'!R$31</f>
        <v>5</v>
      </c>
      <c r="S346" s="5">
        <f>'4thR'!S$31</f>
        <v>5</v>
      </c>
      <c r="T346" s="5">
        <f>'4thR'!T$31</f>
        <v>5</v>
      </c>
      <c r="U346" s="15">
        <f t="shared" si="24"/>
        <v>91</v>
      </c>
    </row>
    <row r="347" spans="1:21" x14ac:dyDescent="0.25">
      <c r="B347" s="7" t="s">
        <v>16</v>
      </c>
      <c r="C347" s="5">
        <f>'5thR'!C$31</f>
        <v>0</v>
      </c>
      <c r="D347" s="5">
        <f>'5thR'!D$31</f>
        <v>0</v>
      </c>
      <c r="E347" s="5">
        <f>'5thR'!E$31</f>
        <v>0</v>
      </c>
      <c r="F347" s="5">
        <f>'5thR'!F$31</f>
        <v>0</v>
      </c>
      <c r="G347" s="5">
        <f>'5thR'!G$31</f>
        <v>0</v>
      </c>
      <c r="H347" s="5">
        <f>'5thR'!H$31</f>
        <v>0</v>
      </c>
      <c r="I347" s="5">
        <f>'5thR'!I$31</f>
        <v>0</v>
      </c>
      <c r="J347" s="5">
        <f>'5thR'!J$31</f>
        <v>0</v>
      </c>
      <c r="K347" s="5">
        <f>'5thR'!K$31</f>
        <v>0</v>
      </c>
      <c r="L347" s="65">
        <f>'5thR'!L$31</f>
        <v>0</v>
      </c>
      <c r="M347" s="65">
        <f>'5thR'!M$31</f>
        <v>0</v>
      </c>
      <c r="N347" s="65">
        <f>'5thR'!N$31</f>
        <v>0</v>
      </c>
      <c r="O347" s="5">
        <f>'5thR'!O$31</f>
        <v>0</v>
      </c>
      <c r="P347" s="5">
        <f>'5thR'!P$31</f>
        <v>0</v>
      </c>
      <c r="Q347" s="5">
        <f>'5thR'!Q$31</f>
        <v>0</v>
      </c>
      <c r="R347" s="5">
        <f>'5thR'!R$31</f>
        <v>0</v>
      </c>
      <c r="S347" s="5">
        <f>'5thR'!S$31</f>
        <v>0</v>
      </c>
      <c r="T347" s="5">
        <f>'5thR'!T$31</f>
        <v>0</v>
      </c>
      <c r="U347" s="15">
        <f t="shared" si="24"/>
        <v>0</v>
      </c>
    </row>
    <row r="348" spans="1:21" x14ac:dyDescent="0.25">
      <c r="B348" s="7" t="s">
        <v>17</v>
      </c>
      <c r="C348" s="5">
        <f>'6thR'!C$31</f>
        <v>0</v>
      </c>
      <c r="D348" s="5">
        <f>'6thR'!D$31</f>
        <v>0</v>
      </c>
      <c r="E348" s="5">
        <f>'6thR'!E$31</f>
        <v>0</v>
      </c>
      <c r="F348" s="5">
        <f>'6thR'!F$31</f>
        <v>0</v>
      </c>
      <c r="G348" s="5">
        <f>'6thR'!G$31</f>
        <v>0</v>
      </c>
      <c r="H348" s="5">
        <f>'6thR'!H$31</f>
        <v>0</v>
      </c>
      <c r="I348" s="5">
        <f>'6thR'!I$31</f>
        <v>0</v>
      </c>
      <c r="J348" s="5">
        <f>'6thR'!J$31</f>
        <v>0</v>
      </c>
      <c r="K348" s="5">
        <f>'6thR'!K$31</f>
        <v>0</v>
      </c>
      <c r="L348" s="65">
        <f>'6thR'!L$31</f>
        <v>0</v>
      </c>
      <c r="M348" s="65">
        <f>'6thR'!M$31</f>
        <v>0</v>
      </c>
      <c r="N348" s="65">
        <f>'6thR'!N$31</f>
        <v>0</v>
      </c>
      <c r="O348" s="5">
        <f>'6thR'!O$31</f>
        <v>0</v>
      </c>
      <c r="P348" s="5">
        <f>'6thR'!P$31</f>
        <v>0</v>
      </c>
      <c r="Q348" s="5">
        <f>'6thR'!Q$31</f>
        <v>0</v>
      </c>
      <c r="R348" s="5">
        <f>'6thR'!R$31</f>
        <v>0</v>
      </c>
      <c r="S348" s="5">
        <f>'6thR'!S$31</f>
        <v>0</v>
      </c>
      <c r="T348" s="5">
        <f>'6thR'!T$31</f>
        <v>0</v>
      </c>
      <c r="U348" s="15">
        <f t="shared" si="24"/>
        <v>0</v>
      </c>
    </row>
    <row r="349" spans="1:21" x14ac:dyDescent="0.25">
      <c r="B349" s="7" t="s">
        <v>18</v>
      </c>
      <c r="C349" s="5">
        <f>'7thR'!C$31</f>
        <v>0</v>
      </c>
      <c r="D349" s="5">
        <f>'7thR'!D$31</f>
        <v>0</v>
      </c>
      <c r="E349" s="5">
        <f>'7thR'!E$31</f>
        <v>0</v>
      </c>
      <c r="F349" s="5">
        <f>'7thR'!F$31</f>
        <v>0</v>
      </c>
      <c r="G349" s="5">
        <f>'7thR'!G$31</f>
        <v>0</v>
      </c>
      <c r="H349" s="5">
        <f>'7thR'!H$31</f>
        <v>0</v>
      </c>
      <c r="I349" s="5">
        <f>'7thR'!I$31</f>
        <v>0</v>
      </c>
      <c r="J349" s="5">
        <f>'7thR'!J$31</f>
        <v>0</v>
      </c>
      <c r="K349" s="5">
        <f>'7thR'!K$31</f>
        <v>0</v>
      </c>
      <c r="L349" s="65">
        <f>'7thR'!L$31</f>
        <v>0</v>
      </c>
      <c r="M349" s="65">
        <f>'7thR'!M$31</f>
        <v>0</v>
      </c>
      <c r="N349" s="65">
        <f>'7thR'!N$31</f>
        <v>0</v>
      </c>
      <c r="O349" s="5">
        <f>'7thR'!O$31</f>
        <v>0</v>
      </c>
      <c r="P349" s="5">
        <f>'7thR'!P$31</f>
        <v>0</v>
      </c>
      <c r="Q349" s="5">
        <f>'7thR'!Q$31</f>
        <v>0</v>
      </c>
      <c r="R349" s="5">
        <f>'7thR'!R$31</f>
        <v>0</v>
      </c>
      <c r="S349" s="5">
        <f>'7thR'!S$31</f>
        <v>0</v>
      </c>
      <c r="T349" s="5">
        <f>'7thR'!T$31</f>
        <v>0</v>
      </c>
      <c r="U349" s="15">
        <f t="shared" si="24"/>
        <v>0</v>
      </c>
    </row>
    <row r="350" spans="1:21" ht="15.75" thickBot="1" x14ac:dyDescent="0.3">
      <c r="B350" s="7" t="s">
        <v>19</v>
      </c>
      <c r="C350" s="73">
        <f>'8thR - Finale'!C$31</f>
        <v>0</v>
      </c>
      <c r="D350" s="73">
        <f>'8thR - Finale'!D$31</f>
        <v>0</v>
      </c>
      <c r="E350" s="73">
        <f>'8thR - Finale'!E$31</f>
        <v>0</v>
      </c>
      <c r="F350" s="73">
        <f>'8thR - Finale'!F$31</f>
        <v>0</v>
      </c>
      <c r="G350" s="73">
        <f>'8thR - Finale'!G$31</f>
        <v>0</v>
      </c>
      <c r="H350" s="73">
        <f>'8thR - Finale'!H$31</f>
        <v>0</v>
      </c>
      <c r="I350" s="73">
        <f>'8thR - Finale'!I$31</f>
        <v>0</v>
      </c>
      <c r="J350" s="73">
        <f>'8thR - Finale'!J$31</f>
        <v>0</v>
      </c>
      <c r="K350" s="73">
        <f>'8thR - Finale'!K$31</f>
        <v>0</v>
      </c>
      <c r="L350" s="73">
        <f>'8thR - Finale'!L$31</f>
        <v>0</v>
      </c>
      <c r="M350" s="45">
        <f>'8thR - Finale'!M$31</f>
        <v>0</v>
      </c>
      <c r="N350" s="73">
        <f>'8thR - Finale'!N$31</f>
        <v>0</v>
      </c>
      <c r="O350" s="73">
        <f>'8thR - Finale'!O$31</f>
        <v>0</v>
      </c>
      <c r="P350" s="73">
        <f>'8thR - Finale'!P$31</f>
        <v>0</v>
      </c>
      <c r="Q350" s="73">
        <f>'8thR - Finale'!Q$31</f>
        <v>0</v>
      </c>
      <c r="R350" s="73">
        <f>'8thR - Finale'!R$31</f>
        <v>0</v>
      </c>
      <c r="S350" s="73">
        <f>'8thR - Finale'!S$31</f>
        <v>0</v>
      </c>
      <c r="T350" s="73">
        <f>'8thR - Finale'!T$31</f>
        <v>0</v>
      </c>
      <c r="U350" s="74">
        <f t="shared" si="24"/>
        <v>0</v>
      </c>
    </row>
    <row r="351" spans="1:21" ht="16.5" thickTop="1" x14ac:dyDescent="0.25">
      <c r="B351" s="52" t="s">
        <v>12</v>
      </c>
      <c r="C351" s="72">
        <f>score!H$31</f>
        <v>5</v>
      </c>
      <c r="D351" s="72">
        <f>score!I$31</f>
        <v>4</v>
      </c>
      <c r="E351" s="72">
        <f>score!J$31</f>
        <v>3</v>
      </c>
      <c r="F351" s="72">
        <f>score!K$31</f>
        <v>3</v>
      </c>
      <c r="G351" s="72">
        <f>score!L$31</f>
        <v>4</v>
      </c>
      <c r="H351" s="72">
        <f>score!M$31</f>
        <v>4</v>
      </c>
      <c r="I351" s="72">
        <f>score!N$31</f>
        <v>5</v>
      </c>
      <c r="J351" s="72">
        <f>score!O$31</f>
        <v>5</v>
      </c>
      <c r="K351" s="72">
        <f>score!P$31</f>
        <v>4</v>
      </c>
      <c r="L351" s="43">
        <f>score!Q$31</f>
        <v>4</v>
      </c>
      <c r="M351" s="72">
        <f>score!R$31</f>
        <v>4</v>
      </c>
      <c r="N351" s="43">
        <f>score!S$31</f>
        <v>5</v>
      </c>
      <c r="O351" s="72">
        <f>score!T$31</f>
        <v>4</v>
      </c>
      <c r="P351" s="72">
        <f>score!U$31</f>
        <v>5</v>
      </c>
      <c r="Q351" s="72">
        <f>score!V$31</f>
        <v>2</v>
      </c>
      <c r="R351" s="72">
        <f>score!W$31</f>
        <v>4</v>
      </c>
      <c r="S351" s="72">
        <f>score!X$31</f>
        <v>4</v>
      </c>
      <c r="T351" s="72">
        <f>score!Y$31</f>
        <v>4</v>
      </c>
      <c r="U351" s="44">
        <f t="shared" si="24"/>
        <v>73</v>
      </c>
    </row>
    <row r="352" spans="1:21" ht="15.75" x14ac:dyDescent="0.25">
      <c r="B352" s="53" t="s">
        <v>7</v>
      </c>
      <c r="C352" s="54">
        <f>score!H$147</f>
        <v>4</v>
      </c>
      <c r="D352" s="54">
        <f>score!$I$147</f>
        <v>4</v>
      </c>
      <c r="E352" s="54">
        <f>score!$J$147</f>
        <v>3</v>
      </c>
      <c r="F352" s="54">
        <f>score!$K$147</f>
        <v>3</v>
      </c>
      <c r="G352" s="54">
        <f>score!$L$147</f>
        <v>4</v>
      </c>
      <c r="H352" s="54">
        <f>score!$M$147</f>
        <v>4</v>
      </c>
      <c r="I352" s="54">
        <f>score!$N$147</f>
        <v>5</v>
      </c>
      <c r="J352" s="54">
        <f>score!$O$147</f>
        <v>4</v>
      </c>
      <c r="K352" s="54">
        <f>score!$P$147</f>
        <v>4</v>
      </c>
      <c r="L352" s="54">
        <f>score!$Q$147</f>
        <v>3</v>
      </c>
      <c r="M352" s="54">
        <f>score!$R$147</f>
        <v>4</v>
      </c>
      <c r="N352" s="54">
        <f>score!$S$147</f>
        <v>5</v>
      </c>
      <c r="O352" s="54">
        <f>score!$T$147</f>
        <v>4</v>
      </c>
      <c r="P352" s="54">
        <f>score!$U$147</f>
        <v>5</v>
      </c>
      <c r="Q352" s="54">
        <f>score!$V$147</f>
        <v>3</v>
      </c>
      <c r="R352" s="54">
        <f>score!$W$147</f>
        <v>3</v>
      </c>
      <c r="S352" s="54">
        <f>score!$X$147</f>
        <v>4</v>
      </c>
      <c r="T352" s="54">
        <f>score!$Y$147</f>
        <v>4</v>
      </c>
      <c r="U352" s="18">
        <f>SUM(C352:T352)</f>
        <v>70</v>
      </c>
    </row>
    <row r="353" spans="1:21" x14ac:dyDescent="0.25">
      <c r="C353" s="55"/>
      <c r="D353" s="55"/>
      <c r="E353" s="55"/>
      <c r="F353" s="55"/>
      <c r="G353" s="55"/>
      <c r="H353" s="55"/>
      <c r="I353" s="55"/>
      <c r="J353" s="55"/>
      <c r="K353" s="55"/>
      <c r="L353" s="55"/>
      <c r="M353" s="55"/>
      <c r="N353" s="55"/>
      <c r="O353" s="55"/>
      <c r="P353" s="55"/>
      <c r="Q353" s="55"/>
      <c r="R353" s="55"/>
      <c r="S353" s="55"/>
      <c r="T353" s="55"/>
    </row>
    <row r="354" spans="1:21" x14ac:dyDescent="0.25">
      <c r="C354" s="140" t="s">
        <v>6</v>
      </c>
      <c r="D354" s="140"/>
      <c r="E354" s="140"/>
      <c r="F354" s="140"/>
      <c r="G354" s="140"/>
      <c r="H354" s="140"/>
      <c r="I354" s="140"/>
      <c r="J354" s="140"/>
      <c r="K354" s="140"/>
      <c r="L354" s="140"/>
      <c r="M354" s="140"/>
      <c r="N354" s="140"/>
      <c r="O354" s="140"/>
      <c r="P354" s="140"/>
      <c r="Q354" s="140"/>
      <c r="R354" s="140"/>
      <c r="S354" s="140"/>
      <c r="T354" s="140"/>
    </row>
    <row r="355" spans="1:21" ht="15" customHeight="1" x14ac:dyDescent="0.25">
      <c r="A355" s="141">
        <f>score!A32</f>
        <v>26</v>
      </c>
      <c r="B355" s="142" t="str">
        <f>score!F32</f>
        <v>MENTE MARIA</v>
      </c>
      <c r="C355" s="143">
        <v>1</v>
      </c>
      <c r="D355" s="143">
        <v>2</v>
      </c>
      <c r="E355" s="143">
        <v>3</v>
      </c>
      <c r="F355" s="143">
        <v>4</v>
      </c>
      <c r="G355" s="143">
        <v>5</v>
      </c>
      <c r="H355" s="143">
        <v>6</v>
      </c>
      <c r="I355" s="143">
        <v>7</v>
      </c>
      <c r="J355" s="143">
        <v>8</v>
      </c>
      <c r="K355" s="143">
        <v>9</v>
      </c>
      <c r="L355" s="143">
        <v>10</v>
      </c>
      <c r="M355" s="143">
        <v>11</v>
      </c>
      <c r="N355" s="143">
        <v>12</v>
      </c>
      <c r="O355" s="143">
        <v>13</v>
      </c>
      <c r="P355" s="143">
        <v>14</v>
      </c>
      <c r="Q355" s="143">
        <v>15</v>
      </c>
      <c r="R355" s="143">
        <v>16</v>
      </c>
      <c r="S355" s="143">
        <v>17</v>
      </c>
      <c r="T355" s="143">
        <v>18</v>
      </c>
      <c r="U355" s="56" t="s">
        <v>1</v>
      </c>
    </row>
    <row r="356" spans="1:21" ht="15" customHeight="1" x14ac:dyDescent="0.25">
      <c r="A356" s="141"/>
      <c r="B356" s="142"/>
      <c r="C356" s="143"/>
      <c r="D356" s="143"/>
      <c r="E356" s="143"/>
      <c r="F356" s="143"/>
      <c r="G356" s="143"/>
      <c r="H356" s="143"/>
      <c r="I356" s="143"/>
      <c r="J356" s="143"/>
      <c r="K356" s="143"/>
      <c r="L356" s="143"/>
      <c r="M356" s="143"/>
      <c r="N356" s="143"/>
      <c r="O356" s="143"/>
      <c r="P356" s="143"/>
      <c r="Q356" s="143"/>
      <c r="R356" s="143"/>
      <c r="S356" s="143"/>
      <c r="T356" s="143"/>
      <c r="U356" s="57"/>
    </row>
    <row r="357" spans="1:21" x14ac:dyDescent="0.25">
      <c r="B357" s="7" t="s">
        <v>8</v>
      </c>
      <c r="C357" s="5">
        <f>'1stR'!C$32</f>
        <v>6</v>
      </c>
      <c r="D357" s="5">
        <f>'1stR'!D$32</f>
        <v>4</v>
      </c>
      <c r="E357" s="5">
        <f>'1stR'!E$32</f>
        <v>3</v>
      </c>
      <c r="F357" s="5">
        <f>'1stR'!F$32</f>
        <v>3</v>
      </c>
      <c r="G357" s="5">
        <f>'1stR'!G$32</f>
        <v>9</v>
      </c>
      <c r="H357" s="5">
        <f>'1stR'!H$32</f>
        <v>6</v>
      </c>
      <c r="I357" s="5">
        <f>'1stR'!I$32</f>
        <v>7</v>
      </c>
      <c r="J357" s="5">
        <f>'1stR'!J$32</f>
        <v>6</v>
      </c>
      <c r="K357" s="5">
        <f>'1stR'!K$32</f>
        <v>6</v>
      </c>
      <c r="L357" s="65">
        <f>'1stR'!L$32</f>
        <v>4</v>
      </c>
      <c r="M357" s="65">
        <f>'1stR'!M$32</f>
        <v>9</v>
      </c>
      <c r="N357" s="65">
        <f>'1stR'!N$32</f>
        <v>9</v>
      </c>
      <c r="O357" s="5">
        <f>'1stR'!O$32</f>
        <v>6</v>
      </c>
      <c r="P357" s="5">
        <f>'1stR'!P$32</f>
        <v>8</v>
      </c>
      <c r="Q357" s="5">
        <f>'1stR'!Q$32</f>
        <v>4</v>
      </c>
      <c r="R357" s="5">
        <f>'1stR'!R$32</f>
        <v>5</v>
      </c>
      <c r="S357" s="5">
        <f>'1stR'!S$32</f>
        <v>6</v>
      </c>
      <c r="T357" s="5">
        <f>'1stR'!T$32</f>
        <v>6</v>
      </c>
      <c r="U357" s="15">
        <f>SUM(C357:T357)</f>
        <v>107</v>
      </c>
    </row>
    <row r="358" spans="1:21" x14ac:dyDescent="0.25">
      <c r="B358" s="7" t="s">
        <v>13</v>
      </c>
      <c r="C358" s="5">
        <f>'2ndR'!C$32</f>
        <v>9</v>
      </c>
      <c r="D358" s="5">
        <f>'2ndR'!D$32</f>
        <v>5</v>
      </c>
      <c r="E358" s="5">
        <f>'2ndR'!E$32</f>
        <v>4</v>
      </c>
      <c r="F358" s="5">
        <f>'2ndR'!F$32</f>
        <v>4</v>
      </c>
      <c r="G358" s="5">
        <f>'2ndR'!G$32</f>
        <v>5</v>
      </c>
      <c r="H358" s="5">
        <f>'2ndR'!H$32</f>
        <v>5</v>
      </c>
      <c r="I358" s="5">
        <f>'2ndR'!I$32</f>
        <v>9</v>
      </c>
      <c r="J358" s="5">
        <f>'2ndR'!J$32</f>
        <v>5</v>
      </c>
      <c r="K358" s="5">
        <f>'2ndR'!K$32</f>
        <v>3</v>
      </c>
      <c r="L358" s="65">
        <f>'2ndR'!L$32</f>
        <v>4</v>
      </c>
      <c r="M358" s="65">
        <f>'2ndR'!M$32</f>
        <v>6</v>
      </c>
      <c r="N358" s="65">
        <f>'2ndR'!N$32</f>
        <v>6</v>
      </c>
      <c r="O358" s="5">
        <f>'2ndR'!O$32</f>
        <v>5</v>
      </c>
      <c r="P358" s="5">
        <f>'2ndR'!P$32</f>
        <v>6</v>
      </c>
      <c r="Q358" s="5">
        <f>'2ndR'!Q$32</f>
        <v>3</v>
      </c>
      <c r="R358" s="5">
        <f>'2ndR'!R$32</f>
        <v>3</v>
      </c>
      <c r="S358" s="5">
        <f>'2ndR'!S$32</f>
        <v>9</v>
      </c>
      <c r="T358" s="5">
        <f>'2ndR'!T$32</f>
        <v>6</v>
      </c>
      <c r="U358" s="15">
        <f t="shared" ref="U358:U365" si="25">SUM(C358:T358)</f>
        <v>97</v>
      </c>
    </row>
    <row r="359" spans="1:21" x14ac:dyDescent="0.25">
      <c r="B359" s="7" t="s">
        <v>14</v>
      </c>
      <c r="C359" s="5">
        <f>'3rdR'!C$32</f>
        <v>6</v>
      </c>
      <c r="D359" s="5">
        <f>'3rdR'!D$32</f>
        <v>6</v>
      </c>
      <c r="E359" s="5">
        <f>'3rdR'!E$32</f>
        <v>4</v>
      </c>
      <c r="F359" s="5">
        <f>'3rdR'!F$32</f>
        <v>4</v>
      </c>
      <c r="G359" s="5">
        <f>'3rdR'!G$32</f>
        <v>5</v>
      </c>
      <c r="H359" s="5">
        <f>'3rdR'!H$32</f>
        <v>5</v>
      </c>
      <c r="I359" s="5">
        <f>'3rdR'!I$32</f>
        <v>9</v>
      </c>
      <c r="J359" s="5">
        <f>'3rdR'!J$32</f>
        <v>5</v>
      </c>
      <c r="K359" s="5">
        <f>'3rdR'!K$32</f>
        <v>4</v>
      </c>
      <c r="L359" s="65">
        <f>'3rdR'!L$32</f>
        <v>3</v>
      </c>
      <c r="M359" s="65">
        <f>'3rdR'!M$32</f>
        <v>6</v>
      </c>
      <c r="N359" s="65">
        <f>'3rdR'!N$32</f>
        <v>8</v>
      </c>
      <c r="O359" s="5">
        <f>'3rdR'!O$32</f>
        <v>9</v>
      </c>
      <c r="P359" s="5">
        <f>'3rdR'!P$32</f>
        <v>5</v>
      </c>
      <c r="Q359" s="5">
        <f>'3rdR'!Q$32</f>
        <v>3</v>
      </c>
      <c r="R359" s="5">
        <f>'3rdR'!R$32</f>
        <v>5</v>
      </c>
      <c r="S359" s="5">
        <f>'3rdR'!S$32</f>
        <v>5</v>
      </c>
      <c r="T359" s="5">
        <f>'3rdR'!T$32</f>
        <v>6</v>
      </c>
      <c r="U359" s="15">
        <f t="shared" si="25"/>
        <v>98</v>
      </c>
    </row>
    <row r="360" spans="1:21" x14ac:dyDescent="0.25">
      <c r="B360" s="7" t="s">
        <v>15</v>
      </c>
      <c r="C360" s="5">
        <f>'4thR'!C$32</f>
        <v>5</v>
      </c>
      <c r="D360" s="5">
        <f>'4thR'!D$32</f>
        <v>5</v>
      </c>
      <c r="E360" s="5">
        <f>'4thR'!E$32</f>
        <v>3</v>
      </c>
      <c r="F360" s="5">
        <f>'4thR'!F$32</f>
        <v>5</v>
      </c>
      <c r="G360" s="5">
        <f>'4thR'!G$32</f>
        <v>6</v>
      </c>
      <c r="H360" s="5">
        <f>'4thR'!H$32</f>
        <v>4</v>
      </c>
      <c r="I360" s="5">
        <f>'4thR'!I$32</f>
        <v>9</v>
      </c>
      <c r="J360" s="5">
        <f>'4thR'!J$32</f>
        <v>5</v>
      </c>
      <c r="K360" s="5">
        <f>'4thR'!K$32</f>
        <v>5</v>
      </c>
      <c r="L360" s="65">
        <f>'4thR'!L$32</f>
        <v>5</v>
      </c>
      <c r="M360" s="65">
        <f>'4thR'!M$32</f>
        <v>7</v>
      </c>
      <c r="N360" s="65">
        <f>'4thR'!N$32</f>
        <v>6</v>
      </c>
      <c r="O360" s="5">
        <f>'4thR'!O$32</f>
        <v>5</v>
      </c>
      <c r="P360" s="5">
        <f>'4thR'!P$32</f>
        <v>6</v>
      </c>
      <c r="Q360" s="5">
        <f>'4thR'!Q$32</f>
        <v>4</v>
      </c>
      <c r="R360" s="5">
        <f>'4thR'!R$32</f>
        <v>4</v>
      </c>
      <c r="S360" s="5">
        <f>'4thR'!S$32</f>
        <v>6</v>
      </c>
      <c r="T360" s="5">
        <f>'4thR'!T$32</f>
        <v>5</v>
      </c>
      <c r="U360" s="15">
        <f t="shared" si="25"/>
        <v>95</v>
      </c>
    </row>
    <row r="361" spans="1:21" x14ac:dyDescent="0.25">
      <c r="B361" s="7" t="s">
        <v>16</v>
      </c>
      <c r="C361" s="5">
        <f>'5thR'!C$32</f>
        <v>0</v>
      </c>
      <c r="D361" s="5">
        <f>'5thR'!D$32</f>
        <v>0</v>
      </c>
      <c r="E361" s="5">
        <f>'5thR'!E$32</f>
        <v>0</v>
      </c>
      <c r="F361" s="5">
        <f>'5thR'!F$32</f>
        <v>0</v>
      </c>
      <c r="G361" s="5">
        <f>'5thR'!G$32</f>
        <v>0</v>
      </c>
      <c r="H361" s="5">
        <f>'5thR'!H$32</f>
        <v>0</v>
      </c>
      <c r="I361" s="5">
        <f>'5thR'!I$32</f>
        <v>0</v>
      </c>
      <c r="J361" s="5">
        <f>'5thR'!J$32</f>
        <v>0</v>
      </c>
      <c r="K361" s="5">
        <f>'5thR'!K$32</f>
        <v>0</v>
      </c>
      <c r="L361" s="65">
        <f>'5thR'!L$32</f>
        <v>0</v>
      </c>
      <c r="M361" s="65">
        <f>'5thR'!M$32</f>
        <v>0</v>
      </c>
      <c r="N361" s="65">
        <f>'5thR'!N$32</f>
        <v>0</v>
      </c>
      <c r="O361" s="5">
        <f>'5thR'!O$32</f>
        <v>0</v>
      </c>
      <c r="P361" s="5">
        <f>'5thR'!P$32</f>
        <v>0</v>
      </c>
      <c r="Q361" s="5">
        <f>'5thR'!Q$32</f>
        <v>0</v>
      </c>
      <c r="R361" s="5">
        <f>'5thR'!R$32</f>
        <v>0</v>
      </c>
      <c r="S361" s="5">
        <f>'5thR'!S$32</f>
        <v>0</v>
      </c>
      <c r="T361" s="5">
        <f>'5thR'!T$32</f>
        <v>0</v>
      </c>
      <c r="U361" s="15">
        <f t="shared" si="25"/>
        <v>0</v>
      </c>
    </row>
    <row r="362" spans="1:21" x14ac:dyDescent="0.25">
      <c r="B362" s="7" t="s">
        <v>17</v>
      </c>
      <c r="C362" s="5">
        <f>'6thR'!C$32</f>
        <v>0</v>
      </c>
      <c r="D362" s="5">
        <f>'6thR'!D$32</f>
        <v>0</v>
      </c>
      <c r="E362" s="5">
        <f>'6thR'!E$32</f>
        <v>0</v>
      </c>
      <c r="F362" s="5">
        <f>'6thR'!F$32</f>
        <v>0</v>
      </c>
      <c r="G362" s="5">
        <f>'6thR'!G$32</f>
        <v>0</v>
      </c>
      <c r="H362" s="5">
        <f>'6thR'!H$32</f>
        <v>0</v>
      </c>
      <c r="I362" s="5">
        <f>'6thR'!I$32</f>
        <v>0</v>
      </c>
      <c r="J362" s="5">
        <f>'6thR'!J$32</f>
        <v>0</v>
      </c>
      <c r="K362" s="5">
        <f>'6thR'!K$32</f>
        <v>0</v>
      </c>
      <c r="L362" s="65">
        <f>'6thR'!L$32</f>
        <v>0</v>
      </c>
      <c r="M362" s="65">
        <f>'6thR'!M$32</f>
        <v>0</v>
      </c>
      <c r="N362" s="65">
        <f>'6thR'!N$32</f>
        <v>0</v>
      </c>
      <c r="O362" s="5">
        <f>'6thR'!O$32</f>
        <v>0</v>
      </c>
      <c r="P362" s="5">
        <f>'6thR'!P$32</f>
        <v>0</v>
      </c>
      <c r="Q362" s="5">
        <f>'6thR'!Q$32</f>
        <v>0</v>
      </c>
      <c r="R362" s="5">
        <f>'6thR'!R$32</f>
        <v>0</v>
      </c>
      <c r="S362" s="5">
        <f>'6thR'!S$32</f>
        <v>0</v>
      </c>
      <c r="T362" s="5">
        <f>'6thR'!T$32</f>
        <v>0</v>
      </c>
      <c r="U362" s="15">
        <f t="shared" si="25"/>
        <v>0</v>
      </c>
    </row>
    <row r="363" spans="1:21" x14ac:dyDescent="0.25">
      <c r="B363" s="7" t="s">
        <v>18</v>
      </c>
      <c r="C363" s="5">
        <f>'7thR'!C$32</f>
        <v>0</v>
      </c>
      <c r="D363" s="5">
        <f>'7thR'!D$32</f>
        <v>0</v>
      </c>
      <c r="E363" s="5">
        <f>'7thR'!E$32</f>
        <v>0</v>
      </c>
      <c r="F363" s="5">
        <f>'7thR'!F$32</f>
        <v>0</v>
      </c>
      <c r="G363" s="5">
        <f>'7thR'!G$32</f>
        <v>0</v>
      </c>
      <c r="H363" s="5">
        <f>'7thR'!H$32</f>
        <v>0</v>
      </c>
      <c r="I363" s="5">
        <f>'7thR'!I$32</f>
        <v>0</v>
      </c>
      <c r="J363" s="5">
        <f>'7thR'!J$32</f>
        <v>0</v>
      </c>
      <c r="K363" s="5">
        <f>'7thR'!K$32</f>
        <v>0</v>
      </c>
      <c r="L363" s="65">
        <f>'7thR'!L$32</f>
        <v>0</v>
      </c>
      <c r="M363" s="65">
        <f>'7thR'!M$32</f>
        <v>0</v>
      </c>
      <c r="N363" s="65">
        <f>'7thR'!N$32</f>
        <v>0</v>
      </c>
      <c r="O363" s="5">
        <f>'7thR'!O$32</f>
        <v>0</v>
      </c>
      <c r="P363" s="5">
        <f>'7thR'!P$32</f>
        <v>0</v>
      </c>
      <c r="Q363" s="5">
        <f>'7thR'!Q$32</f>
        <v>0</v>
      </c>
      <c r="R363" s="5">
        <f>'7thR'!R$32</f>
        <v>0</v>
      </c>
      <c r="S363" s="5">
        <f>'7thR'!S$32</f>
        <v>0</v>
      </c>
      <c r="T363" s="5">
        <f>'7thR'!T$32</f>
        <v>0</v>
      </c>
      <c r="U363" s="15">
        <f t="shared" si="25"/>
        <v>0</v>
      </c>
    </row>
    <row r="364" spans="1:21" ht="15.75" thickBot="1" x14ac:dyDescent="0.3">
      <c r="B364" s="7" t="s">
        <v>19</v>
      </c>
      <c r="C364" s="73">
        <f>'8thR - Finale'!C$32</f>
        <v>0</v>
      </c>
      <c r="D364" s="73">
        <f>'8thR - Finale'!D$32</f>
        <v>0</v>
      </c>
      <c r="E364" s="73">
        <f>'8thR - Finale'!E$32</f>
        <v>0</v>
      </c>
      <c r="F364" s="73">
        <f>'8thR - Finale'!F$32</f>
        <v>0</v>
      </c>
      <c r="G364" s="73">
        <f>'8thR - Finale'!G$32</f>
        <v>0</v>
      </c>
      <c r="H364" s="73">
        <f>'8thR - Finale'!H$32</f>
        <v>0</v>
      </c>
      <c r="I364" s="73">
        <f>'8thR - Finale'!I$32</f>
        <v>0</v>
      </c>
      <c r="J364" s="73">
        <f>'8thR - Finale'!J$32</f>
        <v>0</v>
      </c>
      <c r="K364" s="73">
        <f>'8thR - Finale'!K$32</f>
        <v>0</v>
      </c>
      <c r="L364" s="73">
        <f>'8thR - Finale'!L$32</f>
        <v>0</v>
      </c>
      <c r="M364" s="45">
        <f>'8thR - Finale'!M$32</f>
        <v>0</v>
      </c>
      <c r="N364" s="73">
        <f>'8thR - Finale'!N$32</f>
        <v>0</v>
      </c>
      <c r="O364" s="73">
        <f>'8thR - Finale'!O$32</f>
        <v>0</v>
      </c>
      <c r="P364" s="73">
        <f>'8thR - Finale'!P$32</f>
        <v>0</v>
      </c>
      <c r="Q364" s="73">
        <f>'8thR - Finale'!Q$32</f>
        <v>0</v>
      </c>
      <c r="R364" s="73">
        <f>'8thR - Finale'!R$32</f>
        <v>0</v>
      </c>
      <c r="S364" s="73">
        <f>'8thR - Finale'!S$32</f>
        <v>0</v>
      </c>
      <c r="T364" s="73">
        <f>'8thR - Finale'!T$32</f>
        <v>0</v>
      </c>
      <c r="U364" s="74">
        <f t="shared" si="25"/>
        <v>0</v>
      </c>
    </row>
    <row r="365" spans="1:21" ht="16.5" thickTop="1" x14ac:dyDescent="0.25">
      <c r="B365" s="52" t="s">
        <v>12</v>
      </c>
      <c r="C365" s="72">
        <f>score!H$32</f>
        <v>5</v>
      </c>
      <c r="D365" s="72">
        <f>score!I$32</f>
        <v>4</v>
      </c>
      <c r="E365" s="72">
        <f>score!J$32</f>
        <v>3</v>
      </c>
      <c r="F365" s="72">
        <f>score!K$32</f>
        <v>3</v>
      </c>
      <c r="G365" s="72">
        <f>score!L$32</f>
        <v>5</v>
      </c>
      <c r="H365" s="72">
        <f>score!M$32</f>
        <v>4</v>
      </c>
      <c r="I365" s="72">
        <f>score!N$32</f>
        <v>7</v>
      </c>
      <c r="J365" s="72">
        <f>score!O$32</f>
        <v>5</v>
      </c>
      <c r="K365" s="72">
        <f>score!P$32</f>
        <v>3</v>
      </c>
      <c r="L365" s="43">
        <f>score!Q$32</f>
        <v>3</v>
      </c>
      <c r="M365" s="72">
        <f>score!R$32</f>
        <v>6</v>
      </c>
      <c r="N365" s="43">
        <f>score!S$32</f>
        <v>6</v>
      </c>
      <c r="O365" s="72">
        <f>score!T$32</f>
        <v>5</v>
      </c>
      <c r="P365" s="72">
        <f>score!U$32</f>
        <v>5</v>
      </c>
      <c r="Q365" s="72">
        <f>score!V$32</f>
        <v>3</v>
      </c>
      <c r="R365" s="72">
        <f>score!W$32</f>
        <v>3</v>
      </c>
      <c r="S365" s="72">
        <f>score!X$32</f>
        <v>5</v>
      </c>
      <c r="T365" s="72">
        <f>score!Y$32</f>
        <v>5</v>
      </c>
      <c r="U365" s="44">
        <f t="shared" si="25"/>
        <v>80</v>
      </c>
    </row>
    <row r="366" spans="1:21" ht="15.75" x14ac:dyDescent="0.25">
      <c r="B366" s="53" t="s">
        <v>7</v>
      </c>
      <c r="C366" s="54">
        <f>score!H$147</f>
        <v>4</v>
      </c>
      <c r="D366" s="54">
        <f>score!$I$147</f>
        <v>4</v>
      </c>
      <c r="E366" s="54">
        <f>score!$J$147</f>
        <v>3</v>
      </c>
      <c r="F366" s="54">
        <f>score!$K$147</f>
        <v>3</v>
      </c>
      <c r="G366" s="54">
        <f>score!$L$147</f>
        <v>4</v>
      </c>
      <c r="H366" s="54">
        <f>score!$M$147</f>
        <v>4</v>
      </c>
      <c r="I366" s="54">
        <f>score!$N$147</f>
        <v>5</v>
      </c>
      <c r="J366" s="54">
        <f>score!$O$147</f>
        <v>4</v>
      </c>
      <c r="K366" s="54">
        <f>score!$P$147</f>
        <v>4</v>
      </c>
      <c r="L366" s="54">
        <f>score!$Q$147</f>
        <v>3</v>
      </c>
      <c r="M366" s="54">
        <f>score!$R$147</f>
        <v>4</v>
      </c>
      <c r="N366" s="54">
        <f>score!$S$147</f>
        <v>5</v>
      </c>
      <c r="O366" s="54">
        <f>score!$T$147</f>
        <v>4</v>
      </c>
      <c r="P366" s="54">
        <f>score!$U$147</f>
        <v>5</v>
      </c>
      <c r="Q366" s="54">
        <f>score!$V$147</f>
        <v>3</v>
      </c>
      <c r="R366" s="54">
        <f>score!$W$147</f>
        <v>3</v>
      </c>
      <c r="S366" s="54">
        <f>score!$X$147</f>
        <v>4</v>
      </c>
      <c r="T366" s="54">
        <f>score!$Y$147</f>
        <v>4</v>
      </c>
      <c r="U366" s="18">
        <f>SUM(C366:T366)</f>
        <v>70</v>
      </c>
    </row>
    <row r="367" spans="1:21" x14ac:dyDescent="0.25">
      <c r="C367" s="55"/>
      <c r="D367" s="55"/>
      <c r="E367" s="55"/>
      <c r="F367" s="55"/>
      <c r="G367" s="55"/>
      <c r="H367" s="55"/>
      <c r="I367" s="55"/>
      <c r="J367" s="55"/>
      <c r="K367" s="55"/>
      <c r="L367" s="55"/>
      <c r="M367" s="55"/>
      <c r="N367" s="55"/>
      <c r="O367" s="55"/>
      <c r="P367" s="55"/>
      <c r="Q367" s="55"/>
      <c r="R367" s="55"/>
      <c r="S367" s="55"/>
      <c r="T367" s="55"/>
    </row>
    <row r="368" spans="1:21" x14ac:dyDescent="0.25">
      <c r="C368" s="144" t="s">
        <v>6</v>
      </c>
      <c r="D368" s="144"/>
      <c r="E368" s="144"/>
      <c r="F368" s="144"/>
      <c r="G368" s="144"/>
      <c r="H368" s="144"/>
      <c r="I368" s="144"/>
      <c r="J368" s="144"/>
      <c r="K368" s="144"/>
      <c r="L368" s="144"/>
      <c r="M368" s="144"/>
      <c r="N368" s="144"/>
      <c r="O368" s="144"/>
      <c r="P368" s="144"/>
      <c r="Q368" s="144"/>
      <c r="R368" s="144"/>
      <c r="S368" s="144"/>
      <c r="T368" s="144"/>
    </row>
    <row r="369" spans="1:21" ht="15" customHeight="1" x14ac:dyDescent="0.25">
      <c r="A369" s="141">
        <f>score!A33</f>
        <v>27</v>
      </c>
      <c r="B369" s="142" t="str">
        <f>score!F33</f>
        <v>MERTELJ JANEZ</v>
      </c>
      <c r="C369" s="146">
        <v>1</v>
      </c>
      <c r="D369" s="146">
        <v>2</v>
      </c>
      <c r="E369" s="146">
        <v>3</v>
      </c>
      <c r="F369" s="146">
        <v>4</v>
      </c>
      <c r="G369" s="146">
        <v>5</v>
      </c>
      <c r="H369" s="146">
        <v>6</v>
      </c>
      <c r="I369" s="146">
        <v>7</v>
      </c>
      <c r="J369" s="146">
        <v>8</v>
      </c>
      <c r="K369" s="146">
        <v>9</v>
      </c>
      <c r="L369" s="146">
        <v>10</v>
      </c>
      <c r="M369" s="146">
        <v>11</v>
      </c>
      <c r="N369" s="146">
        <v>12</v>
      </c>
      <c r="O369" s="146">
        <v>13</v>
      </c>
      <c r="P369" s="146">
        <v>14</v>
      </c>
      <c r="Q369" s="146">
        <v>15</v>
      </c>
      <c r="R369" s="146">
        <v>16</v>
      </c>
      <c r="S369" s="146">
        <v>17</v>
      </c>
      <c r="T369" s="146">
        <v>18</v>
      </c>
      <c r="U369" s="56" t="s">
        <v>1</v>
      </c>
    </row>
    <row r="370" spans="1:21" ht="15" customHeight="1" x14ac:dyDescent="0.25">
      <c r="A370" s="141"/>
      <c r="B370" s="142"/>
      <c r="C370" s="147"/>
      <c r="D370" s="147"/>
      <c r="E370" s="147"/>
      <c r="F370" s="147"/>
      <c r="G370" s="147"/>
      <c r="H370" s="147"/>
      <c r="I370" s="147"/>
      <c r="J370" s="147"/>
      <c r="K370" s="147"/>
      <c r="L370" s="147"/>
      <c r="M370" s="147"/>
      <c r="N370" s="147"/>
      <c r="O370" s="147"/>
      <c r="P370" s="147"/>
      <c r="Q370" s="147"/>
      <c r="R370" s="147"/>
      <c r="S370" s="147"/>
      <c r="T370" s="147"/>
      <c r="U370" s="57"/>
    </row>
    <row r="371" spans="1:21" x14ac:dyDescent="0.25">
      <c r="B371" s="7" t="s">
        <v>8</v>
      </c>
      <c r="C371" s="5">
        <f>'1stR'!C$33</f>
        <v>5</v>
      </c>
      <c r="D371" s="5">
        <f>'1stR'!D$33</f>
        <v>4</v>
      </c>
      <c r="E371" s="5">
        <f>'1stR'!E$33</f>
        <v>5</v>
      </c>
      <c r="F371" s="5">
        <f>'1stR'!F$33</f>
        <v>4</v>
      </c>
      <c r="G371" s="5">
        <f>'1stR'!G$33</f>
        <v>5</v>
      </c>
      <c r="H371" s="5">
        <f>'1stR'!H$33</f>
        <v>4</v>
      </c>
      <c r="I371" s="5">
        <f>'1stR'!I$33</f>
        <v>6</v>
      </c>
      <c r="J371" s="5">
        <f>'1stR'!J$33</f>
        <v>6</v>
      </c>
      <c r="K371" s="5">
        <f>'1stR'!K$33</f>
        <v>5</v>
      </c>
      <c r="L371" s="65">
        <f>'1stR'!L$33</f>
        <v>3</v>
      </c>
      <c r="M371" s="65">
        <f>'1stR'!M$33</f>
        <v>6</v>
      </c>
      <c r="N371" s="65">
        <f>'1stR'!N$33</f>
        <v>6</v>
      </c>
      <c r="O371" s="5">
        <f>'1stR'!O$33</f>
        <v>4</v>
      </c>
      <c r="P371" s="5">
        <f>'1stR'!P$33</f>
        <v>9</v>
      </c>
      <c r="Q371" s="5">
        <f>'1stR'!Q$33</f>
        <v>4</v>
      </c>
      <c r="R371" s="5">
        <f>'1stR'!R$33</f>
        <v>3</v>
      </c>
      <c r="S371" s="5">
        <f>'1stR'!S$33</f>
        <v>5</v>
      </c>
      <c r="T371" s="5">
        <f>'1stR'!T$33</f>
        <v>5</v>
      </c>
      <c r="U371" s="15">
        <f>SUM(C371:T371)</f>
        <v>89</v>
      </c>
    </row>
    <row r="372" spans="1:21" x14ac:dyDescent="0.25">
      <c r="B372" s="7" t="s">
        <v>13</v>
      </c>
      <c r="C372" s="5">
        <f>'2ndR'!C$33</f>
        <v>4</v>
      </c>
      <c r="D372" s="5">
        <f>'2ndR'!D$33</f>
        <v>4</v>
      </c>
      <c r="E372" s="5">
        <f>'2ndR'!E$33</f>
        <v>4</v>
      </c>
      <c r="F372" s="5">
        <f>'2ndR'!F$33</f>
        <v>3</v>
      </c>
      <c r="G372" s="5">
        <f>'2ndR'!G$33</f>
        <v>4</v>
      </c>
      <c r="H372" s="5">
        <f>'2ndR'!H$33</f>
        <v>5</v>
      </c>
      <c r="I372" s="5">
        <f>'2ndR'!I$33</f>
        <v>6</v>
      </c>
      <c r="J372" s="5">
        <f>'2ndR'!J$33</f>
        <v>4</v>
      </c>
      <c r="K372" s="5">
        <f>'2ndR'!K$33</f>
        <v>4</v>
      </c>
      <c r="L372" s="65">
        <f>'2ndR'!L$33</f>
        <v>4</v>
      </c>
      <c r="M372" s="65">
        <f>'2ndR'!M$33</f>
        <v>4</v>
      </c>
      <c r="N372" s="65">
        <f>'2ndR'!N$33</f>
        <v>5</v>
      </c>
      <c r="O372" s="5">
        <f>'2ndR'!O$33</f>
        <v>4</v>
      </c>
      <c r="P372" s="5">
        <f>'2ndR'!P$33</f>
        <v>6</v>
      </c>
      <c r="Q372" s="5">
        <f>'2ndR'!Q$33</f>
        <v>3</v>
      </c>
      <c r="R372" s="5">
        <f>'2ndR'!R$33</f>
        <v>3</v>
      </c>
      <c r="S372" s="5">
        <f>'2ndR'!S$33</f>
        <v>5</v>
      </c>
      <c r="T372" s="5">
        <f>'2ndR'!T$33</f>
        <v>3</v>
      </c>
      <c r="U372" s="15">
        <f t="shared" ref="U372:U379" si="26">SUM(C372:T372)</f>
        <v>75</v>
      </c>
    </row>
    <row r="373" spans="1:21" x14ac:dyDescent="0.25">
      <c r="B373" s="7" t="s">
        <v>14</v>
      </c>
      <c r="C373" s="5">
        <f>'3rdR'!C$33</f>
        <v>7</v>
      </c>
      <c r="D373" s="5">
        <f>'3rdR'!D$33</f>
        <v>5</v>
      </c>
      <c r="E373" s="5">
        <f>'3rdR'!E$33</f>
        <v>4</v>
      </c>
      <c r="F373" s="5">
        <f>'3rdR'!F$33</f>
        <v>3</v>
      </c>
      <c r="G373" s="5">
        <f>'3rdR'!G$33</f>
        <v>6</v>
      </c>
      <c r="H373" s="5">
        <f>'3rdR'!H$33</f>
        <v>5</v>
      </c>
      <c r="I373" s="5">
        <f>'3rdR'!I$33</f>
        <v>7</v>
      </c>
      <c r="J373" s="5">
        <f>'3rdR'!J$33</f>
        <v>5</v>
      </c>
      <c r="K373" s="5">
        <f>'3rdR'!K$33</f>
        <v>4</v>
      </c>
      <c r="L373" s="65">
        <f>'3rdR'!L$33</f>
        <v>4</v>
      </c>
      <c r="M373" s="65">
        <f>'3rdR'!M$33</f>
        <v>6</v>
      </c>
      <c r="N373" s="65">
        <f>'3rdR'!N$33</f>
        <v>5</v>
      </c>
      <c r="O373" s="5">
        <f>'3rdR'!O$33</f>
        <v>5</v>
      </c>
      <c r="P373" s="5">
        <f>'3rdR'!P$33</f>
        <v>9</v>
      </c>
      <c r="Q373" s="5">
        <f>'3rdR'!Q$33</f>
        <v>3</v>
      </c>
      <c r="R373" s="5">
        <f>'3rdR'!R$33</f>
        <v>5</v>
      </c>
      <c r="S373" s="5">
        <f>'3rdR'!S$33</f>
        <v>8</v>
      </c>
      <c r="T373" s="5">
        <f>'3rdR'!T$33</f>
        <v>5</v>
      </c>
      <c r="U373" s="15">
        <f t="shared" si="26"/>
        <v>96</v>
      </c>
    </row>
    <row r="374" spans="1:21" x14ac:dyDescent="0.25">
      <c r="B374" s="7" t="s">
        <v>15</v>
      </c>
      <c r="C374" s="5">
        <f>'4thR'!C$33</f>
        <v>5</v>
      </c>
      <c r="D374" s="5">
        <f>'4thR'!D$33</f>
        <v>6</v>
      </c>
      <c r="E374" s="5">
        <f>'4thR'!E$33</f>
        <v>3</v>
      </c>
      <c r="F374" s="5">
        <f>'4thR'!F$33</f>
        <v>4</v>
      </c>
      <c r="G374" s="5">
        <f>'4thR'!G$33</f>
        <v>5</v>
      </c>
      <c r="H374" s="5">
        <f>'4thR'!H$33</f>
        <v>5</v>
      </c>
      <c r="I374" s="5">
        <f>'4thR'!I$33</f>
        <v>7</v>
      </c>
      <c r="J374" s="5">
        <f>'4thR'!J$33</f>
        <v>4</v>
      </c>
      <c r="K374" s="5">
        <f>'4thR'!K$33</f>
        <v>5</v>
      </c>
      <c r="L374" s="65">
        <f>'4thR'!L$33</f>
        <v>4</v>
      </c>
      <c r="M374" s="65">
        <f>'4thR'!M$33</f>
        <v>4</v>
      </c>
      <c r="N374" s="65">
        <f>'4thR'!N$33</f>
        <v>6</v>
      </c>
      <c r="O374" s="5">
        <f>'4thR'!O$33</f>
        <v>4</v>
      </c>
      <c r="P374" s="5">
        <f>'4thR'!P$33</f>
        <v>7</v>
      </c>
      <c r="Q374" s="5">
        <f>'4thR'!Q$33</f>
        <v>4</v>
      </c>
      <c r="R374" s="5">
        <f>'4thR'!R$33</f>
        <v>3</v>
      </c>
      <c r="S374" s="5">
        <f>'4thR'!S$33</f>
        <v>5</v>
      </c>
      <c r="T374" s="5">
        <f>'4thR'!T$33</f>
        <v>4</v>
      </c>
      <c r="U374" s="15">
        <f t="shared" si="26"/>
        <v>85</v>
      </c>
    </row>
    <row r="375" spans="1:21" x14ac:dyDescent="0.25">
      <c r="B375" s="7" t="s">
        <v>16</v>
      </c>
      <c r="C375" s="5">
        <f>'5thR'!C$33</f>
        <v>0</v>
      </c>
      <c r="D375" s="5">
        <f>'5thR'!D$33</f>
        <v>0</v>
      </c>
      <c r="E375" s="5">
        <f>'5thR'!E$33</f>
        <v>0</v>
      </c>
      <c r="F375" s="5">
        <f>'5thR'!F$33</f>
        <v>0</v>
      </c>
      <c r="G375" s="5">
        <f>'5thR'!G$33</f>
        <v>0</v>
      </c>
      <c r="H375" s="5">
        <f>'5thR'!H$33</f>
        <v>0</v>
      </c>
      <c r="I375" s="5">
        <f>'5thR'!I$33</f>
        <v>0</v>
      </c>
      <c r="J375" s="5">
        <f>'5thR'!J$33</f>
        <v>0</v>
      </c>
      <c r="K375" s="5">
        <f>'5thR'!K$33</f>
        <v>0</v>
      </c>
      <c r="L375" s="65">
        <f>'5thR'!L$33</f>
        <v>0</v>
      </c>
      <c r="M375" s="65">
        <f>'5thR'!M$33</f>
        <v>0</v>
      </c>
      <c r="N375" s="65">
        <f>'5thR'!N$33</f>
        <v>0</v>
      </c>
      <c r="O375" s="5">
        <f>'5thR'!O$33</f>
        <v>0</v>
      </c>
      <c r="P375" s="5">
        <f>'5thR'!P$33</f>
        <v>0</v>
      </c>
      <c r="Q375" s="5">
        <f>'5thR'!Q$33</f>
        <v>0</v>
      </c>
      <c r="R375" s="5">
        <f>'5thR'!R$33</f>
        <v>0</v>
      </c>
      <c r="S375" s="5">
        <f>'5thR'!S$33</f>
        <v>0</v>
      </c>
      <c r="T375" s="5">
        <f>'5thR'!T$33</f>
        <v>0</v>
      </c>
      <c r="U375" s="15">
        <f t="shared" si="26"/>
        <v>0</v>
      </c>
    </row>
    <row r="376" spans="1:21" x14ac:dyDescent="0.25">
      <c r="B376" s="7" t="s">
        <v>17</v>
      </c>
      <c r="C376" s="5">
        <f>'6thR'!C$33</f>
        <v>0</v>
      </c>
      <c r="D376" s="5">
        <f>'6thR'!D$33</f>
        <v>0</v>
      </c>
      <c r="E376" s="5">
        <f>'6thR'!E$33</f>
        <v>0</v>
      </c>
      <c r="F376" s="5">
        <f>'6thR'!F$33</f>
        <v>0</v>
      </c>
      <c r="G376" s="5">
        <f>'6thR'!G$33</f>
        <v>0</v>
      </c>
      <c r="H376" s="5">
        <f>'6thR'!H$33</f>
        <v>0</v>
      </c>
      <c r="I376" s="5">
        <f>'6thR'!I$33</f>
        <v>0</v>
      </c>
      <c r="J376" s="5">
        <f>'6thR'!J$33</f>
        <v>0</v>
      </c>
      <c r="K376" s="5">
        <f>'6thR'!K$33</f>
        <v>0</v>
      </c>
      <c r="L376" s="65">
        <f>'6thR'!L$33</f>
        <v>0</v>
      </c>
      <c r="M376" s="65">
        <f>'6thR'!M$33</f>
        <v>0</v>
      </c>
      <c r="N376" s="65">
        <f>'6thR'!N$33</f>
        <v>0</v>
      </c>
      <c r="O376" s="5">
        <f>'6thR'!O$33</f>
        <v>0</v>
      </c>
      <c r="P376" s="5">
        <f>'6thR'!P$33</f>
        <v>0</v>
      </c>
      <c r="Q376" s="5">
        <f>'6thR'!Q$33</f>
        <v>0</v>
      </c>
      <c r="R376" s="5">
        <f>'6thR'!R$33</f>
        <v>0</v>
      </c>
      <c r="S376" s="5">
        <f>'6thR'!S$33</f>
        <v>0</v>
      </c>
      <c r="T376" s="5">
        <f>'6thR'!T$33</f>
        <v>0</v>
      </c>
      <c r="U376" s="15">
        <f t="shared" si="26"/>
        <v>0</v>
      </c>
    </row>
    <row r="377" spans="1:21" x14ac:dyDescent="0.25">
      <c r="B377" s="7" t="s">
        <v>18</v>
      </c>
      <c r="C377" s="5">
        <f>'7thR'!C$33</f>
        <v>0</v>
      </c>
      <c r="D377" s="5">
        <f>'7thR'!D$33</f>
        <v>0</v>
      </c>
      <c r="E377" s="5">
        <f>'7thR'!E$33</f>
        <v>0</v>
      </c>
      <c r="F377" s="5">
        <f>'7thR'!F$33</f>
        <v>0</v>
      </c>
      <c r="G377" s="5">
        <f>'7thR'!G$33</f>
        <v>0</v>
      </c>
      <c r="H377" s="5">
        <f>'7thR'!H$33</f>
        <v>0</v>
      </c>
      <c r="I377" s="5">
        <f>'7thR'!I$33</f>
        <v>0</v>
      </c>
      <c r="J377" s="5">
        <f>'7thR'!J$33</f>
        <v>0</v>
      </c>
      <c r="K377" s="5">
        <f>'7thR'!K$33</f>
        <v>0</v>
      </c>
      <c r="L377" s="65">
        <f>'7thR'!L$33</f>
        <v>0</v>
      </c>
      <c r="M377" s="65">
        <f>'7thR'!M$33</f>
        <v>0</v>
      </c>
      <c r="N377" s="65">
        <f>'7thR'!N$33</f>
        <v>0</v>
      </c>
      <c r="O377" s="5">
        <f>'7thR'!O$33</f>
        <v>0</v>
      </c>
      <c r="P377" s="5">
        <f>'7thR'!P$33</f>
        <v>0</v>
      </c>
      <c r="Q377" s="5">
        <f>'7thR'!Q$33</f>
        <v>0</v>
      </c>
      <c r="R377" s="5">
        <f>'7thR'!R$33</f>
        <v>0</v>
      </c>
      <c r="S377" s="5">
        <f>'7thR'!S$33</f>
        <v>0</v>
      </c>
      <c r="T377" s="5">
        <f>'7thR'!T$33</f>
        <v>0</v>
      </c>
      <c r="U377" s="15">
        <f t="shared" si="26"/>
        <v>0</v>
      </c>
    </row>
    <row r="378" spans="1:21" ht="15.75" thickBot="1" x14ac:dyDescent="0.3">
      <c r="B378" s="7" t="s">
        <v>19</v>
      </c>
      <c r="C378" s="73">
        <f>'8thR - Finale'!C$33</f>
        <v>0</v>
      </c>
      <c r="D378" s="73">
        <f>'8thR - Finale'!D$33</f>
        <v>0</v>
      </c>
      <c r="E378" s="73">
        <f>'8thR - Finale'!E$33</f>
        <v>0</v>
      </c>
      <c r="F378" s="73">
        <f>'8thR - Finale'!F$33</f>
        <v>0</v>
      </c>
      <c r="G378" s="73">
        <f>'8thR - Finale'!G$33</f>
        <v>0</v>
      </c>
      <c r="H378" s="73">
        <f>'8thR - Finale'!H$33</f>
        <v>0</v>
      </c>
      <c r="I378" s="73">
        <f>'8thR - Finale'!I$33</f>
        <v>0</v>
      </c>
      <c r="J378" s="73">
        <f>'8thR - Finale'!J$33</f>
        <v>0</v>
      </c>
      <c r="K378" s="73">
        <f>'8thR - Finale'!K$33</f>
        <v>0</v>
      </c>
      <c r="L378" s="73">
        <f>'8thR - Finale'!L$33</f>
        <v>0</v>
      </c>
      <c r="M378" s="45">
        <f>'8thR - Finale'!M$33</f>
        <v>0</v>
      </c>
      <c r="N378" s="73">
        <f>'8thR - Finale'!N$33</f>
        <v>0</v>
      </c>
      <c r="O378" s="73">
        <f>'8thR - Finale'!O$33</f>
        <v>0</v>
      </c>
      <c r="P378" s="73">
        <f>'8thR - Finale'!P$33</f>
        <v>0</v>
      </c>
      <c r="Q378" s="73">
        <f>'8thR - Finale'!Q$33</f>
        <v>0</v>
      </c>
      <c r="R378" s="73">
        <f>'8thR - Finale'!R$33</f>
        <v>0</v>
      </c>
      <c r="S378" s="73">
        <f>'8thR - Finale'!S$33</f>
        <v>0</v>
      </c>
      <c r="T378" s="73">
        <f>'8thR - Finale'!T$33</f>
        <v>0</v>
      </c>
      <c r="U378" s="74">
        <f t="shared" si="26"/>
        <v>0</v>
      </c>
    </row>
    <row r="379" spans="1:21" ht="16.5" thickTop="1" x14ac:dyDescent="0.25">
      <c r="B379" s="52" t="s">
        <v>12</v>
      </c>
      <c r="C379" s="72">
        <f>score!H$33</f>
        <v>4</v>
      </c>
      <c r="D379" s="72">
        <f>score!I$33</f>
        <v>4</v>
      </c>
      <c r="E379" s="72">
        <f>score!J$33</f>
        <v>3</v>
      </c>
      <c r="F379" s="72">
        <f>score!K$33</f>
        <v>3</v>
      </c>
      <c r="G379" s="72">
        <f>score!L$33</f>
        <v>4</v>
      </c>
      <c r="H379" s="72">
        <f>score!M$33</f>
        <v>4</v>
      </c>
      <c r="I379" s="72">
        <f>score!N$33</f>
        <v>6</v>
      </c>
      <c r="J379" s="72">
        <f>score!O$33</f>
        <v>4</v>
      </c>
      <c r="K379" s="72">
        <f>score!P$33</f>
        <v>4</v>
      </c>
      <c r="L379" s="43">
        <f>score!Q$33</f>
        <v>3</v>
      </c>
      <c r="M379" s="72">
        <f>score!R$33</f>
        <v>4</v>
      </c>
      <c r="N379" s="43">
        <f>score!S$33</f>
        <v>5</v>
      </c>
      <c r="O379" s="72">
        <f>score!T$33</f>
        <v>4</v>
      </c>
      <c r="P379" s="72">
        <f>score!U$33</f>
        <v>6</v>
      </c>
      <c r="Q379" s="72">
        <f>score!V$33</f>
        <v>3</v>
      </c>
      <c r="R379" s="72">
        <f>score!W$33</f>
        <v>3</v>
      </c>
      <c r="S379" s="72">
        <f>score!X$33</f>
        <v>5</v>
      </c>
      <c r="T379" s="72">
        <f>score!Y$33</f>
        <v>3</v>
      </c>
      <c r="U379" s="44">
        <f t="shared" si="26"/>
        <v>72</v>
      </c>
    </row>
    <row r="380" spans="1:21" ht="15.75" x14ac:dyDescent="0.25">
      <c r="B380" s="53" t="s">
        <v>7</v>
      </c>
      <c r="C380" s="54">
        <f>score!H$147</f>
        <v>4</v>
      </c>
      <c r="D380" s="54">
        <f>score!$I$147</f>
        <v>4</v>
      </c>
      <c r="E380" s="54">
        <f>score!$J$147</f>
        <v>3</v>
      </c>
      <c r="F380" s="54">
        <f>score!$K$147</f>
        <v>3</v>
      </c>
      <c r="G380" s="54">
        <f>score!$L$147</f>
        <v>4</v>
      </c>
      <c r="H380" s="54">
        <f>score!$M$147</f>
        <v>4</v>
      </c>
      <c r="I380" s="54">
        <f>score!$N$147</f>
        <v>5</v>
      </c>
      <c r="J380" s="54">
        <f>score!$O$147</f>
        <v>4</v>
      </c>
      <c r="K380" s="54">
        <f>score!$P$147</f>
        <v>4</v>
      </c>
      <c r="L380" s="54">
        <f>score!$Q$147</f>
        <v>3</v>
      </c>
      <c r="M380" s="54">
        <f>score!$R$147</f>
        <v>4</v>
      </c>
      <c r="N380" s="54">
        <f>score!$S$147</f>
        <v>5</v>
      </c>
      <c r="O380" s="54">
        <f>score!$T$147</f>
        <v>4</v>
      </c>
      <c r="P380" s="54">
        <f>score!$U$147</f>
        <v>5</v>
      </c>
      <c r="Q380" s="54">
        <f>score!$V$147</f>
        <v>3</v>
      </c>
      <c r="R380" s="54">
        <f>score!$W$147</f>
        <v>3</v>
      </c>
      <c r="S380" s="54">
        <f>score!$X$147</f>
        <v>4</v>
      </c>
      <c r="T380" s="54">
        <f>score!$Y$147</f>
        <v>4</v>
      </c>
      <c r="U380" s="18">
        <f>SUM(C380:T380)</f>
        <v>70</v>
      </c>
    </row>
    <row r="381" spans="1:21" x14ac:dyDescent="0.25">
      <c r="C381" s="55"/>
      <c r="D381" s="55"/>
      <c r="E381" s="55"/>
      <c r="F381" s="55"/>
      <c r="G381" s="55"/>
      <c r="H381" s="55"/>
      <c r="I381" s="55"/>
      <c r="J381" s="55"/>
      <c r="K381" s="55"/>
      <c r="L381" s="55"/>
      <c r="M381" s="55"/>
      <c r="N381" s="55"/>
      <c r="O381" s="55"/>
      <c r="P381" s="55"/>
      <c r="Q381" s="55"/>
      <c r="R381" s="55"/>
      <c r="S381" s="55"/>
      <c r="T381" s="55"/>
    </row>
    <row r="382" spans="1:21" x14ac:dyDescent="0.25">
      <c r="C382" s="140" t="s">
        <v>6</v>
      </c>
      <c r="D382" s="140"/>
      <c r="E382" s="140"/>
      <c r="F382" s="140"/>
      <c r="G382" s="140"/>
      <c r="H382" s="140"/>
      <c r="I382" s="140"/>
      <c r="J382" s="140"/>
      <c r="K382" s="140"/>
      <c r="L382" s="140"/>
      <c r="M382" s="140"/>
      <c r="N382" s="140"/>
      <c r="O382" s="140"/>
      <c r="P382" s="140"/>
      <c r="Q382" s="140"/>
      <c r="R382" s="140"/>
      <c r="S382" s="140"/>
      <c r="T382" s="140"/>
    </row>
    <row r="383" spans="1:21" ht="15" customHeight="1" x14ac:dyDescent="0.25">
      <c r="A383" s="141">
        <f>score!A34</f>
        <v>28</v>
      </c>
      <c r="B383" s="142" t="str">
        <f>score!F34</f>
        <v>NADLES FRANCI</v>
      </c>
      <c r="C383" s="143">
        <v>1</v>
      </c>
      <c r="D383" s="143">
        <v>2</v>
      </c>
      <c r="E383" s="143">
        <v>3</v>
      </c>
      <c r="F383" s="143">
        <v>4</v>
      </c>
      <c r="G383" s="143">
        <v>5</v>
      </c>
      <c r="H383" s="143">
        <v>6</v>
      </c>
      <c r="I383" s="143">
        <v>7</v>
      </c>
      <c r="J383" s="143">
        <v>8</v>
      </c>
      <c r="K383" s="143">
        <v>9</v>
      </c>
      <c r="L383" s="143">
        <v>10</v>
      </c>
      <c r="M383" s="143">
        <v>11</v>
      </c>
      <c r="N383" s="143">
        <v>12</v>
      </c>
      <c r="O383" s="143">
        <v>13</v>
      </c>
      <c r="P383" s="143">
        <v>14</v>
      </c>
      <c r="Q383" s="143">
        <v>15</v>
      </c>
      <c r="R383" s="143">
        <v>16</v>
      </c>
      <c r="S383" s="143">
        <v>17</v>
      </c>
      <c r="T383" s="143">
        <v>18</v>
      </c>
      <c r="U383" s="56" t="s">
        <v>1</v>
      </c>
    </row>
    <row r="384" spans="1:21" ht="15" customHeight="1" x14ac:dyDescent="0.25">
      <c r="A384" s="141"/>
      <c r="B384" s="142"/>
      <c r="C384" s="143"/>
      <c r="D384" s="143"/>
      <c r="E384" s="143"/>
      <c r="F384" s="143"/>
      <c r="G384" s="143"/>
      <c r="H384" s="143"/>
      <c r="I384" s="143"/>
      <c r="J384" s="143"/>
      <c r="K384" s="143"/>
      <c r="L384" s="143"/>
      <c r="M384" s="143"/>
      <c r="N384" s="143"/>
      <c r="O384" s="143"/>
      <c r="P384" s="143"/>
      <c r="Q384" s="143"/>
      <c r="R384" s="143"/>
      <c r="S384" s="143"/>
      <c r="T384" s="143"/>
      <c r="U384" s="57"/>
    </row>
    <row r="385" spans="1:21" x14ac:dyDescent="0.25">
      <c r="B385" s="7" t="s">
        <v>8</v>
      </c>
      <c r="C385" s="5">
        <f>'1stR'!C$34</f>
        <v>5</v>
      </c>
      <c r="D385" s="5">
        <f>'1stR'!D$34</f>
        <v>7</v>
      </c>
      <c r="E385" s="5">
        <f>'1stR'!E$34</f>
        <v>5</v>
      </c>
      <c r="F385" s="5">
        <f>'1stR'!F$34</f>
        <v>3</v>
      </c>
      <c r="G385" s="5">
        <f>'1stR'!G$34</f>
        <v>5</v>
      </c>
      <c r="H385" s="5">
        <f>'1stR'!H$34</f>
        <v>5</v>
      </c>
      <c r="I385" s="5">
        <f>'1stR'!I$34</f>
        <v>7</v>
      </c>
      <c r="J385" s="5">
        <f>'1stR'!J$34</f>
        <v>6</v>
      </c>
      <c r="K385" s="5">
        <f>'1stR'!K$34</f>
        <v>6</v>
      </c>
      <c r="L385" s="65">
        <f>'1stR'!L$34</f>
        <v>5</v>
      </c>
      <c r="M385" s="65">
        <f>'1stR'!M$34</f>
        <v>4</v>
      </c>
      <c r="N385" s="65">
        <f>'1stR'!N$34</f>
        <v>5</v>
      </c>
      <c r="O385" s="5">
        <f>'1stR'!O$34</f>
        <v>4</v>
      </c>
      <c r="P385" s="5">
        <f>'1stR'!P$34</f>
        <v>9</v>
      </c>
      <c r="Q385" s="5">
        <f>'1stR'!Q$34</f>
        <v>3</v>
      </c>
      <c r="R385" s="5">
        <f>'1stR'!R$34</f>
        <v>3</v>
      </c>
      <c r="S385" s="5">
        <f>'1stR'!S$34</f>
        <v>4</v>
      </c>
      <c r="T385" s="5">
        <f>'1stR'!T$34</f>
        <v>6</v>
      </c>
      <c r="U385" s="15">
        <f>SUM(C385:T385)</f>
        <v>92</v>
      </c>
    </row>
    <row r="386" spans="1:21" x14ac:dyDescent="0.25">
      <c r="B386" s="7" t="s">
        <v>13</v>
      </c>
      <c r="C386" s="5">
        <f>'2ndR'!C$34</f>
        <v>5</v>
      </c>
      <c r="D386" s="5">
        <f>'2ndR'!D$34</f>
        <v>4</v>
      </c>
      <c r="E386" s="5">
        <f>'2ndR'!E$34</f>
        <v>5</v>
      </c>
      <c r="F386" s="5">
        <f>'2ndR'!F$34</f>
        <v>4</v>
      </c>
      <c r="G386" s="5">
        <f>'2ndR'!G$34</f>
        <v>5</v>
      </c>
      <c r="H386" s="5">
        <f>'2ndR'!H$34</f>
        <v>6</v>
      </c>
      <c r="I386" s="5">
        <f>'2ndR'!I$34</f>
        <v>6</v>
      </c>
      <c r="J386" s="5">
        <f>'2ndR'!J$34</f>
        <v>5</v>
      </c>
      <c r="K386" s="5">
        <f>'2ndR'!K$34</f>
        <v>6</v>
      </c>
      <c r="L386" s="65">
        <f>'2ndR'!L$34</f>
        <v>3</v>
      </c>
      <c r="M386" s="65">
        <f>'2ndR'!M$34</f>
        <v>5</v>
      </c>
      <c r="N386" s="65">
        <f>'2ndR'!N$34</f>
        <v>6</v>
      </c>
      <c r="O386" s="5">
        <f>'2ndR'!O$34</f>
        <v>5</v>
      </c>
      <c r="P386" s="5">
        <f>'2ndR'!P$34</f>
        <v>7</v>
      </c>
      <c r="Q386" s="5">
        <f>'2ndR'!Q$34</f>
        <v>4</v>
      </c>
      <c r="R386" s="5">
        <f>'2ndR'!R$34</f>
        <v>3</v>
      </c>
      <c r="S386" s="5">
        <f>'2ndR'!S$34</f>
        <v>7</v>
      </c>
      <c r="T386" s="5">
        <f>'2ndR'!T$34</f>
        <v>6</v>
      </c>
      <c r="U386" s="15">
        <f t="shared" ref="U386:U393" si="27">SUM(C386:T386)</f>
        <v>92</v>
      </c>
    </row>
    <row r="387" spans="1:21" x14ac:dyDescent="0.25">
      <c r="B387" s="7" t="s">
        <v>14</v>
      </c>
      <c r="C387" s="5">
        <f>'3rdR'!C$34</f>
        <v>5</v>
      </c>
      <c r="D387" s="5">
        <f>'3rdR'!D$34</f>
        <v>7</v>
      </c>
      <c r="E387" s="5">
        <f>'3rdR'!E$34</f>
        <v>4</v>
      </c>
      <c r="F387" s="5">
        <f>'3rdR'!F$34</f>
        <v>3</v>
      </c>
      <c r="G387" s="5">
        <f>'3rdR'!G$34</f>
        <v>5</v>
      </c>
      <c r="H387" s="5">
        <f>'3rdR'!H$34</f>
        <v>6</v>
      </c>
      <c r="I387" s="5">
        <f>'3rdR'!I$34</f>
        <v>8</v>
      </c>
      <c r="J387" s="5">
        <f>'3rdR'!J$34</f>
        <v>5</v>
      </c>
      <c r="K387" s="5">
        <f>'3rdR'!K$34</f>
        <v>4</v>
      </c>
      <c r="L387" s="65">
        <f>'3rdR'!L$34</f>
        <v>7</v>
      </c>
      <c r="M387" s="65">
        <f>'3rdR'!M$34</f>
        <v>4</v>
      </c>
      <c r="N387" s="65">
        <f>'3rdR'!N$34</f>
        <v>5</v>
      </c>
      <c r="O387" s="5">
        <f>'3rdR'!O$34</f>
        <v>6</v>
      </c>
      <c r="P387" s="5">
        <f>'3rdR'!P$34</f>
        <v>6</v>
      </c>
      <c r="Q387" s="5">
        <f>'3rdR'!Q$34</f>
        <v>5</v>
      </c>
      <c r="R387" s="5">
        <f>'3rdR'!R$34</f>
        <v>9</v>
      </c>
      <c r="S387" s="5">
        <f>'3rdR'!S$34</f>
        <v>4</v>
      </c>
      <c r="T387" s="5">
        <f>'3rdR'!T$34</f>
        <v>4</v>
      </c>
      <c r="U387" s="15">
        <f t="shared" si="27"/>
        <v>97</v>
      </c>
    </row>
    <row r="388" spans="1:21" x14ac:dyDescent="0.25">
      <c r="B388" s="7" t="s">
        <v>15</v>
      </c>
      <c r="C388" s="5">
        <f>'4thR'!C$34</f>
        <v>5</v>
      </c>
      <c r="D388" s="5">
        <f>'4thR'!D$34</f>
        <v>6</v>
      </c>
      <c r="E388" s="5">
        <f>'4thR'!E$34</f>
        <v>3</v>
      </c>
      <c r="F388" s="5">
        <f>'4thR'!F$34</f>
        <v>4</v>
      </c>
      <c r="G388" s="5">
        <f>'4thR'!G$34</f>
        <v>6</v>
      </c>
      <c r="H388" s="5">
        <f>'4thR'!H$34</f>
        <v>9</v>
      </c>
      <c r="I388" s="5">
        <f>'4thR'!I$34</f>
        <v>6</v>
      </c>
      <c r="J388" s="5">
        <f>'4thR'!J$34</f>
        <v>4</v>
      </c>
      <c r="K388" s="5">
        <f>'4thR'!K$34</f>
        <v>4</v>
      </c>
      <c r="L388" s="65">
        <f>'4thR'!L$34</f>
        <v>3</v>
      </c>
      <c r="M388" s="65">
        <f>'4thR'!M$34</f>
        <v>4</v>
      </c>
      <c r="N388" s="65">
        <f>'4thR'!N$34</f>
        <v>8</v>
      </c>
      <c r="O388" s="5">
        <f>'4thR'!O$34</f>
        <v>5</v>
      </c>
      <c r="P388" s="5">
        <f>'4thR'!P$34</f>
        <v>6</v>
      </c>
      <c r="Q388" s="5">
        <f>'4thR'!Q$34</f>
        <v>5</v>
      </c>
      <c r="R388" s="5">
        <f>'4thR'!R$34</f>
        <v>4</v>
      </c>
      <c r="S388" s="5">
        <f>'4thR'!S$34</f>
        <v>5</v>
      </c>
      <c r="T388" s="5">
        <f>'4thR'!T$34</f>
        <v>4</v>
      </c>
      <c r="U388" s="15">
        <f t="shared" si="27"/>
        <v>91</v>
      </c>
    </row>
    <row r="389" spans="1:21" x14ac:dyDescent="0.25">
      <c r="B389" s="7" t="s">
        <v>16</v>
      </c>
      <c r="C389" s="5">
        <f>'5thR'!C$34</f>
        <v>0</v>
      </c>
      <c r="D389" s="5">
        <f>'5thR'!D$34</f>
        <v>0</v>
      </c>
      <c r="E389" s="5">
        <f>'5thR'!E$34</f>
        <v>0</v>
      </c>
      <c r="F389" s="5">
        <f>'5thR'!F$34</f>
        <v>0</v>
      </c>
      <c r="G389" s="5">
        <f>'5thR'!G$34</f>
        <v>0</v>
      </c>
      <c r="H389" s="5">
        <f>'5thR'!H$34</f>
        <v>0</v>
      </c>
      <c r="I389" s="5">
        <f>'5thR'!I$34</f>
        <v>0</v>
      </c>
      <c r="J389" s="5">
        <f>'5thR'!J$34</f>
        <v>0</v>
      </c>
      <c r="K389" s="5">
        <f>'5thR'!K$34</f>
        <v>0</v>
      </c>
      <c r="L389" s="65">
        <f>'5thR'!L$34</f>
        <v>0</v>
      </c>
      <c r="M389" s="65">
        <f>'5thR'!M$34</f>
        <v>0</v>
      </c>
      <c r="N389" s="65">
        <f>'5thR'!N$34</f>
        <v>0</v>
      </c>
      <c r="O389" s="5">
        <f>'5thR'!O$34</f>
        <v>0</v>
      </c>
      <c r="P389" s="5">
        <f>'5thR'!P$34</f>
        <v>0</v>
      </c>
      <c r="Q389" s="5">
        <f>'5thR'!Q$34</f>
        <v>0</v>
      </c>
      <c r="R389" s="5">
        <f>'5thR'!R$34</f>
        <v>0</v>
      </c>
      <c r="S389" s="5">
        <f>'5thR'!S$34</f>
        <v>0</v>
      </c>
      <c r="T389" s="5">
        <f>'5thR'!T$34</f>
        <v>0</v>
      </c>
      <c r="U389" s="15">
        <f t="shared" si="27"/>
        <v>0</v>
      </c>
    </row>
    <row r="390" spans="1:21" x14ac:dyDescent="0.25">
      <c r="B390" s="7" t="s">
        <v>17</v>
      </c>
      <c r="C390" s="5">
        <f>'6thR'!C$34</f>
        <v>0</v>
      </c>
      <c r="D390" s="5">
        <f>'6thR'!D$34</f>
        <v>0</v>
      </c>
      <c r="E390" s="5">
        <f>'6thR'!E$34</f>
        <v>0</v>
      </c>
      <c r="F390" s="5">
        <f>'6thR'!F$34</f>
        <v>0</v>
      </c>
      <c r="G390" s="5">
        <f>'6thR'!G$34</f>
        <v>0</v>
      </c>
      <c r="H390" s="5">
        <f>'6thR'!H$34</f>
        <v>0</v>
      </c>
      <c r="I390" s="5">
        <f>'6thR'!I$34</f>
        <v>0</v>
      </c>
      <c r="J390" s="5">
        <f>'6thR'!J$34</f>
        <v>0</v>
      </c>
      <c r="K390" s="5">
        <f>'6thR'!K$34</f>
        <v>0</v>
      </c>
      <c r="L390" s="65">
        <f>'6thR'!L$34</f>
        <v>0</v>
      </c>
      <c r="M390" s="65">
        <f>'6thR'!M$34</f>
        <v>0</v>
      </c>
      <c r="N390" s="65">
        <f>'6thR'!N$34</f>
        <v>0</v>
      </c>
      <c r="O390" s="5">
        <f>'6thR'!O$34</f>
        <v>0</v>
      </c>
      <c r="P390" s="5">
        <f>'6thR'!P$34</f>
        <v>0</v>
      </c>
      <c r="Q390" s="5">
        <f>'6thR'!Q$34</f>
        <v>0</v>
      </c>
      <c r="R390" s="5">
        <f>'6thR'!R$34</f>
        <v>0</v>
      </c>
      <c r="S390" s="5">
        <f>'6thR'!S$34</f>
        <v>0</v>
      </c>
      <c r="T390" s="5">
        <f>'6thR'!T$34</f>
        <v>0</v>
      </c>
      <c r="U390" s="15">
        <f t="shared" si="27"/>
        <v>0</v>
      </c>
    </row>
    <row r="391" spans="1:21" x14ac:dyDescent="0.25">
      <c r="B391" s="7" t="s">
        <v>18</v>
      </c>
      <c r="C391" s="5">
        <f>'7thR'!C$34</f>
        <v>0</v>
      </c>
      <c r="D391" s="5">
        <f>'7thR'!D$34</f>
        <v>0</v>
      </c>
      <c r="E391" s="5">
        <f>'7thR'!E$34</f>
        <v>0</v>
      </c>
      <c r="F391" s="5">
        <f>'7thR'!F$34</f>
        <v>0</v>
      </c>
      <c r="G391" s="5">
        <f>'7thR'!G$34</f>
        <v>0</v>
      </c>
      <c r="H391" s="5">
        <f>'7thR'!H$34</f>
        <v>0</v>
      </c>
      <c r="I391" s="5">
        <f>'7thR'!I$34</f>
        <v>0</v>
      </c>
      <c r="J391" s="5">
        <f>'7thR'!J$34</f>
        <v>0</v>
      </c>
      <c r="K391" s="5">
        <f>'7thR'!K$34</f>
        <v>0</v>
      </c>
      <c r="L391" s="65">
        <f>'7thR'!L$34</f>
        <v>0</v>
      </c>
      <c r="M391" s="65">
        <f>'7thR'!M$34</f>
        <v>0</v>
      </c>
      <c r="N391" s="65">
        <f>'7thR'!N$34</f>
        <v>0</v>
      </c>
      <c r="O391" s="5">
        <f>'7thR'!O$34</f>
        <v>0</v>
      </c>
      <c r="P391" s="5">
        <f>'7thR'!P$34</f>
        <v>0</v>
      </c>
      <c r="Q391" s="5">
        <f>'7thR'!Q$34</f>
        <v>0</v>
      </c>
      <c r="R391" s="5">
        <f>'7thR'!R$34</f>
        <v>0</v>
      </c>
      <c r="S391" s="5">
        <f>'7thR'!S$34</f>
        <v>0</v>
      </c>
      <c r="T391" s="5">
        <f>'7thR'!T$34</f>
        <v>0</v>
      </c>
      <c r="U391" s="15">
        <f t="shared" si="27"/>
        <v>0</v>
      </c>
    </row>
    <row r="392" spans="1:21" ht="15.75" thickBot="1" x14ac:dyDescent="0.3">
      <c r="B392" s="7" t="s">
        <v>19</v>
      </c>
      <c r="C392" s="73">
        <f>'8thR - Finale'!C$34</f>
        <v>0</v>
      </c>
      <c r="D392" s="73">
        <f>'8thR - Finale'!D$34</f>
        <v>0</v>
      </c>
      <c r="E392" s="73">
        <f>'8thR - Finale'!E$34</f>
        <v>0</v>
      </c>
      <c r="F392" s="73">
        <f>'8thR - Finale'!F$34</f>
        <v>0</v>
      </c>
      <c r="G392" s="73">
        <f>'8thR - Finale'!G$34</f>
        <v>0</v>
      </c>
      <c r="H392" s="73">
        <f>'8thR - Finale'!H$34</f>
        <v>0</v>
      </c>
      <c r="I392" s="73">
        <f>'8thR - Finale'!I$34</f>
        <v>0</v>
      </c>
      <c r="J392" s="73">
        <f>'8thR - Finale'!J$34</f>
        <v>0</v>
      </c>
      <c r="K392" s="73">
        <f>'8thR - Finale'!K$34</f>
        <v>0</v>
      </c>
      <c r="L392" s="73">
        <f>'8thR - Finale'!L$34</f>
        <v>0</v>
      </c>
      <c r="M392" s="45">
        <f>'8thR - Finale'!M$34</f>
        <v>0</v>
      </c>
      <c r="N392" s="73">
        <f>'8thR - Finale'!N$34</f>
        <v>0</v>
      </c>
      <c r="O392" s="73">
        <f>'8thR - Finale'!O$34</f>
        <v>0</v>
      </c>
      <c r="P392" s="73">
        <f>'8thR - Finale'!P$34</f>
        <v>0</v>
      </c>
      <c r="Q392" s="73">
        <f>'8thR - Finale'!Q$34</f>
        <v>0</v>
      </c>
      <c r="R392" s="73">
        <f>'8thR - Finale'!R$34</f>
        <v>0</v>
      </c>
      <c r="S392" s="73">
        <f>'8thR - Finale'!S$34</f>
        <v>0</v>
      </c>
      <c r="T392" s="73">
        <f>'8thR - Finale'!T$34</f>
        <v>0</v>
      </c>
      <c r="U392" s="74">
        <f t="shared" si="27"/>
        <v>0</v>
      </c>
    </row>
    <row r="393" spans="1:21" ht="16.5" thickTop="1" x14ac:dyDescent="0.25">
      <c r="B393" s="52" t="s">
        <v>12</v>
      </c>
      <c r="C393" s="72">
        <f>score!H$34</f>
        <v>5</v>
      </c>
      <c r="D393" s="72">
        <f>score!I$34</f>
        <v>4</v>
      </c>
      <c r="E393" s="72">
        <f>score!J$34</f>
        <v>3</v>
      </c>
      <c r="F393" s="72">
        <f>score!K$34</f>
        <v>3</v>
      </c>
      <c r="G393" s="72">
        <f>score!L$34</f>
        <v>5</v>
      </c>
      <c r="H393" s="72">
        <f>score!M$34</f>
        <v>5</v>
      </c>
      <c r="I393" s="72">
        <f>score!N$34</f>
        <v>6</v>
      </c>
      <c r="J393" s="72">
        <f>score!O$34</f>
        <v>4</v>
      </c>
      <c r="K393" s="72">
        <f>score!P$34</f>
        <v>4</v>
      </c>
      <c r="L393" s="43">
        <f>score!Q$34</f>
        <v>3</v>
      </c>
      <c r="M393" s="72">
        <f>score!R$34</f>
        <v>4</v>
      </c>
      <c r="N393" s="43">
        <f>score!S$34</f>
        <v>5</v>
      </c>
      <c r="O393" s="72">
        <f>score!T$34</f>
        <v>4</v>
      </c>
      <c r="P393" s="72">
        <f>score!U$34</f>
        <v>6</v>
      </c>
      <c r="Q393" s="72">
        <f>score!V$34</f>
        <v>3</v>
      </c>
      <c r="R393" s="72">
        <f>score!W$34</f>
        <v>3</v>
      </c>
      <c r="S393" s="72">
        <f>score!X$34</f>
        <v>4</v>
      </c>
      <c r="T393" s="72">
        <f>score!Y$34</f>
        <v>4</v>
      </c>
      <c r="U393" s="44">
        <f t="shared" si="27"/>
        <v>75</v>
      </c>
    </row>
    <row r="394" spans="1:21" ht="15.75" x14ac:dyDescent="0.25">
      <c r="B394" s="53" t="s">
        <v>7</v>
      </c>
      <c r="C394" s="54">
        <f>score!H$147</f>
        <v>4</v>
      </c>
      <c r="D394" s="54">
        <f>score!$I$147</f>
        <v>4</v>
      </c>
      <c r="E394" s="54">
        <f>score!$J$147</f>
        <v>3</v>
      </c>
      <c r="F394" s="54">
        <f>score!$K$147</f>
        <v>3</v>
      </c>
      <c r="G394" s="54">
        <f>score!$L$147</f>
        <v>4</v>
      </c>
      <c r="H394" s="54">
        <f>score!$M$147</f>
        <v>4</v>
      </c>
      <c r="I394" s="54">
        <f>score!$N$147</f>
        <v>5</v>
      </c>
      <c r="J394" s="54">
        <f>score!$O$147</f>
        <v>4</v>
      </c>
      <c r="K394" s="54">
        <f>score!$P$147</f>
        <v>4</v>
      </c>
      <c r="L394" s="54">
        <f>score!$Q$147</f>
        <v>3</v>
      </c>
      <c r="M394" s="54">
        <f>score!$R$147</f>
        <v>4</v>
      </c>
      <c r="N394" s="54">
        <f>score!$S$147</f>
        <v>5</v>
      </c>
      <c r="O394" s="54">
        <f>score!$T$147</f>
        <v>4</v>
      </c>
      <c r="P394" s="54">
        <f>score!$U$147</f>
        <v>5</v>
      </c>
      <c r="Q394" s="54">
        <f>score!$V$147</f>
        <v>3</v>
      </c>
      <c r="R394" s="54">
        <f>score!$W$147</f>
        <v>3</v>
      </c>
      <c r="S394" s="54">
        <f>score!$X$147</f>
        <v>4</v>
      </c>
      <c r="T394" s="54">
        <f>score!$Y$147</f>
        <v>4</v>
      </c>
      <c r="U394" s="18">
        <f>SUM(C394:T394)</f>
        <v>70</v>
      </c>
    </row>
    <row r="395" spans="1:21" x14ac:dyDescent="0.25">
      <c r="C395" s="55"/>
      <c r="D395" s="55"/>
      <c r="E395" s="55"/>
      <c r="F395" s="55"/>
      <c r="G395" s="55"/>
      <c r="H395" s="55"/>
      <c r="I395" s="55"/>
      <c r="J395" s="55"/>
      <c r="K395" s="55"/>
      <c r="L395" s="55"/>
      <c r="M395" s="55"/>
      <c r="N395" s="55"/>
      <c r="O395" s="55"/>
      <c r="P395" s="55"/>
      <c r="Q395" s="55"/>
      <c r="R395" s="55"/>
      <c r="S395" s="55"/>
      <c r="T395" s="55"/>
    </row>
    <row r="396" spans="1:21" x14ac:dyDescent="0.25">
      <c r="C396" s="140" t="s">
        <v>6</v>
      </c>
      <c r="D396" s="140"/>
      <c r="E396" s="140"/>
      <c r="F396" s="140"/>
      <c r="G396" s="140"/>
      <c r="H396" s="140"/>
      <c r="I396" s="140"/>
      <c r="J396" s="140"/>
      <c r="K396" s="140"/>
      <c r="L396" s="140"/>
      <c r="M396" s="140"/>
      <c r="N396" s="140"/>
      <c r="O396" s="140"/>
      <c r="P396" s="140"/>
      <c r="Q396" s="140"/>
      <c r="R396" s="140"/>
      <c r="S396" s="140"/>
      <c r="T396" s="140"/>
    </row>
    <row r="397" spans="1:21" x14ac:dyDescent="0.25">
      <c r="A397" s="141">
        <f>score!A35</f>
        <v>29</v>
      </c>
      <c r="B397" s="142" t="str">
        <f>score!F35</f>
        <v>PERSIN ANKA</v>
      </c>
      <c r="C397" s="143">
        <v>1</v>
      </c>
      <c r="D397" s="143">
        <v>2</v>
      </c>
      <c r="E397" s="143">
        <v>3</v>
      </c>
      <c r="F397" s="143">
        <v>4</v>
      </c>
      <c r="G397" s="143">
        <v>5</v>
      </c>
      <c r="H397" s="143">
        <v>6</v>
      </c>
      <c r="I397" s="143">
        <v>7</v>
      </c>
      <c r="J397" s="143">
        <v>8</v>
      </c>
      <c r="K397" s="143">
        <v>9</v>
      </c>
      <c r="L397" s="143">
        <v>10</v>
      </c>
      <c r="M397" s="143">
        <v>11</v>
      </c>
      <c r="N397" s="143">
        <v>12</v>
      </c>
      <c r="O397" s="143">
        <v>13</v>
      </c>
      <c r="P397" s="143">
        <v>14</v>
      </c>
      <c r="Q397" s="143">
        <v>15</v>
      </c>
      <c r="R397" s="143">
        <v>16</v>
      </c>
      <c r="S397" s="143">
        <v>17</v>
      </c>
      <c r="T397" s="143">
        <v>18</v>
      </c>
      <c r="U397" s="56" t="s">
        <v>1</v>
      </c>
    </row>
    <row r="398" spans="1:21" x14ac:dyDescent="0.25">
      <c r="A398" s="141"/>
      <c r="B398" s="142"/>
      <c r="C398" s="143"/>
      <c r="D398" s="143"/>
      <c r="E398" s="143"/>
      <c r="F398" s="143"/>
      <c r="G398" s="143"/>
      <c r="H398" s="143"/>
      <c r="I398" s="143"/>
      <c r="J398" s="143"/>
      <c r="K398" s="143"/>
      <c r="L398" s="143"/>
      <c r="M398" s="143"/>
      <c r="N398" s="143"/>
      <c r="O398" s="143"/>
      <c r="P398" s="143"/>
      <c r="Q398" s="143"/>
      <c r="R398" s="143"/>
      <c r="S398" s="143"/>
      <c r="T398" s="143"/>
      <c r="U398" s="57"/>
    </row>
    <row r="399" spans="1:21" x14ac:dyDescent="0.25">
      <c r="B399" s="7" t="s">
        <v>8</v>
      </c>
      <c r="C399" s="5">
        <f>'1stR'!C$35</f>
        <v>7</v>
      </c>
      <c r="D399" s="5">
        <f>'1stR'!D$35</f>
        <v>5</v>
      </c>
      <c r="E399" s="5">
        <f>'1stR'!E$35</f>
        <v>2</v>
      </c>
      <c r="F399" s="5">
        <f>'1stR'!F$35</f>
        <v>3</v>
      </c>
      <c r="G399" s="5">
        <f>'1stR'!G$35</f>
        <v>7</v>
      </c>
      <c r="H399" s="5">
        <f>'1stR'!H$35</f>
        <v>5</v>
      </c>
      <c r="I399" s="5">
        <f>'1stR'!I$35</f>
        <v>8</v>
      </c>
      <c r="J399" s="5">
        <f>'1stR'!J$35</f>
        <v>6</v>
      </c>
      <c r="K399" s="5">
        <f>'1stR'!K$35</f>
        <v>3</v>
      </c>
      <c r="L399" s="65">
        <f>'1stR'!L$35</f>
        <v>4</v>
      </c>
      <c r="M399" s="65">
        <f>'1stR'!M$35</f>
        <v>5</v>
      </c>
      <c r="N399" s="65">
        <f>'1stR'!N$35</f>
        <v>5</v>
      </c>
      <c r="O399" s="5">
        <f>'1stR'!O$35</f>
        <v>4</v>
      </c>
      <c r="P399" s="5">
        <f>'1stR'!P$35</f>
        <v>7</v>
      </c>
      <c r="Q399" s="5">
        <f>'1stR'!Q$35</f>
        <v>3</v>
      </c>
      <c r="R399" s="5">
        <f>'1stR'!R$35</f>
        <v>3</v>
      </c>
      <c r="S399" s="5">
        <f>'1stR'!S$35</f>
        <v>8</v>
      </c>
      <c r="T399" s="5">
        <f>'1stR'!T$35</f>
        <v>6</v>
      </c>
      <c r="U399" s="15">
        <f>SUM(C399:T399)</f>
        <v>91</v>
      </c>
    </row>
    <row r="400" spans="1:21" x14ac:dyDescent="0.25">
      <c r="B400" s="7" t="s">
        <v>13</v>
      </c>
      <c r="C400" s="5">
        <f>'2ndR'!C$35</f>
        <v>0</v>
      </c>
      <c r="D400" s="5">
        <f>'2ndR'!D$35</f>
        <v>0</v>
      </c>
      <c r="E400" s="5">
        <f>'2ndR'!E$35</f>
        <v>0</v>
      </c>
      <c r="F400" s="5">
        <f>'2ndR'!F$35</f>
        <v>0</v>
      </c>
      <c r="G400" s="5">
        <f>'2ndR'!G$35</f>
        <v>0</v>
      </c>
      <c r="H400" s="5">
        <f>'2ndR'!H$35</f>
        <v>0</v>
      </c>
      <c r="I400" s="5">
        <f>'2ndR'!I$35</f>
        <v>0</v>
      </c>
      <c r="J400" s="5">
        <f>'2ndR'!J$35</f>
        <v>0</v>
      </c>
      <c r="K400" s="5">
        <f>'2ndR'!K$35</f>
        <v>0</v>
      </c>
      <c r="L400" s="65">
        <f>'2ndR'!L$35</f>
        <v>0</v>
      </c>
      <c r="M400" s="65">
        <f>'2ndR'!M$35</f>
        <v>0</v>
      </c>
      <c r="N400" s="65">
        <f>'2ndR'!N$35</f>
        <v>0</v>
      </c>
      <c r="O400" s="5">
        <f>'2ndR'!O$35</f>
        <v>0</v>
      </c>
      <c r="P400" s="5">
        <f>'2ndR'!P$35</f>
        <v>0</v>
      </c>
      <c r="Q400" s="5">
        <f>'2ndR'!Q$35</f>
        <v>0</v>
      </c>
      <c r="R400" s="5">
        <f>'2ndR'!R$35</f>
        <v>0</v>
      </c>
      <c r="S400" s="5">
        <f>'2ndR'!S$35</f>
        <v>0</v>
      </c>
      <c r="T400" s="5">
        <f>'2ndR'!T$35</f>
        <v>0</v>
      </c>
      <c r="U400" s="15">
        <f t="shared" ref="U400:U407" si="28">SUM(C400:T400)</f>
        <v>0</v>
      </c>
    </row>
    <row r="401" spans="1:21" x14ac:dyDescent="0.25">
      <c r="B401" s="7" t="s">
        <v>14</v>
      </c>
      <c r="C401" s="5">
        <f>'3rdR'!C$35</f>
        <v>0</v>
      </c>
      <c r="D401" s="5">
        <f>'3rdR'!D$35</f>
        <v>0</v>
      </c>
      <c r="E401" s="5">
        <f>'3rdR'!E$35</f>
        <v>0</v>
      </c>
      <c r="F401" s="5">
        <f>'3rdR'!F$35</f>
        <v>0</v>
      </c>
      <c r="G401" s="5">
        <f>'3rdR'!G$35</f>
        <v>0</v>
      </c>
      <c r="H401" s="5">
        <f>'3rdR'!H$35</f>
        <v>0</v>
      </c>
      <c r="I401" s="5">
        <f>'3rdR'!I$35</f>
        <v>0</v>
      </c>
      <c r="J401" s="5">
        <f>'3rdR'!J$35</f>
        <v>0</v>
      </c>
      <c r="K401" s="5">
        <f>'3rdR'!K$35</f>
        <v>0</v>
      </c>
      <c r="L401" s="65">
        <f>'3rdR'!L$35</f>
        <v>0</v>
      </c>
      <c r="M401" s="65">
        <f>'3rdR'!M$35</f>
        <v>0</v>
      </c>
      <c r="N401" s="65">
        <f>'3rdR'!N$35</f>
        <v>0</v>
      </c>
      <c r="O401" s="5">
        <f>'3rdR'!O$35</f>
        <v>0</v>
      </c>
      <c r="P401" s="5">
        <f>'3rdR'!P$35</f>
        <v>0</v>
      </c>
      <c r="Q401" s="5">
        <f>'3rdR'!Q$35</f>
        <v>0</v>
      </c>
      <c r="R401" s="5">
        <f>'3rdR'!R$35</f>
        <v>0</v>
      </c>
      <c r="S401" s="5">
        <f>'3rdR'!S$35</f>
        <v>0</v>
      </c>
      <c r="T401" s="5">
        <f>'3rdR'!T$35</f>
        <v>0</v>
      </c>
      <c r="U401" s="15">
        <f t="shared" si="28"/>
        <v>0</v>
      </c>
    </row>
    <row r="402" spans="1:21" x14ac:dyDescent="0.25">
      <c r="B402" s="7" t="s">
        <v>15</v>
      </c>
      <c r="C402" s="5">
        <f>'4thR'!C$35</f>
        <v>0</v>
      </c>
      <c r="D402" s="5">
        <f>'4thR'!D$35</f>
        <v>0</v>
      </c>
      <c r="E402" s="5">
        <f>'4thR'!E$35</f>
        <v>0</v>
      </c>
      <c r="F402" s="5">
        <f>'4thR'!F$35</f>
        <v>0</v>
      </c>
      <c r="G402" s="5">
        <f>'4thR'!G$35</f>
        <v>0</v>
      </c>
      <c r="H402" s="5">
        <f>'4thR'!H$35</f>
        <v>0</v>
      </c>
      <c r="I402" s="5">
        <f>'4thR'!I$35</f>
        <v>0</v>
      </c>
      <c r="J402" s="5">
        <f>'4thR'!J$35</f>
        <v>0</v>
      </c>
      <c r="K402" s="5">
        <f>'4thR'!K$35</f>
        <v>0</v>
      </c>
      <c r="L402" s="65">
        <f>'4thR'!L$35</f>
        <v>0</v>
      </c>
      <c r="M402" s="65">
        <f>'4thR'!M$35</f>
        <v>0</v>
      </c>
      <c r="N402" s="65">
        <f>'4thR'!N$35</f>
        <v>0</v>
      </c>
      <c r="O402" s="5">
        <f>'4thR'!O$35</f>
        <v>0</v>
      </c>
      <c r="P402" s="5">
        <f>'4thR'!P$35</f>
        <v>0</v>
      </c>
      <c r="Q402" s="5">
        <f>'4thR'!Q$35</f>
        <v>0</v>
      </c>
      <c r="R402" s="5">
        <f>'4thR'!R$35</f>
        <v>0</v>
      </c>
      <c r="S402" s="5">
        <f>'4thR'!S$35</f>
        <v>0</v>
      </c>
      <c r="T402" s="5">
        <f>'4thR'!T$35</f>
        <v>0</v>
      </c>
      <c r="U402" s="15">
        <f t="shared" si="28"/>
        <v>0</v>
      </c>
    </row>
    <row r="403" spans="1:21" x14ac:dyDescent="0.25">
      <c r="B403" s="7" t="s">
        <v>16</v>
      </c>
      <c r="C403" s="5">
        <f>'5thR'!C$35</f>
        <v>0</v>
      </c>
      <c r="D403" s="5">
        <f>'5thR'!D$35</f>
        <v>0</v>
      </c>
      <c r="E403" s="5">
        <f>'5thR'!E$35</f>
        <v>0</v>
      </c>
      <c r="F403" s="5">
        <f>'5thR'!F$35</f>
        <v>0</v>
      </c>
      <c r="G403" s="5">
        <f>'5thR'!G$35</f>
        <v>0</v>
      </c>
      <c r="H403" s="5">
        <f>'5thR'!H$35</f>
        <v>0</v>
      </c>
      <c r="I403" s="5">
        <f>'5thR'!I$35</f>
        <v>0</v>
      </c>
      <c r="J403" s="5">
        <f>'5thR'!J$35</f>
        <v>0</v>
      </c>
      <c r="K403" s="5">
        <f>'5thR'!K$35</f>
        <v>0</v>
      </c>
      <c r="L403" s="65">
        <f>'5thR'!L$35</f>
        <v>0</v>
      </c>
      <c r="M403" s="65">
        <f>'5thR'!M$35</f>
        <v>0</v>
      </c>
      <c r="N403" s="65">
        <f>'5thR'!N$35</f>
        <v>0</v>
      </c>
      <c r="O403" s="5">
        <f>'5thR'!O$35</f>
        <v>0</v>
      </c>
      <c r="P403" s="5">
        <f>'5thR'!P$35</f>
        <v>0</v>
      </c>
      <c r="Q403" s="5">
        <f>'5thR'!Q$35</f>
        <v>0</v>
      </c>
      <c r="R403" s="5">
        <f>'5thR'!R$35</f>
        <v>0</v>
      </c>
      <c r="S403" s="5">
        <f>'5thR'!S$35</f>
        <v>0</v>
      </c>
      <c r="T403" s="5">
        <f>'5thR'!T$35</f>
        <v>0</v>
      </c>
      <c r="U403" s="15">
        <f t="shared" si="28"/>
        <v>0</v>
      </c>
    </row>
    <row r="404" spans="1:21" x14ac:dyDescent="0.25">
      <c r="B404" s="7" t="s">
        <v>17</v>
      </c>
      <c r="C404" s="5">
        <f>'6thR'!C$35</f>
        <v>0</v>
      </c>
      <c r="D404" s="5">
        <f>'6thR'!D$35</f>
        <v>0</v>
      </c>
      <c r="E404" s="5">
        <f>'6thR'!E$35</f>
        <v>0</v>
      </c>
      <c r="F404" s="5">
        <f>'6thR'!F$35</f>
        <v>0</v>
      </c>
      <c r="G404" s="5">
        <f>'6thR'!G$35</f>
        <v>0</v>
      </c>
      <c r="H404" s="5">
        <f>'6thR'!H$35</f>
        <v>0</v>
      </c>
      <c r="I404" s="5">
        <f>'6thR'!I$35</f>
        <v>0</v>
      </c>
      <c r="J404" s="5">
        <f>'6thR'!J$35</f>
        <v>0</v>
      </c>
      <c r="K404" s="5">
        <f>'6thR'!K$35</f>
        <v>0</v>
      </c>
      <c r="L404" s="65">
        <f>'6thR'!L$35</f>
        <v>0</v>
      </c>
      <c r="M404" s="65">
        <f>'6thR'!M$35</f>
        <v>0</v>
      </c>
      <c r="N404" s="65">
        <f>'6thR'!N$35</f>
        <v>0</v>
      </c>
      <c r="O404" s="5">
        <f>'6thR'!O$35</f>
        <v>0</v>
      </c>
      <c r="P404" s="5">
        <f>'6thR'!P$35</f>
        <v>0</v>
      </c>
      <c r="Q404" s="5">
        <f>'6thR'!Q$35</f>
        <v>0</v>
      </c>
      <c r="R404" s="5">
        <f>'6thR'!R$35</f>
        <v>0</v>
      </c>
      <c r="S404" s="5">
        <f>'6thR'!S$35</f>
        <v>0</v>
      </c>
      <c r="T404" s="5">
        <f>'6thR'!T$35</f>
        <v>0</v>
      </c>
      <c r="U404" s="15">
        <f t="shared" si="28"/>
        <v>0</v>
      </c>
    </row>
    <row r="405" spans="1:21" x14ac:dyDescent="0.25">
      <c r="B405" s="7" t="s">
        <v>18</v>
      </c>
      <c r="C405" s="5">
        <f>'7thR'!C$35</f>
        <v>0</v>
      </c>
      <c r="D405" s="5">
        <f>'7thR'!D$35</f>
        <v>0</v>
      </c>
      <c r="E405" s="5">
        <f>'7thR'!E$35</f>
        <v>0</v>
      </c>
      <c r="F405" s="5">
        <f>'7thR'!F$35</f>
        <v>0</v>
      </c>
      <c r="G405" s="5">
        <f>'7thR'!G$35</f>
        <v>0</v>
      </c>
      <c r="H405" s="5">
        <f>'7thR'!H$35</f>
        <v>0</v>
      </c>
      <c r="I405" s="5">
        <f>'7thR'!I$35</f>
        <v>0</v>
      </c>
      <c r="J405" s="5">
        <f>'7thR'!J$35</f>
        <v>0</v>
      </c>
      <c r="K405" s="5">
        <f>'7thR'!K$35</f>
        <v>0</v>
      </c>
      <c r="L405" s="65">
        <f>'7thR'!L$35</f>
        <v>0</v>
      </c>
      <c r="M405" s="65">
        <f>'7thR'!M$35</f>
        <v>0</v>
      </c>
      <c r="N405" s="65">
        <f>'7thR'!N$35</f>
        <v>0</v>
      </c>
      <c r="O405" s="5">
        <f>'7thR'!O$35</f>
        <v>0</v>
      </c>
      <c r="P405" s="5">
        <f>'7thR'!P$35</f>
        <v>0</v>
      </c>
      <c r="Q405" s="5">
        <f>'7thR'!Q$35</f>
        <v>0</v>
      </c>
      <c r="R405" s="5">
        <f>'7thR'!R$35</f>
        <v>0</v>
      </c>
      <c r="S405" s="5">
        <f>'7thR'!S$35</f>
        <v>0</v>
      </c>
      <c r="T405" s="5">
        <f>'7thR'!T$35</f>
        <v>0</v>
      </c>
      <c r="U405" s="15">
        <f t="shared" si="28"/>
        <v>0</v>
      </c>
    </row>
    <row r="406" spans="1:21" ht="15.75" thickBot="1" x14ac:dyDescent="0.3">
      <c r="B406" s="7" t="s">
        <v>19</v>
      </c>
      <c r="C406" s="73">
        <f>'8thR - Finale'!C$35</f>
        <v>0</v>
      </c>
      <c r="D406" s="73">
        <f>'8thR - Finale'!D$35</f>
        <v>0</v>
      </c>
      <c r="E406" s="73">
        <f>'8thR - Finale'!E$35</f>
        <v>0</v>
      </c>
      <c r="F406" s="73">
        <f>'8thR - Finale'!F$35</f>
        <v>0</v>
      </c>
      <c r="G406" s="73">
        <f>'8thR - Finale'!G$35</f>
        <v>0</v>
      </c>
      <c r="H406" s="73">
        <f>'8thR - Finale'!H$35</f>
        <v>0</v>
      </c>
      <c r="I406" s="73">
        <f>'8thR - Finale'!I$35</f>
        <v>0</v>
      </c>
      <c r="J406" s="73">
        <f>'8thR - Finale'!J$35</f>
        <v>0</v>
      </c>
      <c r="K406" s="73">
        <f>'8thR - Finale'!K$35</f>
        <v>0</v>
      </c>
      <c r="L406" s="73">
        <f>'8thR - Finale'!L$35</f>
        <v>0</v>
      </c>
      <c r="M406" s="45">
        <f>'8thR - Finale'!M$35</f>
        <v>0</v>
      </c>
      <c r="N406" s="73">
        <f>'8thR - Finale'!N$35</f>
        <v>0</v>
      </c>
      <c r="O406" s="73">
        <f>'8thR - Finale'!O$35</f>
        <v>0</v>
      </c>
      <c r="P406" s="73">
        <f>'8thR - Finale'!P$35</f>
        <v>0</v>
      </c>
      <c r="Q406" s="73">
        <f>'8thR - Finale'!Q$35</f>
        <v>0</v>
      </c>
      <c r="R406" s="73">
        <f>'8thR - Finale'!R$35</f>
        <v>0</v>
      </c>
      <c r="S406" s="73">
        <f>'8thR - Finale'!S$35</f>
        <v>0</v>
      </c>
      <c r="T406" s="73">
        <f>'8thR - Finale'!T$35</f>
        <v>0</v>
      </c>
      <c r="U406" s="74">
        <f t="shared" si="28"/>
        <v>0</v>
      </c>
    </row>
    <row r="407" spans="1:21" ht="16.5" thickTop="1" x14ac:dyDescent="0.25">
      <c r="B407" s="52" t="s">
        <v>12</v>
      </c>
      <c r="C407" s="72">
        <f>score!H$35</f>
        <v>7</v>
      </c>
      <c r="D407" s="72">
        <f>score!I$35</f>
        <v>5</v>
      </c>
      <c r="E407" s="72">
        <f>score!J$35</f>
        <v>2</v>
      </c>
      <c r="F407" s="72">
        <f>score!K$35</f>
        <v>3</v>
      </c>
      <c r="G407" s="72">
        <f>score!L$35</f>
        <v>7</v>
      </c>
      <c r="H407" s="72">
        <f>score!M$35</f>
        <v>5</v>
      </c>
      <c r="I407" s="72">
        <f>score!N$35</f>
        <v>8</v>
      </c>
      <c r="J407" s="72">
        <f>score!O$35</f>
        <v>6</v>
      </c>
      <c r="K407" s="72">
        <f>score!P$35</f>
        <v>3</v>
      </c>
      <c r="L407" s="43">
        <f>score!Q$35</f>
        <v>4</v>
      </c>
      <c r="M407" s="72">
        <f>score!R$35</f>
        <v>5</v>
      </c>
      <c r="N407" s="43">
        <f>score!S$35</f>
        <v>5</v>
      </c>
      <c r="O407" s="72">
        <f>score!T$35</f>
        <v>4</v>
      </c>
      <c r="P407" s="72">
        <f>score!U$35</f>
        <v>7</v>
      </c>
      <c r="Q407" s="72">
        <f>score!V$35</f>
        <v>3</v>
      </c>
      <c r="R407" s="72">
        <f>score!W$35</f>
        <v>3</v>
      </c>
      <c r="S407" s="72">
        <f>score!X$35</f>
        <v>8</v>
      </c>
      <c r="T407" s="72">
        <f>score!Y$35</f>
        <v>6</v>
      </c>
      <c r="U407" s="44">
        <f t="shared" si="28"/>
        <v>91</v>
      </c>
    </row>
    <row r="408" spans="1:21" ht="15.75" x14ac:dyDescent="0.25">
      <c r="B408" s="53" t="s">
        <v>7</v>
      </c>
      <c r="C408" s="54">
        <f>score!H$147</f>
        <v>4</v>
      </c>
      <c r="D408" s="54">
        <f>score!$I$147</f>
        <v>4</v>
      </c>
      <c r="E408" s="54">
        <f>score!$J$147</f>
        <v>3</v>
      </c>
      <c r="F408" s="54">
        <f>score!$K$147</f>
        <v>3</v>
      </c>
      <c r="G408" s="54">
        <f>score!$L$147</f>
        <v>4</v>
      </c>
      <c r="H408" s="54">
        <f>score!$M$147</f>
        <v>4</v>
      </c>
      <c r="I408" s="54">
        <f>score!$N$147</f>
        <v>5</v>
      </c>
      <c r="J408" s="54">
        <f>score!$O$147</f>
        <v>4</v>
      </c>
      <c r="K408" s="54">
        <f>score!$P$147</f>
        <v>4</v>
      </c>
      <c r="L408" s="54">
        <f>score!$Q$147</f>
        <v>3</v>
      </c>
      <c r="M408" s="54">
        <f>score!$R$147</f>
        <v>4</v>
      </c>
      <c r="N408" s="54">
        <f>score!$S$147</f>
        <v>5</v>
      </c>
      <c r="O408" s="54">
        <f>score!$T$147</f>
        <v>4</v>
      </c>
      <c r="P408" s="54">
        <f>score!$U$147</f>
        <v>5</v>
      </c>
      <c r="Q408" s="54">
        <f>score!$V$147</f>
        <v>3</v>
      </c>
      <c r="R408" s="54">
        <f>score!$W$147</f>
        <v>3</v>
      </c>
      <c r="S408" s="54">
        <f>score!$X$147</f>
        <v>4</v>
      </c>
      <c r="T408" s="54">
        <f>score!$Y$147</f>
        <v>4</v>
      </c>
      <c r="U408" s="18">
        <f>SUM(C408:T408)</f>
        <v>70</v>
      </c>
    </row>
    <row r="409" spans="1:21" x14ac:dyDescent="0.25">
      <c r="C409" s="55"/>
      <c r="D409" s="55"/>
      <c r="E409" s="55"/>
      <c r="F409" s="55"/>
      <c r="G409" s="55"/>
      <c r="H409" s="55"/>
      <c r="I409" s="55"/>
      <c r="J409" s="55"/>
      <c r="K409" s="55"/>
      <c r="L409" s="55"/>
      <c r="M409" s="55"/>
      <c r="N409" s="55"/>
      <c r="O409" s="55"/>
      <c r="P409" s="55"/>
      <c r="Q409" s="55"/>
      <c r="R409" s="55"/>
      <c r="S409" s="55"/>
      <c r="T409" s="55"/>
    </row>
    <row r="410" spans="1:21" x14ac:dyDescent="0.25">
      <c r="C410" s="140" t="s">
        <v>6</v>
      </c>
      <c r="D410" s="140"/>
      <c r="E410" s="140"/>
      <c r="F410" s="140"/>
      <c r="G410" s="140"/>
      <c r="H410" s="140"/>
      <c r="I410" s="140"/>
      <c r="J410" s="140"/>
      <c r="K410" s="140"/>
      <c r="L410" s="140"/>
      <c r="M410" s="140"/>
      <c r="N410" s="140"/>
      <c r="O410" s="140"/>
      <c r="P410" s="140"/>
      <c r="Q410" s="140"/>
      <c r="R410" s="140"/>
      <c r="S410" s="140"/>
      <c r="T410" s="140"/>
    </row>
    <row r="411" spans="1:21" ht="15" customHeight="1" x14ac:dyDescent="0.25">
      <c r="A411" s="141">
        <f>score!A36</f>
        <v>30</v>
      </c>
      <c r="B411" s="142" t="str">
        <f>score!F36</f>
        <v>RAPPITSCH KLAUS</v>
      </c>
      <c r="C411" s="143">
        <v>1</v>
      </c>
      <c r="D411" s="143">
        <v>2</v>
      </c>
      <c r="E411" s="143">
        <v>3</v>
      </c>
      <c r="F411" s="143">
        <v>4</v>
      </c>
      <c r="G411" s="143">
        <v>5</v>
      </c>
      <c r="H411" s="143">
        <v>6</v>
      </c>
      <c r="I411" s="143">
        <v>7</v>
      </c>
      <c r="J411" s="143">
        <v>8</v>
      </c>
      <c r="K411" s="143">
        <v>9</v>
      </c>
      <c r="L411" s="143">
        <v>10</v>
      </c>
      <c r="M411" s="143">
        <v>11</v>
      </c>
      <c r="N411" s="143">
        <v>12</v>
      </c>
      <c r="O411" s="143">
        <v>13</v>
      </c>
      <c r="P411" s="143">
        <v>14</v>
      </c>
      <c r="Q411" s="143">
        <v>15</v>
      </c>
      <c r="R411" s="143">
        <v>16</v>
      </c>
      <c r="S411" s="143">
        <v>17</v>
      </c>
      <c r="T411" s="143">
        <v>18</v>
      </c>
      <c r="U411" s="56" t="s">
        <v>1</v>
      </c>
    </row>
    <row r="412" spans="1:21" ht="15" customHeight="1" x14ac:dyDescent="0.25">
      <c r="A412" s="141"/>
      <c r="B412" s="142"/>
      <c r="C412" s="143"/>
      <c r="D412" s="143"/>
      <c r="E412" s="143"/>
      <c r="F412" s="143"/>
      <c r="G412" s="143"/>
      <c r="H412" s="143"/>
      <c r="I412" s="143"/>
      <c r="J412" s="143"/>
      <c r="K412" s="143"/>
      <c r="L412" s="143"/>
      <c r="M412" s="143"/>
      <c r="N412" s="143"/>
      <c r="O412" s="143"/>
      <c r="P412" s="143"/>
      <c r="Q412" s="143"/>
      <c r="R412" s="143"/>
      <c r="S412" s="143"/>
      <c r="T412" s="143"/>
      <c r="U412" s="57"/>
    </row>
    <row r="413" spans="1:21" x14ac:dyDescent="0.25">
      <c r="B413" s="7" t="s">
        <v>8</v>
      </c>
      <c r="C413" s="5">
        <f>'1stR'!C$36</f>
        <v>9</v>
      </c>
      <c r="D413" s="5">
        <f>'1stR'!D$36</f>
        <v>6</v>
      </c>
      <c r="E413" s="5">
        <f>'1stR'!E$36</f>
        <v>4</v>
      </c>
      <c r="F413" s="5">
        <f>'1stR'!F$36</f>
        <v>3</v>
      </c>
      <c r="G413" s="5">
        <f>'1stR'!G$36</f>
        <v>9</v>
      </c>
      <c r="H413" s="5">
        <f>'1stR'!H$36</f>
        <v>6</v>
      </c>
      <c r="I413" s="5">
        <f>'1stR'!I$36</f>
        <v>9</v>
      </c>
      <c r="J413" s="5">
        <f>'1stR'!J$36</f>
        <v>9</v>
      </c>
      <c r="K413" s="5">
        <f>'1stR'!K$36</f>
        <v>5</v>
      </c>
      <c r="L413" s="65">
        <f>'1stR'!L$36</f>
        <v>9</v>
      </c>
      <c r="M413" s="65">
        <f>'1stR'!M$36</f>
        <v>4</v>
      </c>
      <c r="N413" s="65">
        <f>'1stR'!N$36</f>
        <v>3</v>
      </c>
      <c r="O413" s="5">
        <f>'1stR'!O$36</f>
        <v>6</v>
      </c>
      <c r="P413" s="5">
        <f>'1stR'!P$36</f>
        <v>7</v>
      </c>
      <c r="Q413" s="5">
        <f>'1stR'!Q$36</f>
        <v>4</v>
      </c>
      <c r="R413" s="5">
        <f>'1stR'!R$36</f>
        <v>4</v>
      </c>
      <c r="S413" s="5">
        <f>'1stR'!S$36</f>
        <v>9</v>
      </c>
      <c r="T413" s="5">
        <f>'1stR'!T$36</f>
        <v>4</v>
      </c>
      <c r="U413" s="15">
        <f>SUM(C413:T413)</f>
        <v>110</v>
      </c>
    </row>
    <row r="414" spans="1:21" x14ac:dyDescent="0.25">
      <c r="B414" s="7" t="s">
        <v>13</v>
      </c>
      <c r="C414" s="5">
        <f>'2ndR'!C$36</f>
        <v>0</v>
      </c>
      <c r="D414" s="5">
        <f>'2ndR'!D$36</f>
        <v>0</v>
      </c>
      <c r="E414" s="5">
        <f>'2ndR'!E$36</f>
        <v>0</v>
      </c>
      <c r="F414" s="5">
        <f>'2ndR'!F$36</f>
        <v>0</v>
      </c>
      <c r="G414" s="5">
        <f>'2ndR'!G$36</f>
        <v>0</v>
      </c>
      <c r="H414" s="5">
        <f>'2ndR'!H$36</f>
        <v>0</v>
      </c>
      <c r="I414" s="5">
        <f>'2ndR'!I$36</f>
        <v>0</v>
      </c>
      <c r="J414" s="5">
        <f>'2ndR'!J$36</f>
        <v>0</v>
      </c>
      <c r="K414" s="5">
        <f>'2ndR'!K$36</f>
        <v>0</v>
      </c>
      <c r="L414" s="65">
        <f>'2ndR'!L$36</f>
        <v>0</v>
      </c>
      <c r="M414" s="65">
        <f>'2ndR'!M$36</f>
        <v>0</v>
      </c>
      <c r="N414" s="65">
        <f>'2ndR'!N$36</f>
        <v>0</v>
      </c>
      <c r="O414" s="5">
        <f>'2ndR'!O$36</f>
        <v>0</v>
      </c>
      <c r="P414" s="5">
        <f>'2ndR'!P$36</f>
        <v>0</v>
      </c>
      <c r="Q414" s="5">
        <f>'2ndR'!Q$36</f>
        <v>0</v>
      </c>
      <c r="R414" s="5">
        <f>'2ndR'!R$36</f>
        <v>0</v>
      </c>
      <c r="S414" s="5">
        <f>'2ndR'!S$36</f>
        <v>0</v>
      </c>
      <c r="T414" s="5">
        <f>'2ndR'!T$36</f>
        <v>0</v>
      </c>
      <c r="U414" s="15">
        <f t="shared" ref="U414:U421" si="29">SUM(C414:T414)</f>
        <v>0</v>
      </c>
    </row>
    <row r="415" spans="1:21" x14ac:dyDescent="0.25">
      <c r="B415" s="7" t="s">
        <v>14</v>
      </c>
      <c r="C415" s="5">
        <f>'3rdR'!C$36</f>
        <v>7</v>
      </c>
      <c r="D415" s="5">
        <f>'3rdR'!D$36</f>
        <v>5</v>
      </c>
      <c r="E415" s="5">
        <f>'3rdR'!E$36</f>
        <v>5</v>
      </c>
      <c r="F415" s="5">
        <f>'3rdR'!F$36</f>
        <v>3</v>
      </c>
      <c r="G415" s="5">
        <f>'3rdR'!G$36</f>
        <v>5</v>
      </c>
      <c r="H415" s="5">
        <f>'3rdR'!H$36</f>
        <v>4</v>
      </c>
      <c r="I415" s="5">
        <f>'3rdR'!I$36</f>
        <v>6</v>
      </c>
      <c r="J415" s="5">
        <f>'3rdR'!J$36</f>
        <v>7</v>
      </c>
      <c r="K415" s="5">
        <f>'3rdR'!K$36</f>
        <v>3</v>
      </c>
      <c r="L415" s="65">
        <f>'3rdR'!L$36</f>
        <v>3</v>
      </c>
      <c r="M415" s="65">
        <f>'3rdR'!M$36</f>
        <v>6</v>
      </c>
      <c r="N415" s="65">
        <f>'3rdR'!N$36</f>
        <v>6</v>
      </c>
      <c r="O415" s="5">
        <f>'3rdR'!O$36</f>
        <v>5</v>
      </c>
      <c r="P415" s="5">
        <f>'3rdR'!P$36</f>
        <v>7</v>
      </c>
      <c r="Q415" s="5">
        <f>'3rdR'!Q$36</f>
        <v>3</v>
      </c>
      <c r="R415" s="5">
        <f>'3rdR'!R$36</f>
        <v>5</v>
      </c>
      <c r="S415" s="5">
        <f>'3rdR'!S$36</f>
        <v>9</v>
      </c>
      <c r="T415" s="5">
        <f>'3rdR'!T$36</f>
        <v>4</v>
      </c>
      <c r="U415" s="15">
        <f t="shared" si="29"/>
        <v>93</v>
      </c>
    </row>
    <row r="416" spans="1:21" x14ac:dyDescent="0.25">
      <c r="B416" s="7" t="s">
        <v>15</v>
      </c>
      <c r="C416" s="5">
        <f>'4thR'!C$36</f>
        <v>5</v>
      </c>
      <c r="D416" s="5">
        <f>'4thR'!D$36</f>
        <v>7</v>
      </c>
      <c r="E416" s="5">
        <f>'4thR'!E$36</f>
        <v>3</v>
      </c>
      <c r="F416" s="5">
        <f>'4thR'!F$36</f>
        <v>3</v>
      </c>
      <c r="G416" s="5">
        <f>'4thR'!G$36</f>
        <v>4</v>
      </c>
      <c r="H416" s="5">
        <f>'4thR'!H$36</f>
        <v>5</v>
      </c>
      <c r="I416" s="5">
        <f>'4thR'!I$36</f>
        <v>9</v>
      </c>
      <c r="J416" s="5">
        <f>'4thR'!J$36</f>
        <v>9</v>
      </c>
      <c r="K416" s="5">
        <f>'4thR'!K$36</f>
        <v>9</v>
      </c>
      <c r="L416" s="65">
        <f>'4thR'!L$36</f>
        <v>9</v>
      </c>
      <c r="M416" s="65">
        <f>'4thR'!M$36</f>
        <v>4</v>
      </c>
      <c r="N416" s="65">
        <f>'4thR'!N$36</f>
        <v>5</v>
      </c>
      <c r="O416" s="5">
        <f>'4thR'!O$36</f>
        <v>5</v>
      </c>
      <c r="P416" s="5">
        <f>'4thR'!P$36</f>
        <v>6</v>
      </c>
      <c r="Q416" s="5">
        <f>'4thR'!Q$36</f>
        <v>4</v>
      </c>
      <c r="R416" s="5">
        <f>'4thR'!R$36</f>
        <v>4</v>
      </c>
      <c r="S416" s="5">
        <f>'4thR'!S$36</f>
        <v>6</v>
      </c>
      <c r="T416" s="5">
        <f>'4thR'!T$36</f>
        <v>5</v>
      </c>
      <c r="U416" s="15">
        <f t="shared" si="29"/>
        <v>102</v>
      </c>
    </row>
    <row r="417" spans="1:21" x14ac:dyDescent="0.25">
      <c r="B417" s="7" t="s">
        <v>16</v>
      </c>
      <c r="C417" s="5">
        <f>'5thR'!C$36</f>
        <v>0</v>
      </c>
      <c r="D417" s="5">
        <f>'5thR'!D$36</f>
        <v>0</v>
      </c>
      <c r="E417" s="5">
        <f>'5thR'!E$36</f>
        <v>0</v>
      </c>
      <c r="F417" s="5">
        <f>'5thR'!F$36</f>
        <v>0</v>
      </c>
      <c r="G417" s="5">
        <f>'5thR'!G$36</f>
        <v>0</v>
      </c>
      <c r="H417" s="5">
        <f>'5thR'!H$36</f>
        <v>0</v>
      </c>
      <c r="I417" s="5">
        <f>'5thR'!I$36</f>
        <v>0</v>
      </c>
      <c r="J417" s="5">
        <f>'5thR'!J$36</f>
        <v>0</v>
      </c>
      <c r="K417" s="5">
        <f>'5thR'!K$36</f>
        <v>0</v>
      </c>
      <c r="L417" s="65">
        <f>'5thR'!L$36</f>
        <v>0</v>
      </c>
      <c r="M417" s="65">
        <f>'5thR'!M$36</f>
        <v>0</v>
      </c>
      <c r="N417" s="65">
        <f>'5thR'!N$36</f>
        <v>0</v>
      </c>
      <c r="O417" s="5">
        <f>'5thR'!O$36</f>
        <v>0</v>
      </c>
      <c r="P417" s="5">
        <f>'5thR'!P$36</f>
        <v>0</v>
      </c>
      <c r="Q417" s="5">
        <f>'5thR'!Q$36</f>
        <v>0</v>
      </c>
      <c r="R417" s="5">
        <f>'5thR'!R$36</f>
        <v>0</v>
      </c>
      <c r="S417" s="5">
        <f>'5thR'!S$36</f>
        <v>0</v>
      </c>
      <c r="T417" s="5">
        <f>'5thR'!T$36</f>
        <v>0</v>
      </c>
      <c r="U417" s="15">
        <f t="shared" si="29"/>
        <v>0</v>
      </c>
    </row>
    <row r="418" spans="1:21" x14ac:dyDescent="0.25">
      <c r="B418" s="7" t="s">
        <v>17</v>
      </c>
      <c r="C418" s="5">
        <f>'6thR'!C$36</f>
        <v>0</v>
      </c>
      <c r="D418" s="5">
        <f>'6thR'!D$36</f>
        <v>0</v>
      </c>
      <c r="E418" s="5">
        <f>'6thR'!E$36</f>
        <v>0</v>
      </c>
      <c r="F418" s="5">
        <f>'6thR'!F$36</f>
        <v>0</v>
      </c>
      <c r="G418" s="5">
        <f>'6thR'!G$36</f>
        <v>0</v>
      </c>
      <c r="H418" s="5">
        <f>'6thR'!H$36</f>
        <v>0</v>
      </c>
      <c r="I418" s="5">
        <f>'6thR'!I$36</f>
        <v>0</v>
      </c>
      <c r="J418" s="5">
        <f>'6thR'!J$36</f>
        <v>0</v>
      </c>
      <c r="K418" s="5">
        <f>'6thR'!K$36</f>
        <v>0</v>
      </c>
      <c r="L418" s="65">
        <f>'6thR'!L$36</f>
        <v>0</v>
      </c>
      <c r="M418" s="65">
        <f>'6thR'!M$36</f>
        <v>0</v>
      </c>
      <c r="N418" s="65">
        <f>'6thR'!N$36</f>
        <v>0</v>
      </c>
      <c r="O418" s="5">
        <f>'6thR'!O$36</f>
        <v>0</v>
      </c>
      <c r="P418" s="5">
        <f>'6thR'!P$36</f>
        <v>0</v>
      </c>
      <c r="Q418" s="5">
        <f>'6thR'!Q$36</f>
        <v>0</v>
      </c>
      <c r="R418" s="5">
        <f>'6thR'!R$36</f>
        <v>0</v>
      </c>
      <c r="S418" s="5">
        <f>'6thR'!S$36</f>
        <v>0</v>
      </c>
      <c r="T418" s="5">
        <f>'6thR'!T$36</f>
        <v>0</v>
      </c>
      <c r="U418" s="15">
        <f t="shared" si="29"/>
        <v>0</v>
      </c>
    </row>
    <row r="419" spans="1:21" x14ac:dyDescent="0.25">
      <c r="B419" s="7" t="s">
        <v>18</v>
      </c>
      <c r="C419" s="5">
        <f>'7thR'!C$36</f>
        <v>0</v>
      </c>
      <c r="D419" s="5">
        <f>'7thR'!D$36</f>
        <v>0</v>
      </c>
      <c r="E419" s="5">
        <f>'7thR'!E$36</f>
        <v>0</v>
      </c>
      <c r="F419" s="5">
        <f>'7thR'!F$36</f>
        <v>0</v>
      </c>
      <c r="G419" s="5">
        <f>'7thR'!G$36</f>
        <v>0</v>
      </c>
      <c r="H419" s="5">
        <f>'7thR'!H$36</f>
        <v>0</v>
      </c>
      <c r="I419" s="5">
        <f>'7thR'!I$36</f>
        <v>0</v>
      </c>
      <c r="J419" s="5">
        <f>'7thR'!J$36</f>
        <v>0</v>
      </c>
      <c r="K419" s="5">
        <f>'7thR'!K$36</f>
        <v>0</v>
      </c>
      <c r="L419" s="65">
        <f>'7thR'!L$36</f>
        <v>0</v>
      </c>
      <c r="M419" s="65">
        <f>'7thR'!M$36</f>
        <v>0</v>
      </c>
      <c r="N419" s="65">
        <f>'7thR'!N$36</f>
        <v>0</v>
      </c>
      <c r="O419" s="5">
        <f>'7thR'!O$36</f>
        <v>0</v>
      </c>
      <c r="P419" s="5">
        <f>'7thR'!P$36</f>
        <v>0</v>
      </c>
      <c r="Q419" s="5">
        <f>'7thR'!Q$36</f>
        <v>0</v>
      </c>
      <c r="R419" s="5">
        <f>'7thR'!R$36</f>
        <v>0</v>
      </c>
      <c r="S419" s="5">
        <f>'7thR'!S$36</f>
        <v>0</v>
      </c>
      <c r="T419" s="5">
        <f>'7thR'!T$36</f>
        <v>0</v>
      </c>
      <c r="U419" s="15">
        <f t="shared" si="29"/>
        <v>0</v>
      </c>
    </row>
    <row r="420" spans="1:21" ht="15.75" thickBot="1" x14ac:dyDescent="0.3">
      <c r="B420" s="7" t="s">
        <v>19</v>
      </c>
      <c r="C420" s="73">
        <f>'8thR - Finale'!C$36</f>
        <v>0</v>
      </c>
      <c r="D420" s="73">
        <f>'8thR - Finale'!D$36</f>
        <v>0</v>
      </c>
      <c r="E420" s="73">
        <f>'8thR - Finale'!E$36</f>
        <v>0</v>
      </c>
      <c r="F420" s="73">
        <f>'8thR - Finale'!F$36</f>
        <v>0</v>
      </c>
      <c r="G420" s="73">
        <f>'8thR - Finale'!G$36</f>
        <v>0</v>
      </c>
      <c r="H420" s="73">
        <f>'8thR - Finale'!H$36</f>
        <v>0</v>
      </c>
      <c r="I420" s="73">
        <f>'8thR - Finale'!I$36</f>
        <v>0</v>
      </c>
      <c r="J420" s="73">
        <f>'8thR - Finale'!J$36</f>
        <v>0</v>
      </c>
      <c r="K420" s="73">
        <f>'8thR - Finale'!K$36</f>
        <v>0</v>
      </c>
      <c r="L420" s="73">
        <f>'8thR - Finale'!L$36</f>
        <v>0</v>
      </c>
      <c r="M420" s="45">
        <f>'8thR - Finale'!M$36</f>
        <v>0</v>
      </c>
      <c r="N420" s="73">
        <f>'8thR - Finale'!N$36</f>
        <v>0</v>
      </c>
      <c r="O420" s="73">
        <f>'8thR - Finale'!O$36</f>
        <v>0</v>
      </c>
      <c r="P420" s="73">
        <f>'8thR - Finale'!P$36</f>
        <v>0</v>
      </c>
      <c r="Q420" s="73">
        <f>'8thR - Finale'!Q$36</f>
        <v>0</v>
      </c>
      <c r="R420" s="73">
        <f>'8thR - Finale'!R$36</f>
        <v>0</v>
      </c>
      <c r="S420" s="73">
        <f>'8thR - Finale'!S$36</f>
        <v>0</v>
      </c>
      <c r="T420" s="73">
        <f>'8thR - Finale'!T$36</f>
        <v>0</v>
      </c>
      <c r="U420" s="74">
        <f t="shared" si="29"/>
        <v>0</v>
      </c>
    </row>
    <row r="421" spans="1:21" ht="16.5" thickTop="1" x14ac:dyDescent="0.25">
      <c r="B421" s="52" t="s">
        <v>12</v>
      </c>
      <c r="C421" s="72">
        <f>score!H$36</f>
        <v>5</v>
      </c>
      <c r="D421" s="72">
        <f>score!I$36</f>
        <v>5</v>
      </c>
      <c r="E421" s="72">
        <f>score!J$36</f>
        <v>3</v>
      </c>
      <c r="F421" s="72">
        <f>score!K$36</f>
        <v>3</v>
      </c>
      <c r="G421" s="72">
        <f>score!L$36</f>
        <v>4</v>
      </c>
      <c r="H421" s="72">
        <f>score!M$36</f>
        <v>4</v>
      </c>
      <c r="I421" s="72">
        <f>score!N$36</f>
        <v>6</v>
      </c>
      <c r="J421" s="72">
        <f>score!O$36</f>
        <v>7</v>
      </c>
      <c r="K421" s="72">
        <f>score!P$36</f>
        <v>3</v>
      </c>
      <c r="L421" s="43">
        <f>score!Q$36</f>
        <v>3</v>
      </c>
      <c r="M421" s="72">
        <f>score!R$36</f>
        <v>4</v>
      </c>
      <c r="N421" s="43">
        <f>score!S$36</f>
        <v>3</v>
      </c>
      <c r="O421" s="72">
        <f>score!T$36</f>
        <v>5</v>
      </c>
      <c r="P421" s="72">
        <f>score!U$36</f>
        <v>6</v>
      </c>
      <c r="Q421" s="72">
        <f>score!V$36</f>
        <v>3</v>
      </c>
      <c r="R421" s="72">
        <f>score!W$36</f>
        <v>4</v>
      </c>
      <c r="S421" s="72">
        <f>score!X$36</f>
        <v>6</v>
      </c>
      <c r="T421" s="72">
        <f>score!Y$36</f>
        <v>4</v>
      </c>
      <c r="U421" s="44">
        <f t="shared" si="29"/>
        <v>78</v>
      </c>
    </row>
    <row r="422" spans="1:21" ht="15.75" x14ac:dyDescent="0.25">
      <c r="B422" s="53" t="s">
        <v>7</v>
      </c>
      <c r="C422" s="54">
        <f>score!H$147</f>
        <v>4</v>
      </c>
      <c r="D422" s="54">
        <f>score!$I$147</f>
        <v>4</v>
      </c>
      <c r="E422" s="54">
        <f>score!$J$147</f>
        <v>3</v>
      </c>
      <c r="F422" s="54">
        <f>score!$K$147</f>
        <v>3</v>
      </c>
      <c r="G422" s="54">
        <f>score!$L$147</f>
        <v>4</v>
      </c>
      <c r="H422" s="54">
        <f>score!$M$147</f>
        <v>4</v>
      </c>
      <c r="I422" s="54">
        <f>score!$N$147</f>
        <v>5</v>
      </c>
      <c r="J422" s="54">
        <f>score!$O$147</f>
        <v>4</v>
      </c>
      <c r="K422" s="54">
        <f>score!$P$147</f>
        <v>4</v>
      </c>
      <c r="L422" s="54">
        <f>score!$Q$147</f>
        <v>3</v>
      </c>
      <c r="M422" s="54">
        <f>score!$R$147</f>
        <v>4</v>
      </c>
      <c r="N422" s="54">
        <f>score!$S$147</f>
        <v>5</v>
      </c>
      <c r="O422" s="54">
        <f>score!$T$147</f>
        <v>4</v>
      </c>
      <c r="P422" s="54">
        <f>score!$U$147</f>
        <v>5</v>
      </c>
      <c r="Q422" s="54">
        <f>score!$V$147</f>
        <v>3</v>
      </c>
      <c r="R422" s="54">
        <f>score!$W$147</f>
        <v>3</v>
      </c>
      <c r="S422" s="54">
        <f>score!$X$147</f>
        <v>4</v>
      </c>
      <c r="T422" s="54">
        <f>score!$Y$147</f>
        <v>4</v>
      </c>
      <c r="U422" s="18">
        <f>SUM(C422:T422)</f>
        <v>70</v>
      </c>
    </row>
    <row r="423" spans="1:21" x14ac:dyDescent="0.25">
      <c r="C423" s="55"/>
      <c r="D423" s="55"/>
      <c r="E423" s="55"/>
      <c r="F423" s="55"/>
      <c r="G423" s="55"/>
      <c r="H423" s="55"/>
      <c r="I423" s="55"/>
      <c r="J423" s="55"/>
      <c r="K423" s="55"/>
      <c r="L423" s="55"/>
      <c r="M423" s="55"/>
      <c r="N423" s="55"/>
      <c r="O423" s="55"/>
      <c r="P423" s="55"/>
      <c r="Q423" s="55"/>
      <c r="R423" s="55"/>
      <c r="S423" s="55"/>
      <c r="T423" s="55"/>
    </row>
    <row r="424" spans="1:21" x14ac:dyDescent="0.25">
      <c r="C424" s="144" t="s">
        <v>6</v>
      </c>
      <c r="D424" s="144"/>
      <c r="E424" s="144"/>
      <c r="F424" s="144"/>
      <c r="G424" s="144"/>
      <c r="H424" s="144"/>
      <c r="I424" s="144"/>
      <c r="J424" s="144"/>
      <c r="K424" s="144"/>
      <c r="L424" s="144"/>
      <c r="M424" s="144"/>
      <c r="N424" s="144"/>
      <c r="O424" s="144"/>
      <c r="P424" s="144"/>
      <c r="Q424" s="144"/>
      <c r="R424" s="144"/>
      <c r="S424" s="144"/>
      <c r="T424" s="144"/>
    </row>
    <row r="425" spans="1:21" ht="15" customHeight="1" x14ac:dyDescent="0.25">
      <c r="A425" s="141">
        <f>score!A37</f>
        <v>31</v>
      </c>
      <c r="B425" s="142" t="str">
        <f>score!F37</f>
        <v>RAVNIKAR MARINA</v>
      </c>
      <c r="C425" s="146">
        <v>1</v>
      </c>
      <c r="D425" s="146">
        <v>2</v>
      </c>
      <c r="E425" s="146">
        <v>3</v>
      </c>
      <c r="F425" s="146">
        <v>4</v>
      </c>
      <c r="G425" s="146">
        <v>5</v>
      </c>
      <c r="H425" s="146">
        <v>6</v>
      </c>
      <c r="I425" s="146">
        <v>7</v>
      </c>
      <c r="J425" s="146">
        <v>8</v>
      </c>
      <c r="K425" s="146">
        <v>9</v>
      </c>
      <c r="L425" s="146">
        <v>10</v>
      </c>
      <c r="M425" s="146">
        <v>11</v>
      </c>
      <c r="N425" s="146">
        <v>12</v>
      </c>
      <c r="O425" s="146">
        <v>13</v>
      </c>
      <c r="P425" s="146">
        <v>14</v>
      </c>
      <c r="Q425" s="146">
        <v>15</v>
      </c>
      <c r="R425" s="146">
        <v>16</v>
      </c>
      <c r="S425" s="146">
        <v>17</v>
      </c>
      <c r="T425" s="146">
        <v>18</v>
      </c>
      <c r="U425" s="56" t="s">
        <v>1</v>
      </c>
    </row>
    <row r="426" spans="1:21" ht="15" customHeight="1" x14ac:dyDescent="0.25">
      <c r="A426" s="141"/>
      <c r="B426" s="142"/>
      <c r="C426" s="147"/>
      <c r="D426" s="147"/>
      <c r="E426" s="147"/>
      <c r="F426" s="147"/>
      <c r="G426" s="147"/>
      <c r="H426" s="147"/>
      <c r="I426" s="147"/>
      <c r="J426" s="147"/>
      <c r="K426" s="147"/>
      <c r="L426" s="147"/>
      <c r="M426" s="147"/>
      <c r="N426" s="147"/>
      <c r="O426" s="147"/>
      <c r="P426" s="147"/>
      <c r="Q426" s="147"/>
      <c r="R426" s="147"/>
      <c r="S426" s="147"/>
      <c r="T426" s="147"/>
      <c r="U426" s="57"/>
    </row>
    <row r="427" spans="1:21" x14ac:dyDescent="0.25">
      <c r="B427" s="7" t="s">
        <v>8</v>
      </c>
      <c r="C427" s="5">
        <f>'1stR'!C$37</f>
        <v>8</v>
      </c>
      <c r="D427" s="5">
        <f>'1stR'!D$37</f>
        <v>3</v>
      </c>
      <c r="E427" s="5">
        <f>'1stR'!E$37</f>
        <v>6</v>
      </c>
      <c r="F427" s="5">
        <f>'1stR'!F$37</f>
        <v>3</v>
      </c>
      <c r="G427" s="5">
        <f>'1stR'!G$37</f>
        <v>6</v>
      </c>
      <c r="H427" s="5">
        <f>'1stR'!H$37</f>
        <v>5</v>
      </c>
      <c r="I427" s="5">
        <f>'1stR'!I$37</f>
        <v>8</v>
      </c>
      <c r="J427" s="5">
        <f>'1stR'!J$37</f>
        <v>4</v>
      </c>
      <c r="K427" s="5">
        <f>'1stR'!K$37</f>
        <v>5</v>
      </c>
      <c r="L427" s="65">
        <f>'1stR'!L$37</f>
        <v>4</v>
      </c>
      <c r="M427" s="65">
        <f>'1stR'!M$37</f>
        <v>6</v>
      </c>
      <c r="N427" s="65">
        <f>'1stR'!N$37</f>
        <v>7</v>
      </c>
      <c r="O427" s="5">
        <f>'1stR'!O$37</f>
        <v>5</v>
      </c>
      <c r="P427" s="5">
        <f>'1stR'!P$37</f>
        <v>6</v>
      </c>
      <c r="Q427" s="5">
        <f>'1stR'!Q$37</f>
        <v>4</v>
      </c>
      <c r="R427" s="5">
        <f>'1stR'!R$37</f>
        <v>4</v>
      </c>
      <c r="S427" s="5">
        <f>'1stR'!S$37</f>
        <v>6</v>
      </c>
      <c r="T427" s="5">
        <f>'1stR'!T$37</f>
        <v>5</v>
      </c>
      <c r="U427" s="15">
        <f>SUM(C427:T427)</f>
        <v>95</v>
      </c>
    </row>
    <row r="428" spans="1:21" x14ac:dyDescent="0.25">
      <c r="B428" s="7" t="s">
        <v>13</v>
      </c>
      <c r="C428" s="5">
        <f>'2ndR'!C$37</f>
        <v>0</v>
      </c>
      <c r="D428" s="5">
        <f>'2ndR'!D$37</f>
        <v>0</v>
      </c>
      <c r="E428" s="5">
        <f>'2ndR'!E$37</f>
        <v>0</v>
      </c>
      <c r="F428" s="5">
        <f>'2ndR'!F$37</f>
        <v>0</v>
      </c>
      <c r="G428" s="5">
        <f>'2ndR'!G$37</f>
        <v>0</v>
      </c>
      <c r="H428" s="5">
        <f>'2ndR'!H$37</f>
        <v>0</v>
      </c>
      <c r="I428" s="5">
        <f>'2ndR'!I$37</f>
        <v>0</v>
      </c>
      <c r="J428" s="5">
        <f>'2ndR'!J$37</f>
        <v>0</v>
      </c>
      <c r="K428" s="5">
        <f>'2ndR'!K$37</f>
        <v>0</v>
      </c>
      <c r="L428" s="65">
        <f>'2ndR'!L$37</f>
        <v>0</v>
      </c>
      <c r="M428" s="65">
        <f>'2ndR'!M$37</f>
        <v>0</v>
      </c>
      <c r="N428" s="65">
        <f>'2ndR'!N$37</f>
        <v>0</v>
      </c>
      <c r="O428" s="5">
        <f>'2ndR'!O$37</f>
        <v>0</v>
      </c>
      <c r="P428" s="5">
        <f>'2ndR'!P$37</f>
        <v>0</v>
      </c>
      <c r="Q428" s="5">
        <f>'2ndR'!Q$37</f>
        <v>0</v>
      </c>
      <c r="R428" s="5">
        <f>'2ndR'!R$37</f>
        <v>0</v>
      </c>
      <c r="S428" s="5">
        <f>'2ndR'!S$37</f>
        <v>0</v>
      </c>
      <c r="T428" s="5">
        <f>'2ndR'!T$37</f>
        <v>0</v>
      </c>
      <c r="U428" s="15">
        <f t="shared" ref="U428:U435" si="30">SUM(C428:T428)</f>
        <v>0</v>
      </c>
    </row>
    <row r="429" spans="1:21" x14ac:dyDescent="0.25">
      <c r="B429" s="7" t="s">
        <v>14</v>
      </c>
      <c r="C429" s="5">
        <f>'3rdR'!C$37</f>
        <v>5</v>
      </c>
      <c r="D429" s="5">
        <f>'3rdR'!D$37</f>
        <v>5</v>
      </c>
      <c r="E429" s="5">
        <f>'3rdR'!E$37</f>
        <v>4</v>
      </c>
      <c r="F429" s="5">
        <f>'3rdR'!F$37</f>
        <v>3</v>
      </c>
      <c r="G429" s="5">
        <f>'3rdR'!G$37</f>
        <v>5</v>
      </c>
      <c r="H429" s="5">
        <f>'3rdR'!H$37</f>
        <v>6</v>
      </c>
      <c r="I429" s="5">
        <f>'3rdR'!I$37</f>
        <v>6</v>
      </c>
      <c r="J429" s="5">
        <f>'3rdR'!J$37</f>
        <v>4</v>
      </c>
      <c r="K429" s="5">
        <f>'3rdR'!K$37</f>
        <v>5</v>
      </c>
      <c r="L429" s="65">
        <f>'3rdR'!L$37</f>
        <v>4</v>
      </c>
      <c r="M429" s="65">
        <f>'3rdR'!M$37</f>
        <v>7</v>
      </c>
      <c r="N429" s="65">
        <f>'3rdR'!N$37</f>
        <v>6</v>
      </c>
      <c r="O429" s="5">
        <f>'3rdR'!O$37</f>
        <v>5</v>
      </c>
      <c r="P429" s="5">
        <f>'3rdR'!P$37</f>
        <v>7</v>
      </c>
      <c r="Q429" s="5">
        <f>'3rdR'!Q$37</f>
        <v>3</v>
      </c>
      <c r="R429" s="5">
        <f>'3rdR'!R$37</f>
        <v>3</v>
      </c>
      <c r="S429" s="5">
        <f>'3rdR'!S$37</f>
        <v>9</v>
      </c>
      <c r="T429" s="5">
        <f>'3rdR'!T$37</f>
        <v>5</v>
      </c>
      <c r="U429" s="15">
        <f t="shared" si="30"/>
        <v>92</v>
      </c>
    </row>
    <row r="430" spans="1:21" x14ac:dyDescent="0.25">
      <c r="B430" s="7" t="s">
        <v>15</v>
      </c>
      <c r="C430" s="5">
        <f>'4thR'!C$37</f>
        <v>6</v>
      </c>
      <c r="D430" s="5">
        <f>'4thR'!D$37</f>
        <v>6</v>
      </c>
      <c r="E430" s="5">
        <f>'4thR'!E$37</f>
        <v>3</v>
      </c>
      <c r="F430" s="5">
        <f>'4thR'!F$37</f>
        <v>4</v>
      </c>
      <c r="G430" s="5">
        <f>'4thR'!G$37</f>
        <v>8</v>
      </c>
      <c r="H430" s="5">
        <f>'4thR'!H$37</f>
        <v>6</v>
      </c>
      <c r="I430" s="5">
        <f>'4thR'!I$37</f>
        <v>6</v>
      </c>
      <c r="J430" s="5">
        <f>'4thR'!J$37</f>
        <v>5</v>
      </c>
      <c r="K430" s="5">
        <f>'4thR'!K$37</f>
        <v>8</v>
      </c>
      <c r="L430" s="65">
        <f>'4thR'!L$37</f>
        <v>4</v>
      </c>
      <c r="M430" s="65">
        <f>'4thR'!M$37</f>
        <v>6</v>
      </c>
      <c r="N430" s="65">
        <f>'4thR'!N$37</f>
        <v>6</v>
      </c>
      <c r="O430" s="5">
        <f>'4thR'!O$37</f>
        <v>9</v>
      </c>
      <c r="P430" s="5">
        <f>'4thR'!P$37</f>
        <v>7</v>
      </c>
      <c r="Q430" s="5">
        <f>'4thR'!Q$37</f>
        <v>3</v>
      </c>
      <c r="R430" s="5">
        <f>'4thR'!R$37</f>
        <v>4</v>
      </c>
      <c r="S430" s="5">
        <f>'4thR'!S$37</f>
        <v>6</v>
      </c>
      <c r="T430" s="5">
        <f>'4thR'!T$37</f>
        <v>6</v>
      </c>
      <c r="U430" s="15">
        <f t="shared" si="30"/>
        <v>103</v>
      </c>
    </row>
    <row r="431" spans="1:21" x14ac:dyDescent="0.25">
      <c r="B431" s="7" t="s">
        <v>16</v>
      </c>
      <c r="C431" s="5">
        <f>'5thR'!C$37</f>
        <v>0</v>
      </c>
      <c r="D431" s="5">
        <f>'5thR'!D$37</f>
        <v>0</v>
      </c>
      <c r="E431" s="5">
        <f>'5thR'!E$37</f>
        <v>0</v>
      </c>
      <c r="F431" s="5">
        <f>'5thR'!F$37</f>
        <v>0</v>
      </c>
      <c r="G431" s="5">
        <f>'5thR'!G$37</f>
        <v>0</v>
      </c>
      <c r="H431" s="5">
        <f>'5thR'!H$37</f>
        <v>0</v>
      </c>
      <c r="I431" s="5">
        <f>'5thR'!I$37</f>
        <v>0</v>
      </c>
      <c r="J431" s="5">
        <f>'5thR'!J$37</f>
        <v>0</v>
      </c>
      <c r="K431" s="5">
        <f>'5thR'!K$37</f>
        <v>0</v>
      </c>
      <c r="L431" s="65">
        <f>'5thR'!L$37</f>
        <v>0</v>
      </c>
      <c r="M431" s="65">
        <f>'5thR'!M$37</f>
        <v>0</v>
      </c>
      <c r="N431" s="65">
        <f>'5thR'!N$37</f>
        <v>0</v>
      </c>
      <c r="O431" s="5">
        <f>'5thR'!O$37</f>
        <v>0</v>
      </c>
      <c r="P431" s="5">
        <f>'5thR'!P$37</f>
        <v>0</v>
      </c>
      <c r="Q431" s="5">
        <f>'5thR'!Q$37</f>
        <v>0</v>
      </c>
      <c r="R431" s="5">
        <f>'5thR'!R$37</f>
        <v>0</v>
      </c>
      <c r="S431" s="5">
        <f>'5thR'!S$37</f>
        <v>0</v>
      </c>
      <c r="T431" s="5">
        <f>'5thR'!T$37</f>
        <v>0</v>
      </c>
      <c r="U431" s="15">
        <f t="shared" si="30"/>
        <v>0</v>
      </c>
    </row>
    <row r="432" spans="1:21" x14ac:dyDescent="0.25">
      <c r="B432" s="7" t="s">
        <v>17</v>
      </c>
      <c r="C432" s="5">
        <f>'6thR'!C$37</f>
        <v>0</v>
      </c>
      <c r="D432" s="5">
        <f>'6thR'!D$37</f>
        <v>0</v>
      </c>
      <c r="E432" s="5">
        <f>'6thR'!E$37</f>
        <v>0</v>
      </c>
      <c r="F432" s="5">
        <f>'6thR'!F$37</f>
        <v>0</v>
      </c>
      <c r="G432" s="5">
        <f>'6thR'!G$37</f>
        <v>0</v>
      </c>
      <c r="H432" s="5">
        <f>'6thR'!H$37</f>
        <v>0</v>
      </c>
      <c r="I432" s="5">
        <f>'6thR'!I$37</f>
        <v>0</v>
      </c>
      <c r="J432" s="5">
        <f>'6thR'!J$37</f>
        <v>0</v>
      </c>
      <c r="K432" s="5">
        <f>'6thR'!K$37</f>
        <v>0</v>
      </c>
      <c r="L432" s="65">
        <f>'6thR'!L$37</f>
        <v>0</v>
      </c>
      <c r="M432" s="65">
        <f>'6thR'!M$37</f>
        <v>0</v>
      </c>
      <c r="N432" s="65">
        <f>'6thR'!N$37</f>
        <v>0</v>
      </c>
      <c r="O432" s="5">
        <f>'6thR'!O$37</f>
        <v>0</v>
      </c>
      <c r="P432" s="5">
        <f>'6thR'!P$37</f>
        <v>0</v>
      </c>
      <c r="Q432" s="5">
        <f>'6thR'!Q$37</f>
        <v>0</v>
      </c>
      <c r="R432" s="5">
        <f>'6thR'!R$37</f>
        <v>0</v>
      </c>
      <c r="S432" s="5">
        <f>'6thR'!S$37</f>
        <v>0</v>
      </c>
      <c r="T432" s="5">
        <f>'6thR'!T$37</f>
        <v>0</v>
      </c>
      <c r="U432" s="15">
        <f t="shared" si="30"/>
        <v>0</v>
      </c>
    </row>
    <row r="433" spans="1:21" x14ac:dyDescent="0.25">
      <c r="B433" s="7" t="s">
        <v>18</v>
      </c>
      <c r="C433" s="5">
        <f>'7thR'!C$37</f>
        <v>0</v>
      </c>
      <c r="D433" s="5">
        <f>'7thR'!D$37</f>
        <v>0</v>
      </c>
      <c r="E433" s="5">
        <f>'7thR'!E$37</f>
        <v>0</v>
      </c>
      <c r="F433" s="5">
        <f>'7thR'!F$37</f>
        <v>0</v>
      </c>
      <c r="G433" s="5">
        <f>'7thR'!G$37</f>
        <v>0</v>
      </c>
      <c r="H433" s="5">
        <f>'7thR'!H$37</f>
        <v>0</v>
      </c>
      <c r="I433" s="5">
        <f>'7thR'!I$37</f>
        <v>0</v>
      </c>
      <c r="J433" s="5">
        <f>'7thR'!J$37</f>
        <v>0</v>
      </c>
      <c r="K433" s="5">
        <f>'7thR'!K$37</f>
        <v>0</v>
      </c>
      <c r="L433" s="65">
        <f>'7thR'!L$37</f>
        <v>0</v>
      </c>
      <c r="M433" s="65">
        <f>'7thR'!M$37</f>
        <v>0</v>
      </c>
      <c r="N433" s="65">
        <f>'7thR'!N$37</f>
        <v>0</v>
      </c>
      <c r="O433" s="5">
        <f>'7thR'!O$37</f>
        <v>0</v>
      </c>
      <c r="P433" s="5">
        <f>'7thR'!P$37</f>
        <v>0</v>
      </c>
      <c r="Q433" s="5">
        <f>'7thR'!Q$37</f>
        <v>0</v>
      </c>
      <c r="R433" s="5">
        <f>'7thR'!R$37</f>
        <v>0</v>
      </c>
      <c r="S433" s="5">
        <f>'7thR'!S$37</f>
        <v>0</v>
      </c>
      <c r="T433" s="5">
        <f>'7thR'!T$37</f>
        <v>0</v>
      </c>
      <c r="U433" s="15">
        <f t="shared" si="30"/>
        <v>0</v>
      </c>
    </row>
    <row r="434" spans="1:21" ht="15.75" thickBot="1" x14ac:dyDescent="0.3">
      <c r="B434" s="7" t="s">
        <v>19</v>
      </c>
      <c r="C434" s="73">
        <f>'8thR - Finale'!C$37</f>
        <v>0</v>
      </c>
      <c r="D434" s="73">
        <f>'8thR - Finale'!D$37</f>
        <v>0</v>
      </c>
      <c r="E434" s="73">
        <f>'8thR - Finale'!E$37</f>
        <v>0</v>
      </c>
      <c r="F434" s="73">
        <f>'8thR - Finale'!F$37</f>
        <v>0</v>
      </c>
      <c r="G434" s="73">
        <f>'8thR - Finale'!G$37</f>
        <v>0</v>
      </c>
      <c r="H434" s="73">
        <f>'8thR - Finale'!H$37</f>
        <v>0</v>
      </c>
      <c r="I434" s="73">
        <f>'8thR - Finale'!I$37</f>
        <v>0</v>
      </c>
      <c r="J434" s="73">
        <f>'8thR - Finale'!J$37</f>
        <v>0</v>
      </c>
      <c r="K434" s="73">
        <f>'8thR - Finale'!K$37</f>
        <v>0</v>
      </c>
      <c r="L434" s="73">
        <f>'8thR - Finale'!L$37</f>
        <v>0</v>
      </c>
      <c r="M434" s="45">
        <f>'8thR - Finale'!M$37</f>
        <v>0</v>
      </c>
      <c r="N434" s="73">
        <f>'8thR - Finale'!N$37</f>
        <v>0</v>
      </c>
      <c r="O434" s="73">
        <f>'8thR - Finale'!O$37</f>
        <v>0</v>
      </c>
      <c r="P434" s="73">
        <f>'8thR - Finale'!P$37</f>
        <v>0</v>
      </c>
      <c r="Q434" s="73">
        <f>'8thR - Finale'!Q$37</f>
        <v>0</v>
      </c>
      <c r="R434" s="73">
        <f>'8thR - Finale'!R$37</f>
        <v>0</v>
      </c>
      <c r="S434" s="73">
        <f>'8thR - Finale'!S$37</f>
        <v>0</v>
      </c>
      <c r="T434" s="73">
        <f>'8thR - Finale'!T$37</f>
        <v>0</v>
      </c>
      <c r="U434" s="74">
        <f t="shared" si="30"/>
        <v>0</v>
      </c>
    </row>
    <row r="435" spans="1:21" ht="16.5" thickTop="1" x14ac:dyDescent="0.25">
      <c r="B435" s="52" t="s">
        <v>12</v>
      </c>
      <c r="C435" s="72">
        <f>score!H$37</f>
        <v>5</v>
      </c>
      <c r="D435" s="72">
        <f>score!I$37</f>
        <v>3</v>
      </c>
      <c r="E435" s="72">
        <f>score!J$37</f>
        <v>3</v>
      </c>
      <c r="F435" s="72">
        <f>score!K$37</f>
        <v>3</v>
      </c>
      <c r="G435" s="72">
        <f>score!L$37</f>
        <v>5</v>
      </c>
      <c r="H435" s="72">
        <f>score!M$37</f>
        <v>5</v>
      </c>
      <c r="I435" s="72">
        <f>score!N$37</f>
        <v>6</v>
      </c>
      <c r="J435" s="72">
        <f>score!O$37</f>
        <v>4</v>
      </c>
      <c r="K435" s="72">
        <f>score!P$37</f>
        <v>5</v>
      </c>
      <c r="L435" s="43">
        <f>score!Q$37</f>
        <v>4</v>
      </c>
      <c r="M435" s="72">
        <f>score!R$37</f>
        <v>6</v>
      </c>
      <c r="N435" s="43">
        <f>score!S$37</f>
        <v>6</v>
      </c>
      <c r="O435" s="72">
        <f>score!T$37</f>
        <v>5</v>
      </c>
      <c r="P435" s="72">
        <f>score!U$37</f>
        <v>6</v>
      </c>
      <c r="Q435" s="72">
        <f>score!V$37</f>
        <v>3</v>
      </c>
      <c r="R435" s="72">
        <f>score!W$37</f>
        <v>3</v>
      </c>
      <c r="S435" s="72">
        <f>score!X$37</f>
        <v>6</v>
      </c>
      <c r="T435" s="72">
        <f>score!Y$37</f>
        <v>5</v>
      </c>
      <c r="U435" s="44">
        <f t="shared" si="30"/>
        <v>83</v>
      </c>
    </row>
    <row r="436" spans="1:21" ht="15.75" x14ac:dyDescent="0.25">
      <c r="B436" s="53" t="s">
        <v>7</v>
      </c>
      <c r="C436" s="54">
        <f>score!H$147</f>
        <v>4</v>
      </c>
      <c r="D436" s="54">
        <f>score!$I$147</f>
        <v>4</v>
      </c>
      <c r="E436" s="54">
        <f>score!$J$147</f>
        <v>3</v>
      </c>
      <c r="F436" s="54">
        <f>score!$K$147</f>
        <v>3</v>
      </c>
      <c r="G436" s="54">
        <f>score!$L$147</f>
        <v>4</v>
      </c>
      <c r="H436" s="54">
        <f>score!$M$147</f>
        <v>4</v>
      </c>
      <c r="I436" s="54">
        <f>score!$N$147</f>
        <v>5</v>
      </c>
      <c r="J436" s="54">
        <f>score!$O$147</f>
        <v>4</v>
      </c>
      <c r="K436" s="54">
        <f>score!$P$147</f>
        <v>4</v>
      </c>
      <c r="L436" s="54">
        <f>score!$Q$147</f>
        <v>3</v>
      </c>
      <c r="M436" s="54">
        <f>score!$R$147</f>
        <v>4</v>
      </c>
      <c r="N436" s="54">
        <f>score!$S$147</f>
        <v>5</v>
      </c>
      <c r="O436" s="54">
        <f>score!$T$147</f>
        <v>4</v>
      </c>
      <c r="P436" s="54">
        <f>score!$U$147</f>
        <v>5</v>
      </c>
      <c r="Q436" s="54">
        <f>score!$V$147</f>
        <v>3</v>
      </c>
      <c r="R436" s="54">
        <f>score!$W$147</f>
        <v>3</v>
      </c>
      <c r="S436" s="54">
        <f>score!$X$147</f>
        <v>4</v>
      </c>
      <c r="T436" s="54">
        <f>score!$Y$147</f>
        <v>4</v>
      </c>
      <c r="U436" s="18">
        <f>SUM(C436:T436)</f>
        <v>70</v>
      </c>
    </row>
    <row r="437" spans="1:21" x14ac:dyDescent="0.25">
      <c r="C437" s="55"/>
      <c r="D437" s="55"/>
      <c r="E437" s="55"/>
      <c r="F437" s="55"/>
      <c r="G437" s="55"/>
      <c r="H437" s="55"/>
      <c r="I437" s="55"/>
      <c r="J437" s="55"/>
      <c r="K437" s="55"/>
      <c r="L437" s="55"/>
      <c r="M437" s="55"/>
      <c r="N437" s="55"/>
      <c r="O437" s="55"/>
      <c r="P437" s="55"/>
      <c r="Q437" s="55"/>
      <c r="R437" s="55"/>
      <c r="S437" s="55"/>
      <c r="T437" s="55"/>
    </row>
    <row r="438" spans="1:21" x14ac:dyDescent="0.25">
      <c r="C438" s="140" t="s">
        <v>6</v>
      </c>
      <c r="D438" s="140"/>
      <c r="E438" s="140"/>
      <c r="F438" s="140"/>
      <c r="G438" s="140"/>
      <c r="H438" s="140"/>
      <c r="I438" s="140"/>
      <c r="J438" s="140"/>
      <c r="K438" s="140"/>
      <c r="L438" s="140"/>
      <c r="M438" s="140"/>
      <c r="N438" s="140"/>
      <c r="O438" s="140"/>
      <c r="P438" s="140"/>
      <c r="Q438" s="140"/>
      <c r="R438" s="140"/>
      <c r="S438" s="140"/>
      <c r="T438" s="140"/>
    </row>
    <row r="439" spans="1:21" x14ac:dyDescent="0.25">
      <c r="A439" s="141">
        <f>score!A38</f>
        <v>32</v>
      </c>
      <c r="B439" s="142" t="str">
        <f>score!F38</f>
        <v>RESSMANN HUBERT</v>
      </c>
      <c r="C439" s="143">
        <v>1</v>
      </c>
      <c r="D439" s="143">
        <v>2</v>
      </c>
      <c r="E439" s="143">
        <v>3</v>
      </c>
      <c r="F439" s="143">
        <v>4</v>
      </c>
      <c r="G439" s="143">
        <v>5</v>
      </c>
      <c r="H439" s="143">
        <v>6</v>
      </c>
      <c r="I439" s="143">
        <v>7</v>
      </c>
      <c r="J439" s="143">
        <v>8</v>
      </c>
      <c r="K439" s="143">
        <v>9</v>
      </c>
      <c r="L439" s="143">
        <v>10</v>
      </c>
      <c r="M439" s="143">
        <v>11</v>
      </c>
      <c r="N439" s="143">
        <v>12</v>
      </c>
      <c r="O439" s="143">
        <v>13</v>
      </c>
      <c r="P439" s="143">
        <v>14</v>
      </c>
      <c r="Q439" s="143">
        <v>15</v>
      </c>
      <c r="R439" s="143">
        <v>16</v>
      </c>
      <c r="S439" s="143">
        <v>17</v>
      </c>
      <c r="T439" s="143">
        <v>18</v>
      </c>
      <c r="U439" s="56" t="s">
        <v>1</v>
      </c>
    </row>
    <row r="440" spans="1:21" x14ac:dyDescent="0.25">
      <c r="A440" s="141"/>
      <c r="B440" s="142"/>
      <c r="C440" s="143"/>
      <c r="D440" s="143"/>
      <c r="E440" s="143"/>
      <c r="F440" s="143"/>
      <c r="G440" s="143"/>
      <c r="H440" s="143"/>
      <c r="I440" s="143"/>
      <c r="J440" s="143"/>
      <c r="K440" s="143"/>
      <c r="L440" s="143"/>
      <c r="M440" s="143"/>
      <c r="N440" s="143"/>
      <c r="O440" s="143"/>
      <c r="P440" s="143"/>
      <c r="Q440" s="143"/>
      <c r="R440" s="143"/>
      <c r="S440" s="143"/>
      <c r="T440" s="143"/>
      <c r="U440" s="57"/>
    </row>
    <row r="441" spans="1:21" x14ac:dyDescent="0.25">
      <c r="B441" s="7" t="s">
        <v>8</v>
      </c>
      <c r="C441" s="5">
        <f>'1stR'!C$38</f>
        <v>5</v>
      </c>
      <c r="D441" s="5">
        <f>'1stR'!D$38</f>
        <v>6</v>
      </c>
      <c r="E441" s="5">
        <f>'1stR'!E$38</f>
        <v>3</v>
      </c>
      <c r="F441" s="5">
        <f>'1stR'!F$38</f>
        <v>3</v>
      </c>
      <c r="G441" s="5">
        <f>'1stR'!G$38</f>
        <v>5</v>
      </c>
      <c r="H441" s="5">
        <f>'1stR'!H$38</f>
        <v>4</v>
      </c>
      <c r="I441" s="5">
        <f>'1stR'!I$38</f>
        <v>5</v>
      </c>
      <c r="J441" s="5">
        <f>'1stR'!J$38</f>
        <v>4</v>
      </c>
      <c r="K441" s="5">
        <f>'1stR'!K$38</f>
        <v>6</v>
      </c>
      <c r="L441" s="65">
        <f>'1stR'!L$38</f>
        <v>3</v>
      </c>
      <c r="M441" s="65">
        <f>'1stR'!M$38</f>
        <v>4</v>
      </c>
      <c r="N441" s="65">
        <f>'1stR'!N$38</f>
        <v>5</v>
      </c>
      <c r="O441" s="5">
        <f>'1stR'!O$38</f>
        <v>6</v>
      </c>
      <c r="P441" s="5">
        <f>'1stR'!P$38</f>
        <v>9</v>
      </c>
      <c r="Q441" s="5">
        <f>'1stR'!Q$38</f>
        <v>3</v>
      </c>
      <c r="R441" s="5">
        <f>'1stR'!R$38</f>
        <v>4</v>
      </c>
      <c r="S441" s="5">
        <f>'1stR'!S$38</f>
        <v>4</v>
      </c>
      <c r="T441" s="5">
        <f>'1stR'!T$38</f>
        <v>5</v>
      </c>
      <c r="U441" s="15">
        <f>SUM(C441:T441)</f>
        <v>84</v>
      </c>
    </row>
    <row r="442" spans="1:21" x14ac:dyDescent="0.25">
      <c r="B442" s="7" t="s">
        <v>13</v>
      </c>
      <c r="C442" s="5">
        <f>'2ndR'!C$38</f>
        <v>0</v>
      </c>
      <c r="D442" s="5">
        <f>'2ndR'!D$38</f>
        <v>0</v>
      </c>
      <c r="E442" s="5">
        <f>'2ndR'!E$38</f>
        <v>0</v>
      </c>
      <c r="F442" s="5">
        <f>'2ndR'!F$38</f>
        <v>0</v>
      </c>
      <c r="G442" s="5">
        <f>'2ndR'!G$38</f>
        <v>0</v>
      </c>
      <c r="H442" s="5">
        <f>'2ndR'!H$38</f>
        <v>0</v>
      </c>
      <c r="I442" s="5">
        <f>'2ndR'!I$38</f>
        <v>0</v>
      </c>
      <c r="J442" s="5">
        <f>'2ndR'!J$38</f>
        <v>0</v>
      </c>
      <c r="K442" s="5">
        <f>'2ndR'!K$38</f>
        <v>0</v>
      </c>
      <c r="L442" s="65">
        <f>'2ndR'!L$38</f>
        <v>0</v>
      </c>
      <c r="M442" s="65">
        <f>'2ndR'!M$38</f>
        <v>0</v>
      </c>
      <c r="N442" s="65">
        <f>'2ndR'!N$38</f>
        <v>0</v>
      </c>
      <c r="O442" s="5">
        <f>'2ndR'!O$38</f>
        <v>0</v>
      </c>
      <c r="P442" s="5">
        <f>'2ndR'!P$38</f>
        <v>0</v>
      </c>
      <c r="Q442" s="5">
        <f>'2ndR'!Q$38</f>
        <v>0</v>
      </c>
      <c r="R442" s="5">
        <f>'2ndR'!R$38</f>
        <v>0</v>
      </c>
      <c r="S442" s="5">
        <f>'2ndR'!S$38</f>
        <v>0</v>
      </c>
      <c r="T442" s="5">
        <f>'2ndR'!T$38</f>
        <v>0</v>
      </c>
      <c r="U442" s="15">
        <f t="shared" ref="U442:U449" si="31">SUM(C442:T442)</f>
        <v>0</v>
      </c>
    </row>
    <row r="443" spans="1:21" x14ac:dyDescent="0.25">
      <c r="B443" s="7" t="s">
        <v>14</v>
      </c>
      <c r="C443" s="5">
        <f>'3rdR'!C$38</f>
        <v>0</v>
      </c>
      <c r="D443" s="5">
        <f>'3rdR'!D$38</f>
        <v>0</v>
      </c>
      <c r="E443" s="5">
        <f>'3rdR'!E$38</f>
        <v>0</v>
      </c>
      <c r="F443" s="5">
        <f>'3rdR'!F$38</f>
        <v>0</v>
      </c>
      <c r="G443" s="5">
        <f>'3rdR'!G$38</f>
        <v>0</v>
      </c>
      <c r="H443" s="5">
        <f>'3rdR'!H$38</f>
        <v>0</v>
      </c>
      <c r="I443" s="5">
        <f>'3rdR'!I$38</f>
        <v>0</v>
      </c>
      <c r="J443" s="5">
        <f>'3rdR'!J$38</f>
        <v>0</v>
      </c>
      <c r="K443" s="5">
        <f>'3rdR'!K$38</f>
        <v>0</v>
      </c>
      <c r="L443" s="65">
        <f>'3rdR'!L$38</f>
        <v>0</v>
      </c>
      <c r="M443" s="65">
        <f>'3rdR'!M$38</f>
        <v>0</v>
      </c>
      <c r="N443" s="65">
        <f>'3rdR'!N$38</f>
        <v>0</v>
      </c>
      <c r="O443" s="5">
        <f>'3rdR'!O$38</f>
        <v>0</v>
      </c>
      <c r="P443" s="5">
        <f>'3rdR'!P$38</f>
        <v>0</v>
      </c>
      <c r="Q443" s="5">
        <f>'3rdR'!Q$38</f>
        <v>0</v>
      </c>
      <c r="R443" s="5">
        <f>'3rdR'!R$38</f>
        <v>0</v>
      </c>
      <c r="S443" s="5">
        <f>'3rdR'!S$38</f>
        <v>0</v>
      </c>
      <c r="T443" s="5">
        <f>'3rdR'!T$38</f>
        <v>0</v>
      </c>
      <c r="U443" s="15">
        <f t="shared" si="31"/>
        <v>0</v>
      </c>
    </row>
    <row r="444" spans="1:21" x14ac:dyDescent="0.25">
      <c r="B444" s="7" t="s">
        <v>15</v>
      </c>
      <c r="C444" s="5">
        <f>'4thR'!C$38</f>
        <v>0</v>
      </c>
      <c r="D444" s="5">
        <f>'4thR'!D$38</f>
        <v>0</v>
      </c>
      <c r="E444" s="5">
        <f>'4thR'!E$38</f>
        <v>0</v>
      </c>
      <c r="F444" s="5">
        <f>'4thR'!F$38</f>
        <v>0</v>
      </c>
      <c r="G444" s="5">
        <f>'4thR'!G$38</f>
        <v>0</v>
      </c>
      <c r="H444" s="5">
        <f>'4thR'!H$38</f>
        <v>0</v>
      </c>
      <c r="I444" s="5">
        <f>'4thR'!I$38</f>
        <v>0</v>
      </c>
      <c r="J444" s="5">
        <f>'4thR'!J$38</f>
        <v>0</v>
      </c>
      <c r="K444" s="5">
        <f>'4thR'!K$38</f>
        <v>0</v>
      </c>
      <c r="L444" s="65">
        <f>'4thR'!L$38</f>
        <v>0</v>
      </c>
      <c r="M444" s="65">
        <f>'4thR'!M$38</f>
        <v>0</v>
      </c>
      <c r="N444" s="65">
        <f>'4thR'!N$38</f>
        <v>0</v>
      </c>
      <c r="O444" s="5">
        <f>'4thR'!O$38</f>
        <v>0</v>
      </c>
      <c r="P444" s="5">
        <f>'4thR'!P$38</f>
        <v>0</v>
      </c>
      <c r="Q444" s="5">
        <f>'4thR'!Q$38</f>
        <v>0</v>
      </c>
      <c r="R444" s="5">
        <f>'4thR'!R$38</f>
        <v>0</v>
      </c>
      <c r="S444" s="5">
        <f>'4thR'!S$38</f>
        <v>0</v>
      </c>
      <c r="T444" s="5">
        <f>'4thR'!T$38</f>
        <v>0</v>
      </c>
      <c r="U444" s="15">
        <f t="shared" si="31"/>
        <v>0</v>
      </c>
    </row>
    <row r="445" spans="1:21" x14ac:dyDescent="0.25">
      <c r="B445" s="7" t="s">
        <v>16</v>
      </c>
      <c r="C445" s="5">
        <f>'5thR'!C$38</f>
        <v>0</v>
      </c>
      <c r="D445" s="5">
        <f>'5thR'!D$38</f>
        <v>0</v>
      </c>
      <c r="E445" s="5">
        <f>'5thR'!E$38</f>
        <v>0</v>
      </c>
      <c r="F445" s="5">
        <f>'5thR'!F$38</f>
        <v>0</v>
      </c>
      <c r="G445" s="5">
        <f>'5thR'!G$38</f>
        <v>0</v>
      </c>
      <c r="H445" s="5">
        <f>'5thR'!H$38</f>
        <v>0</v>
      </c>
      <c r="I445" s="5">
        <f>'5thR'!I$38</f>
        <v>0</v>
      </c>
      <c r="J445" s="5">
        <f>'5thR'!J$38</f>
        <v>0</v>
      </c>
      <c r="K445" s="5">
        <f>'5thR'!K$38</f>
        <v>0</v>
      </c>
      <c r="L445" s="65">
        <f>'5thR'!L$38</f>
        <v>0</v>
      </c>
      <c r="M445" s="65">
        <f>'5thR'!M$38</f>
        <v>0</v>
      </c>
      <c r="N445" s="65">
        <f>'5thR'!N$38</f>
        <v>0</v>
      </c>
      <c r="O445" s="5">
        <f>'5thR'!O$38</f>
        <v>0</v>
      </c>
      <c r="P445" s="5">
        <f>'5thR'!P$38</f>
        <v>0</v>
      </c>
      <c r="Q445" s="5">
        <f>'5thR'!Q$38</f>
        <v>0</v>
      </c>
      <c r="R445" s="5">
        <f>'5thR'!R$38</f>
        <v>0</v>
      </c>
      <c r="S445" s="5">
        <f>'5thR'!S$38</f>
        <v>0</v>
      </c>
      <c r="T445" s="5">
        <f>'5thR'!T$38</f>
        <v>0</v>
      </c>
      <c r="U445" s="15">
        <f t="shared" si="31"/>
        <v>0</v>
      </c>
    </row>
    <row r="446" spans="1:21" x14ac:dyDescent="0.25">
      <c r="B446" s="7" t="s">
        <v>17</v>
      </c>
      <c r="C446" s="5">
        <f>'6thR'!C$38</f>
        <v>0</v>
      </c>
      <c r="D446" s="5">
        <f>'6thR'!D$38</f>
        <v>0</v>
      </c>
      <c r="E446" s="5">
        <f>'6thR'!E$38</f>
        <v>0</v>
      </c>
      <c r="F446" s="5">
        <f>'6thR'!F$38</f>
        <v>0</v>
      </c>
      <c r="G446" s="5">
        <f>'6thR'!G$38</f>
        <v>0</v>
      </c>
      <c r="H446" s="5">
        <f>'6thR'!H$38</f>
        <v>0</v>
      </c>
      <c r="I446" s="5">
        <f>'6thR'!I$38</f>
        <v>0</v>
      </c>
      <c r="J446" s="5">
        <f>'6thR'!J$38</f>
        <v>0</v>
      </c>
      <c r="K446" s="5">
        <f>'6thR'!K$38</f>
        <v>0</v>
      </c>
      <c r="L446" s="65">
        <f>'6thR'!L$38</f>
        <v>0</v>
      </c>
      <c r="M446" s="65">
        <f>'6thR'!M$38</f>
        <v>0</v>
      </c>
      <c r="N446" s="65">
        <f>'6thR'!N$38</f>
        <v>0</v>
      </c>
      <c r="O446" s="5">
        <f>'6thR'!O$38</f>
        <v>0</v>
      </c>
      <c r="P446" s="5">
        <f>'6thR'!P$38</f>
        <v>0</v>
      </c>
      <c r="Q446" s="5">
        <f>'6thR'!Q$38</f>
        <v>0</v>
      </c>
      <c r="R446" s="5">
        <f>'6thR'!R$38</f>
        <v>0</v>
      </c>
      <c r="S446" s="5">
        <f>'6thR'!S$38</f>
        <v>0</v>
      </c>
      <c r="T446" s="5">
        <f>'6thR'!T$38</f>
        <v>0</v>
      </c>
      <c r="U446" s="15">
        <f t="shared" si="31"/>
        <v>0</v>
      </c>
    </row>
    <row r="447" spans="1:21" x14ac:dyDescent="0.25">
      <c r="B447" s="7" t="s">
        <v>18</v>
      </c>
      <c r="C447" s="5">
        <f>'7thR'!C$38</f>
        <v>0</v>
      </c>
      <c r="D447" s="5">
        <f>'7thR'!D$38</f>
        <v>0</v>
      </c>
      <c r="E447" s="5">
        <f>'7thR'!E$38</f>
        <v>0</v>
      </c>
      <c r="F447" s="5">
        <f>'7thR'!F$38</f>
        <v>0</v>
      </c>
      <c r="G447" s="5">
        <f>'7thR'!G$38</f>
        <v>0</v>
      </c>
      <c r="H447" s="5">
        <f>'7thR'!H$38</f>
        <v>0</v>
      </c>
      <c r="I447" s="5">
        <f>'7thR'!I$38</f>
        <v>0</v>
      </c>
      <c r="J447" s="5">
        <f>'7thR'!J$38</f>
        <v>0</v>
      </c>
      <c r="K447" s="5">
        <f>'7thR'!K$38</f>
        <v>0</v>
      </c>
      <c r="L447" s="65">
        <f>'7thR'!L$38</f>
        <v>0</v>
      </c>
      <c r="M447" s="65">
        <f>'7thR'!M$38</f>
        <v>0</v>
      </c>
      <c r="N447" s="65">
        <f>'7thR'!N$38</f>
        <v>0</v>
      </c>
      <c r="O447" s="5">
        <f>'7thR'!O$38</f>
        <v>0</v>
      </c>
      <c r="P447" s="5">
        <f>'7thR'!P$38</f>
        <v>0</v>
      </c>
      <c r="Q447" s="5">
        <f>'7thR'!Q$38</f>
        <v>0</v>
      </c>
      <c r="R447" s="5">
        <f>'7thR'!R$38</f>
        <v>0</v>
      </c>
      <c r="S447" s="5">
        <f>'7thR'!S$38</f>
        <v>0</v>
      </c>
      <c r="T447" s="5">
        <f>'7thR'!T$38</f>
        <v>0</v>
      </c>
      <c r="U447" s="15">
        <f t="shared" si="31"/>
        <v>0</v>
      </c>
    </row>
    <row r="448" spans="1:21" ht="15.75" thickBot="1" x14ac:dyDescent="0.3">
      <c r="B448" s="7" t="s">
        <v>19</v>
      </c>
      <c r="C448" s="73">
        <f>'8thR - Finale'!C$38</f>
        <v>0</v>
      </c>
      <c r="D448" s="73">
        <f>'8thR - Finale'!D$38</f>
        <v>0</v>
      </c>
      <c r="E448" s="73">
        <f>'8thR - Finale'!E$38</f>
        <v>0</v>
      </c>
      <c r="F448" s="73">
        <f>'8thR - Finale'!F$38</f>
        <v>0</v>
      </c>
      <c r="G448" s="73">
        <f>'8thR - Finale'!G$38</f>
        <v>0</v>
      </c>
      <c r="H448" s="73">
        <f>'8thR - Finale'!H$38</f>
        <v>0</v>
      </c>
      <c r="I448" s="73">
        <f>'8thR - Finale'!I$38</f>
        <v>0</v>
      </c>
      <c r="J448" s="73">
        <f>'8thR - Finale'!J$38</f>
        <v>0</v>
      </c>
      <c r="K448" s="73">
        <f>'8thR - Finale'!K$38</f>
        <v>0</v>
      </c>
      <c r="L448" s="73">
        <f>'8thR - Finale'!L$38</f>
        <v>0</v>
      </c>
      <c r="M448" s="45">
        <f>'8thR - Finale'!M$38</f>
        <v>0</v>
      </c>
      <c r="N448" s="73">
        <f>'8thR - Finale'!N$38</f>
        <v>0</v>
      </c>
      <c r="O448" s="73">
        <f>'8thR - Finale'!O$38</f>
        <v>0</v>
      </c>
      <c r="P448" s="73">
        <f>'8thR - Finale'!P$38</f>
        <v>0</v>
      </c>
      <c r="Q448" s="73">
        <f>'8thR - Finale'!Q$38</f>
        <v>0</v>
      </c>
      <c r="R448" s="73">
        <f>'8thR - Finale'!R$38</f>
        <v>0</v>
      </c>
      <c r="S448" s="73">
        <f>'8thR - Finale'!S$38</f>
        <v>0</v>
      </c>
      <c r="T448" s="73">
        <f>'8thR - Finale'!T$38</f>
        <v>0</v>
      </c>
      <c r="U448" s="74">
        <f t="shared" si="31"/>
        <v>0</v>
      </c>
    </row>
    <row r="449" spans="1:21" ht="16.5" thickTop="1" x14ac:dyDescent="0.25">
      <c r="B449" s="52" t="s">
        <v>12</v>
      </c>
      <c r="C449" s="72">
        <f>score!H$38</f>
        <v>5</v>
      </c>
      <c r="D449" s="72">
        <f>score!I$38</f>
        <v>6</v>
      </c>
      <c r="E449" s="72">
        <f>score!J$38</f>
        <v>3</v>
      </c>
      <c r="F449" s="72">
        <f>score!K$38</f>
        <v>3</v>
      </c>
      <c r="G449" s="72">
        <f>score!L$38</f>
        <v>5</v>
      </c>
      <c r="H449" s="72">
        <f>score!M$38</f>
        <v>4</v>
      </c>
      <c r="I449" s="72">
        <f>score!N$38</f>
        <v>5</v>
      </c>
      <c r="J449" s="72">
        <f>score!O$38</f>
        <v>4</v>
      </c>
      <c r="K449" s="72">
        <f>score!P$38</f>
        <v>6</v>
      </c>
      <c r="L449" s="43">
        <f>score!Q$38</f>
        <v>3</v>
      </c>
      <c r="M449" s="72">
        <f>score!R$38</f>
        <v>4</v>
      </c>
      <c r="N449" s="43">
        <f>score!S$38</f>
        <v>5</v>
      </c>
      <c r="O449" s="72">
        <f>score!T$38</f>
        <v>6</v>
      </c>
      <c r="P449" s="72">
        <f>score!U$38</f>
        <v>9</v>
      </c>
      <c r="Q449" s="72">
        <f>score!V$38</f>
        <v>3</v>
      </c>
      <c r="R449" s="72">
        <f>score!W$38</f>
        <v>4</v>
      </c>
      <c r="S449" s="72">
        <f>score!X$38</f>
        <v>4</v>
      </c>
      <c r="T449" s="72">
        <f>score!Y$38</f>
        <v>5</v>
      </c>
      <c r="U449" s="44">
        <f t="shared" si="31"/>
        <v>84</v>
      </c>
    </row>
    <row r="450" spans="1:21" ht="15.75" x14ac:dyDescent="0.25">
      <c r="B450" s="53" t="s">
        <v>7</v>
      </c>
      <c r="C450" s="54">
        <f>score!H$147</f>
        <v>4</v>
      </c>
      <c r="D450" s="54">
        <f>score!$I$147</f>
        <v>4</v>
      </c>
      <c r="E450" s="54">
        <f>score!$J$147</f>
        <v>3</v>
      </c>
      <c r="F450" s="54">
        <f>score!$K$147</f>
        <v>3</v>
      </c>
      <c r="G450" s="54">
        <f>score!$L$147</f>
        <v>4</v>
      </c>
      <c r="H450" s="54">
        <f>score!$M$147</f>
        <v>4</v>
      </c>
      <c r="I450" s="54">
        <f>score!$N$147</f>
        <v>5</v>
      </c>
      <c r="J450" s="54">
        <f>score!$O$147</f>
        <v>4</v>
      </c>
      <c r="K450" s="54">
        <f>score!$P$147</f>
        <v>4</v>
      </c>
      <c r="L450" s="54">
        <f>score!$Q$147</f>
        <v>3</v>
      </c>
      <c r="M450" s="54">
        <f>score!$R$147</f>
        <v>4</v>
      </c>
      <c r="N450" s="54">
        <f>score!$S$147</f>
        <v>5</v>
      </c>
      <c r="O450" s="54">
        <f>score!$T$147</f>
        <v>4</v>
      </c>
      <c r="P450" s="54">
        <f>score!$U$147</f>
        <v>5</v>
      </c>
      <c r="Q450" s="54">
        <f>score!$V$147</f>
        <v>3</v>
      </c>
      <c r="R450" s="54">
        <f>score!$W$147</f>
        <v>3</v>
      </c>
      <c r="S450" s="54">
        <f>score!$X$147</f>
        <v>4</v>
      </c>
      <c r="T450" s="54">
        <f>score!$Y$147</f>
        <v>4</v>
      </c>
      <c r="U450" s="18">
        <f>SUM(C450:T450)</f>
        <v>70</v>
      </c>
    </row>
    <row r="451" spans="1:21" x14ac:dyDescent="0.25">
      <c r="C451" s="55"/>
      <c r="D451" s="55"/>
      <c r="E451" s="55"/>
      <c r="F451" s="55"/>
      <c r="G451" s="55"/>
      <c r="H451" s="55"/>
      <c r="I451" s="55"/>
      <c r="J451" s="55"/>
      <c r="K451" s="55"/>
      <c r="L451" s="55"/>
      <c r="M451" s="55"/>
      <c r="N451" s="55"/>
      <c r="O451" s="55"/>
      <c r="P451" s="55"/>
      <c r="Q451" s="55"/>
      <c r="R451" s="55"/>
      <c r="S451" s="55"/>
      <c r="T451" s="55"/>
    </row>
    <row r="452" spans="1:21" x14ac:dyDescent="0.25">
      <c r="C452" s="140" t="s">
        <v>6</v>
      </c>
      <c r="D452" s="140"/>
      <c r="E452" s="140"/>
      <c r="F452" s="140"/>
      <c r="G452" s="140"/>
      <c r="H452" s="140"/>
      <c r="I452" s="140"/>
      <c r="J452" s="140"/>
      <c r="K452" s="140"/>
      <c r="L452" s="140"/>
      <c r="M452" s="140"/>
      <c r="N452" s="140"/>
      <c r="O452" s="140"/>
      <c r="P452" s="140"/>
      <c r="Q452" s="140"/>
      <c r="R452" s="140"/>
      <c r="S452" s="140"/>
      <c r="T452" s="140"/>
    </row>
    <row r="453" spans="1:21" x14ac:dyDescent="0.25">
      <c r="A453" s="141">
        <f>score!A39</f>
        <v>33</v>
      </c>
      <c r="B453" s="142" t="str">
        <f>score!F39</f>
        <v>RIBICIC CIRIL</v>
      </c>
      <c r="C453" s="143">
        <v>1</v>
      </c>
      <c r="D453" s="143">
        <v>2</v>
      </c>
      <c r="E453" s="143">
        <v>3</v>
      </c>
      <c r="F453" s="143">
        <v>4</v>
      </c>
      <c r="G453" s="143">
        <v>5</v>
      </c>
      <c r="H453" s="143">
        <v>6</v>
      </c>
      <c r="I453" s="143">
        <v>7</v>
      </c>
      <c r="J453" s="143">
        <v>8</v>
      </c>
      <c r="K453" s="143">
        <v>9</v>
      </c>
      <c r="L453" s="143">
        <v>10</v>
      </c>
      <c r="M453" s="143">
        <v>11</v>
      </c>
      <c r="N453" s="143">
        <v>12</v>
      </c>
      <c r="O453" s="143">
        <v>13</v>
      </c>
      <c r="P453" s="143">
        <v>14</v>
      </c>
      <c r="Q453" s="143">
        <v>15</v>
      </c>
      <c r="R453" s="143">
        <v>16</v>
      </c>
      <c r="S453" s="143">
        <v>17</v>
      </c>
      <c r="T453" s="143">
        <v>18</v>
      </c>
      <c r="U453" s="56" t="s">
        <v>1</v>
      </c>
    </row>
    <row r="454" spans="1:21" x14ac:dyDescent="0.25">
      <c r="A454" s="141"/>
      <c r="B454" s="142"/>
      <c r="C454" s="143"/>
      <c r="D454" s="143"/>
      <c r="E454" s="143"/>
      <c r="F454" s="143"/>
      <c r="G454" s="143"/>
      <c r="H454" s="143"/>
      <c r="I454" s="143"/>
      <c r="J454" s="143"/>
      <c r="K454" s="143"/>
      <c r="L454" s="143"/>
      <c r="M454" s="143"/>
      <c r="N454" s="143"/>
      <c r="O454" s="143"/>
      <c r="P454" s="143"/>
      <c r="Q454" s="143"/>
      <c r="R454" s="143"/>
      <c r="S454" s="143"/>
      <c r="T454" s="143"/>
      <c r="U454" s="57"/>
    </row>
    <row r="455" spans="1:21" x14ac:dyDescent="0.25">
      <c r="B455" s="7" t="s">
        <v>8</v>
      </c>
      <c r="C455" s="5">
        <f>'1stR'!C$39</f>
        <v>9</v>
      </c>
      <c r="D455" s="5">
        <f>'1stR'!D$39</f>
        <v>5</v>
      </c>
      <c r="E455" s="5">
        <f>'1stR'!E$39</f>
        <v>6</v>
      </c>
      <c r="F455" s="5">
        <f>'1stR'!F$39</f>
        <v>6</v>
      </c>
      <c r="G455" s="5">
        <f>'1stR'!G$39</f>
        <v>6</v>
      </c>
      <c r="H455" s="5">
        <f>'1stR'!H$39</f>
        <v>5</v>
      </c>
      <c r="I455" s="5">
        <f>'1stR'!I$39</f>
        <v>8</v>
      </c>
      <c r="J455" s="5">
        <f>'1stR'!J$39</f>
        <v>6</v>
      </c>
      <c r="K455" s="5">
        <f>'1stR'!K$39</f>
        <v>5</v>
      </c>
      <c r="L455" s="65">
        <f>'1stR'!L$39</f>
        <v>6</v>
      </c>
      <c r="M455" s="65">
        <f>'1stR'!M$39</f>
        <v>5</v>
      </c>
      <c r="N455" s="65">
        <f>'1stR'!N$39</f>
        <v>8</v>
      </c>
      <c r="O455" s="5">
        <f>'1stR'!O$39</f>
        <v>5</v>
      </c>
      <c r="P455" s="5">
        <f>'1stR'!P$39</f>
        <v>9</v>
      </c>
      <c r="Q455" s="5">
        <f>'1stR'!Q$39</f>
        <v>4</v>
      </c>
      <c r="R455" s="5">
        <f>'1stR'!R$39</f>
        <v>8</v>
      </c>
      <c r="S455" s="5">
        <f>'1stR'!S$39</f>
        <v>7</v>
      </c>
      <c r="T455" s="5">
        <f>'1stR'!T$39</f>
        <v>6</v>
      </c>
      <c r="U455" s="15">
        <f>SUM(C455:T455)</f>
        <v>114</v>
      </c>
    </row>
    <row r="456" spans="1:21" x14ac:dyDescent="0.25">
      <c r="B456" s="7" t="s">
        <v>13</v>
      </c>
      <c r="C456" s="5">
        <f>'2ndR'!C$39</f>
        <v>0</v>
      </c>
      <c r="D456" s="5">
        <f>'2ndR'!D$39</f>
        <v>0</v>
      </c>
      <c r="E456" s="5">
        <f>'2ndR'!E$39</f>
        <v>0</v>
      </c>
      <c r="F456" s="5">
        <f>'2ndR'!F$39</f>
        <v>0</v>
      </c>
      <c r="G456" s="5">
        <f>'2ndR'!G$39</f>
        <v>0</v>
      </c>
      <c r="H456" s="5">
        <f>'2ndR'!H$39</f>
        <v>0</v>
      </c>
      <c r="I456" s="5">
        <f>'2ndR'!I$39</f>
        <v>0</v>
      </c>
      <c r="J456" s="5">
        <f>'2ndR'!J$39</f>
        <v>0</v>
      </c>
      <c r="K456" s="5">
        <f>'2ndR'!K$39</f>
        <v>0</v>
      </c>
      <c r="L456" s="65">
        <f>'2ndR'!L$39</f>
        <v>0</v>
      </c>
      <c r="M456" s="65">
        <f>'2ndR'!M$39</f>
        <v>0</v>
      </c>
      <c r="N456" s="65">
        <f>'2ndR'!N$39</f>
        <v>0</v>
      </c>
      <c r="O456" s="5">
        <f>'2ndR'!O$39</f>
        <v>0</v>
      </c>
      <c r="P456" s="5">
        <f>'2ndR'!P$39</f>
        <v>0</v>
      </c>
      <c r="Q456" s="5">
        <f>'2ndR'!Q$39</f>
        <v>0</v>
      </c>
      <c r="R456" s="5">
        <f>'2ndR'!R$39</f>
        <v>0</v>
      </c>
      <c r="S456" s="5">
        <f>'2ndR'!S$39</f>
        <v>0</v>
      </c>
      <c r="T456" s="5">
        <f>'2ndR'!T$39</f>
        <v>0</v>
      </c>
      <c r="U456" s="15">
        <f t="shared" ref="U456:U463" si="32">SUM(C456:T456)</f>
        <v>0</v>
      </c>
    </row>
    <row r="457" spans="1:21" x14ac:dyDescent="0.25">
      <c r="B457" s="7" t="s">
        <v>14</v>
      </c>
      <c r="C457" s="5">
        <f>'3rdR'!C$39</f>
        <v>0</v>
      </c>
      <c r="D457" s="5">
        <f>'3rdR'!D$39</f>
        <v>0</v>
      </c>
      <c r="E457" s="5">
        <f>'3rdR'!E$39</f>
        <v>0</v>
      </c>
      <c r="F457" s="5">
        <f>'3rdR'!F$39</f>
        <v>0</v>
      </c>
      <c r="G457" s="5">
        <f>'3rdR'!G$39</f>
        <v>0</v>
      </c>
      <c r="H457" s="5">
        <f>'3rdR'!H$39</f>
        <v>0</v>
      </c>
      <c r="I457" s="5">
        <f>'3rdR'!I$39</f>
        <v>0</v>
      </c>
      <c r="J457" s="5">
        <f>'3rdR'!J$39</f>
        <v>0</v>
      </c>
      <c r="K457" s="5">
        <f>'3rdR'!K$39</f>
        <v>0</v>
      </c>
      <c r="L457" s="65">
        <f>'3rdR'!L$39</f>
        <v>0</v>
      </c>
      <c r="M457" s="65">
        <f>'3rdR'!M$39</f>
        <v>0</v>
      </c>
      <c r="N457" s="65">
        <f>'3rdR'!N$39</f>
        <v>0</v>
      </c>
      <c r="O457" s="5">
        <f>'3rdR'!O$39</f>
        <v>0</v>
      </c>
      <c r="P457" s="5">
        <f>'3rdR'!P$39</f>
        <v>0</v>
      </c>
      <c r="Q457" s="5">
        <f>'3rdR'!Q$39</f>
        <v>0</v>
      </c>
      <c r="R457" s="5">
        <f>'3rdR'!R$39</f>
        <v>0</v>
      </c>
      <c r="S457" s="5">
        <f>'3rdR'!S$39</f>
        <v>0</v>
      </c>
      <c r="T457" s="5">
        <f>'3rdR'!T$39</f>
        <v>0</v>
      </c>
      <c r="U457" s="15">
        <f t="shared" si="32"/>
        <v>0</v>
      </c>
    </row>
    <row r="458" spans="1:21" x14ac:dyDescent="0.25">
      <c r="B458" s="7" t="s">
        <v>15</v>
      </c>
      <c r="C458" s="5">
        <f>'4thR'!C$39</f>
        <v>0</v>
      </c>
      <c r="D458" s="5">
        <f>'4thR'!D$39</f>
        <v>0</v>
      </c>
      <c r="E458" s="5">
        <f>'4thR'!E$39</f>
        <v>0</v>
      </c>
      <c r="F458" s="5">
        <f>'4thR'!F$39</f>
        <v>0</v>
      </c>
      <c r="G458" s="5">
        <f>'4thR'!G$39</f>
        <v>0</v>
      </c>
      <c r="H458" s="5">
        <f>'4thR'!H$39</f>
        <v>0</v>
      </c>
      <c r="I458" s="5">
        <f>'4thR'!I$39</f>
        <v>0</v>
      </c>
      <c r="J458" s="5">
        <f>'4thR'!J$39</f>
        <v>0</v>
      </c>
      <c r="K458" s="5">
        <f>'4thR'!K$39</f>
        <v>0</v>
      </c>
      <c r="L458" s="65">
        <f>'4thR'!L$39</f>
        <v>0</v>
      </c>
      <c r="M458" s="65">
        <f>'4thR'!M$39</f>
        <v>0</v>
      </c>
      <c r="N458" s="65">
        <f>'4thR'!N$39</f>
        <v>0</v>
      </c>
      <c r="O458" s="5">
        <f>'4thR'!O$39</f>
        <v>0</v>
      </c>
      <c r="P458" s="5">
        <f>'4thR'!P$39</f>
        <v>0</v>
      </c>
      <c r="Q458" s="5">
        <f>'4thR'!Q$39</f>
        <v>0</v>
      </c>
      <c r="R458" s="5">
        <f>'4thR'!R$39</f>
        <v>0</v>
      </c>
      <c r="S458" s="5">
        <f>'4thR'!S$39</f>
        <v>0</v>
      </c>
      <c r="T458" s="5">
        <f>'4thR'!T$39</f>
        <v>0</v>
      </c>
      <c r="U458" s="15">
        <f t="shared" si="32"/>
        <v>0</v>
      </c>
    </row>
    <row r="459" spans="1:21" x14ac:dyDescent="0.25">
      <c r="B459" s="7" t="s">
        <v>16</v>
      </c>
      <c r="C459" s="5">
        <f>'5thR'!C$39</f>
        <v>0</v>
      </c>
      <c r="D459" s="5">
        <f>'5thR'!D$39</f>
        <v>0</v>
      </c>
      <c r="E459" s="5">
        <f>'5thR'!E$39</f>
        <v>0</v>
      </c>
      <c r="F459" s="5">
        <f>'5thR'!F$39</f>
        <v>0</v>
      </c>
      <c r="G459" s="5">
        <f>'5thR'!G$39</f>
        <v>0</v>
      </c>
      <c r="H459" s="5">
        <f>'5thR'!H$39</f>
        <v>0</v>
      </c>
      <c r="I459" s="5">
        <f>'5thR'!I$39</f>
        <v>0</v>
      </c>
      <c r="J459" s="5">
        <f>'5thR'!J$39</f>
        <v>0</v>
      </c>
      <c r="K459" s="5">
        <f>'5thR'!K$39</f>
        <v>0</v>
      </c>
      <c r="L459" s="65">
        <f>'5thR'!L$39</f>
        <v>0</v>
      </c>
      <c r="M459" s="65">
        <f>'5thR'!M$39</f>
        <v>0</v>
      </c>
      <c r="N459" s="65">
        <f>'5thR'!N$39</f>
        <v>0</v>
      </c>
      <c r="O459" s="5">
        <f>'5thR'!O$39</f>
        <v>0</v>
      </c>
      <c r="P459" s="5">
        <f>'5thR'!P$39</f>
        <v>0</v>
      </c>
      <c r="Q459" s="5">
        <f>'5thR'!Q$39</f>
        <v>0</v>
      </c>
      <c r="R459" s="5">
        <f>'5thR'!R$39</f>
        <v>0</v>
      </c>
      <c r="S459" s="5">
        <f>'5thR'!S$39</f>
        <v>0</v>
      </c>
      <c r="T459" s="5">
        <f>'5thR'!T$39</f>
        <v>0</v>
      </c>
      <c r="U459" s="15">
        <f t="shared" si="32"/>
        <v>0</v>
      </c>
    </row>
    <row r="460" spans="1:21" x14ac:dyDescent="0.25">
      <c r="B460" s="7" t="s">
        <v>17</v>
      </c>
      <c r="C460" s="5">
        <f>'6thR'!C$39</f>
        <v>0</v>
      </c>
      <c r="D460" s="5">
        <f>'6thR'!D$39</f>
        <v>0</v>
      </c>
      <c r="E460" s="5">
        <f>'6thR'!E$39</f>
        <v>0</v>
      </c>
      <c r="F460" s="5">
        <f>'6thR'!F$39</f>
        <v>0</v>
      </c>
      <c r="G460" s="5">
        <f>'6thR'!G$39</f>
        <v>0</v>
      </c>
      <c r="H460" s="5">
        <f>'6thR'!H$39</f>
        <v>0</v>
      </c>
      <c r="I460" s="5">
        <f>'6thR'!I$39</f>
        <v>0</v>
      </c>
      <c r="J460" s="5">
        <f>'6thR'!J$39</f>
        <v>0</v>
      </c>
      <c r="K460" s="5">
        <f>'6thR'!K$39</f>
        <v>0</v>
      </c>
      <c r="L460" s="65">
        <f>'6thR'!L$39</f>
        <v>0</v>
      </c>
      <c r="M460" s="65">
        <f>'6thR'!M$39</f>
        <v>0</v>
      </c>
      <c r="N460" s="65">
        <f>'6thR'!N$39</f>
        <v>0</v>
      </c>
      <c r="O460" s="5">
        <f>'6thR'!O$39</f>
        <v>0</v>
      </c>
      <c r="P460" s="5">
        <f>'6thR'!P$39</f>
        <v>0</v>
      </c>
      <c r="Q460" s="5">
        <f>'6thR'!Q$39</f>
        <v>0</v>
      </c>
      <c r="R460" s="5">
        <f>'6thR'!R$39</f>
        <v>0</v>
      </c>
      <c r="S460" s="5">
        <f>'6thR'!S$39</f>
        <v>0</v>
      </c>
      <c r="T460" s="5">
        <f>'6thR'!T$39</f>
        <v>0</v>
      </c>
      <c r="U460" s="15">
        <f t="shared" si="32"/>
        <v>0</v>
      </c>
    </row>
    <row r="461" spans="1:21" x14ac:dyDescent="0.25">
      <c r="B461" s="7" t="s">
        <v>18</v>
      </c>
      <c r="C461" s="5">
        <f>'7thR'!C$39</f>
        <v>0</v>
      </c>
      <c r="D461" s="5">
        <f>'7thR'!D$39</f>
        <v>0</v>
      </c>
      <c r="E461" s="5">
        <f>'7thR'!E$39</f>
        <v>0</v>
      </c>
      <c r="F461" s="5">
        <f>'7thR'!F$39</f>
        <v>0</v>
      </c>
      <c r="G461" s="5">
        <f>'7thR'!G$39</f>
        <v>0</v>
      </c>
      <c r="H461" s="5">
        <f>'7thR'!H$39</f>
        <v>0</v>
      </c>
      <c r="I461" s="5">
        <f>'7thR'!I$39</f>
        <v>0</v>
      </c>
      <c r="J461" s="5">
        <f>'7thR'!J$39</f>
        <v>0</v>
      </c>
      <c r="K461" s="5">
        <f>'7thR'!K$39</f>
        <v>0</v>
      </c>
      <c r="L461" s="65">
        <f>'7thR'!L$39</f>
        <v>0</v>
      </c>
      <c r="M461" s="65">
        <f>'7thR'!M$39</f>
        <v>0</v>
      </c>
      <c r="N461" s="65">
        <f>'7thR'!N$39</f>
        <v>0</v>
      </c>
      <c r="O461" s="5">
        <f>'7thR'!O$39</f>
        <v>0</v>
      </c>
      <c r="P461" s="5">
        <f>'7thR'!P$39</f>
        <v>0</v>
      </c>
      <c r="Q461" s="5">
        <f>'7thR'!Q$39</f>
        <v>0</v>
      </c>
      <c r="R461" s="5">
        <f>'7thR'!R$39</f>
        <v>0</v>
      </c>
      <c r="S461" s="5">
        <f>'7thR'!S$39</f>
        <v>0</v>
      </c>
      <c r="T461" s="5">
        <f>'7thR'!T$39</f>
        <v>0</v>
      </c>
      <c r="U461" s="15">
        <f t="shared" si="32"/>
        <v>0</v>
      </c>
    </row>
    <row r="462" spans="1:21" ht="15.75" thickBot="1" x14ac:dyDescent="0.3">
      <c r="B462" s="7" t="s">
        <v>19</v>
      </c>
      <c r="C462" s="73">
        <f>'8thR - Finale'!C$39</f>
        <v>0</v>
      </c>
      <c r="D462" s="73">
        <f>'8thR - Finale'!D$39</f>
        <v>0</v>
      </c>
      <c r="E462" s="73">
        <f>'8thR - Finale'!E$39</f>
        <v>0</v>
      </c>
      <c r="F462" s="73">
        <f>'8thR - Finale'!F$39</f>
        <v>0</v>
      </c>
      <c r="G462" s="73">
        <f>'8thR - Finale'!G$39</f>
        <v>0</v>
      </c>
      <c r="H462" s="73">
        <f>'8thR - Finale'!H$39</f>
        <v>0</v>
      </c>
      <c r="I462" s="73">
        <f>'8thR - Finale'!I$39</f>
        <v>0</v>
      </c>
      <c r="J462" s="73">
        <f>'8thR - Finale'!J$39</f>
        <v>0</v>
      </c>
      <c r="K462" s="73">
        <f>'8thR - Finale'!K$39</f>
        <v>0</v>
      </c>
      <c r="L462" s="73">
        <f>'8thR - Finale'!L$39</f>
        <v>0</v>
      </c>
      <c r="M462" s="45">
        <f>'8thR - Finale'!M$39</f>
        <v>0</v>
      </c>
      <c r="N462" s="73">
        <f>'8thR - Finale'!N$39</f>
        <v>0</v>
      </c>
      <c r="O462" s="73">
        <f>'8thR - Finale'!O$39</f>
        <v>0</v>
      </c>
      <c r="P462" s="73">
        <f>'8thR - Finale'!P$39</f>
        <v>0</v>
      </c>
      <c r="Q462" s="73">
        <f>'8thR - Finale'!Q$39</f>
        <v>0</v>
      </c>
      <c r="R462" s="73">
        <f>'8thR - Finale'!R$39</f>
        <v>0</v>
      </c>
      <c r="S462" s="73">
        <f>'8thR - Finale'!S$39</f>
        <v>0</v>
      </c>
      <c r="T462" s="73">
        <f>'8thR - Finale'!T$39</f>
        <v>0</v>
      </c>
      <c r="U462" s="74">
        <f t="shared" si="32"/>
        <v>0</v>
      </c>
    </row>
    <row r="463" spans="1:21" ht="16.5" thickTop="1" x14ac:dyDescent="0.25">
      <c r="B463" s="52" t="s">
        <v>12</v>
      </c>
      <c r="C463" s="72">
        <f>score!H$39</f>
        <v>9</v>
      </c>
      <c r="D463" s="72">
        <f>score!I$39</f>
        <v>5</v>
      </c>
      <c r="E463" s="72">
        <f>score!J$39</f>
        <v>6</v>
      </c>
      <c r="F463" s="72">
        <f>score!K$39</f>
        <v>6</v>
      </c>
      <c r="G463" s="72">
        <f>score!L$39</f>
        <v>6</v>
      </c>
      <c r="H463" s="72">
        <f>score!M$39</f>
        <v>5</v>
      </c>
      <c r="I463" s="72">
        <f>score!N$39</f>
        <v>8</v>
      </c>
      <c r="J463" s="72">
        <f>score!O$39</f>
        <v>6</v>
      </c>
      <c r="K463" s="72">
        <f>score!P$39</f>
        <v>5</v>
      </c>
      <c r="L463" s="43">
        <f>score!Q$39</f>
        <v>6</v>
      </c>
      <c r="M463" s="72">
        <f>score!R$39</f>
        <v>5</v>
      </c>
      <c r="N463" s="43">
        <f>score!S$39</f>
        <v>8</v>
      </c>
      <c r="O463" s="72">
        <f>score!T$39</f>
        <v>5</v>
      </c>
      <c r="P463" s="72">
        <f>score!U$39</f>
        <v>9</v>
      </c>
      <c r="Q463" s="72">
        <f>score!V$39</f>
        <v>4</v>
      </c>
      <c r="R463" s="72">
        <f>score!W$39</f>
        <v>8</v>
      </c>
      <c r="S463" s="72">
        <f>score!X$39</f>
        <v>7</v>
      </c>
      <c r="T463" s="72">
        <f>score!Y$39</f>
        <v>6</v>
      </c>
      <c r="U463" s="44">
        <f t="shared" si="32"/>
        <v>114</v>
      </c>
    </row>
    <row r="464" spans="1:21" ht="15.75" x14ac:dyDescent="0.25">
      <c r="B464" s="53" t="s">
        <v>7</v>
      </c>
      <c r="C464" s="54">
        <f>score!H$147</f>
        <v>4</v>
      </c>
      <c r="D464" s="54">
        <f>score!$I$147</f>
        <v>4</v>
      </c>
      <c r="E464" s="54">
        <f>score!$J$147</f>
        <v>3</v>
      </c>
      <c r="F464" s="54">
        <f>score!$K$147</f>
        <v>3</v>
      </c>
      <c r="G464" s="54">
        <f>score!$L$147</f>
        <v>4</v>
      </c>
      <c r="H464" s="54">
        <f>score!$M$147</f>
        <v>4</v>
      </c>
      <c r="I464" s="54">
        <f>score!$N$147</f>
        <v>5</v>
      </c>
      <c r="J464" s="54">
        <f>score!$O$147</f>
        <v>4</v>
      </c>
      <c r="K464" s="54">
        <f>score!$P$147</f>
        <v>4</v>
      </c>
      <c r="L464" s="54">
        <f>score!$Q$147</f>
        <v>3</v>
      </c>
      <c r="M464" s="54">
        <f>score!$R$147</f>
        <v>4</v>
      </c>
      <c r="N464" s="54">
        <f>score!$S$147</f>
        <v>5</v>
      </c>
      <c r="O464" s="54">
        <f>score!$T$147</f>
        <v>4</v>
      </c>
      <c r="P464" s="54">
        <f>score!$U$147</f>
        <v>5</v>
      </c>
      <c r="Q464" s="54">
        <f>score!$V$147</f>
        <v>3</v>
      </c>
      <c r="R464" s="54">
        <f>score!$W$147</f>
        <v>3</v>
      </c>
      <c r="S464" s="54">
        <f>score!$X$147</f>
        <v>4</v>
      </c>
      <c r="T464" s="54">
        <f>score!$Y$147</f>
        <v>4</v>
      </c>
      <c r="U464" s="18">
        <f>SUM(C464:T464)</f>
        <v>70</v>
      </c>
    </row>
    <row r="465" spans="1:21" x14ac:dyDescent="0.25">
      <c r="C465" s="55"/>
      <c r="D465" s="55"/>
      <c r="E465" s="55"/>
      <c r="F465" s="55"/>
      <c r="G465" s="55"/>
      <c r="H465" s="55"/>
      <c r="I465" s="55"/>
      <c r="J465" s="55"/>
      <c r="K465" s="55"/>
      <c r="L465" s="55"/>
      <c r="M465" s="55"/>
      <c r="N465" s="55"/>
      <c r="O465" s="55"/>
      <c r="P465" s="55"/>
      <c r="Q465" s="55"/>
      <c r="R465" s="55"/>
      <c r="S465" s="55"/>
      <c r="T465" s="55"/>
    </row>
    <row r="466" spans="1:21" x14ac:dyDescent="0.25">
      <c r="C466" s="140" t="s">
        <v>6</v>
      </c>
      <c r="D466" s="140"/>
      <c r="E466" s="140"/>
      <c r="F466" s="140"/>
      <c r="G466" s="140"/>
      <c r="H466" s="140"/>
      <c r="I466" s="140"/>
      <c r="J466" s="140"/>
      <c r="K466" s="140"/>
      <c r="L466" s="140"/>
      <c r="M466" s="140"/>
      <c r="N466" s="140"/>
      <c r="O466" s="140"/>
      <c r="P466" s="140"/>
      <c r="Q466" s="140"/>
      <c r="R466" s="140"/>
      <c r="S466" s="140"/>
      <c r="T466" s="140"/>
    </row>
    <row r="467" spans="1:21" x14ac:dyDescent="0.25">
      <c r="A467" s="141">
        <f>score!A40</f>
        <v>34</v>
      </c>
      <c r="B467" s="142" t="str">
        <f>score!F40</f>
        <v>ROSTOHAR NIKO</v>
      </c>
      <c r="C467" s="143">
        <v>1</v>
      </c>
      <c r="D467" s="143">
        <v>2</v>
      </c>
      <c r="E467" s="143">
        <v>3</v>
      </c>
      <c r="F467" s="143">
        <v>4</v>
      </c>
      <c r="G467" s="143">
        <v>5</v>
      </c>
      <c r="H467" s="143">
        <v>6</v>
      </c>
      <c r="I467" s="143">
        <v>7</v>
      </c>
      <c r="J467" s="143">
        <v>8</v>
      </c>
      <c r="K467" s="143">
        <v>9</v>
      </c>
      <c r="L467" s="143">
        <v>10</v>
      </c>
      <c r="M467" s="143">
        <v>11</v>
      </c>
      <c r="N467" s="143">
        <v>12</v>
      </c>
      <c r="O467" s="143">
        <v>13</v>
      </c>
      <c r="P467" s="143">
        <v>14</v>
      </c>
      <c r="Q467" s="143">
        <v>15</v>
      </c>
      <c r="R467" s="143">
        <v>16</v>
      </c>
      <c r="S467" s="143">
        <v>17</v>
      </c>
      <c r="T467" s="143">
        <v>18</v>
      </c>
      <c r="U467" s="56" t="s">
        <v>1</v>
      </c>
    </row>
    <row r="468" spans="1:21" x14ac:dyDescent="0.25">
      <c r="A468" s="141"/>
      <c r="B468" s="142"/>
      <c r="C468" s="143"/>
      <c r="D468" s="143"/>
      <c r="E468" s="143"/>
      <c r="F468" s="143"/>
      <c r="G468" s="143"/>
      <c r="H468" s="143"/>
      <c r="I468" s="143"/>
      <c r="J468" s="143"/>
      <c r="K468" s="143"/>
      <c r="L468" s="143"/>
      <c r="M468" s="143"/>
      <c r="N468" s="143"/>
      <c r="O468" s="143"/>
      <c r="P468" s="143"/>
      <c r="Q468" s="143"/>
      <c r="R468" s="143"/>
      <c r="S468" s="143"/>
      <c r="T468" s="143"/>
      <c r="U468" s="57"/>
    </row>
    <row r="469" spans="1:21" x14ac:dyDescent="0.25">
      <c r="B469" s="7" t="s">
        <v>8</v>
      </c>
      <c r="C469" s="5">
        <f>'1stR'!C$40</f>
        <v>5</v>
      </c>
      <c r="D469" s="5">
        <f>'1stR'!D$40</f>
        <v>5</v>
      </c>
      <c r="E469" s="5">
        <f>'1stR'!E$40</f>
        <v>6</v>
      </c>
      <c r="F469" s="5">
        <f>'1stR'!F$40</f>
        <v>3</v>
      </c>
      <c r="G469" s="5">
        <f>'1stR'!G$40</f>
        <v>6</v>
      </c>
      <c r="H469" s="5">
        <f>'1stR'!H$40</f>
        <v>5</v>
      </c>
      <c r="I469" s="5">
        <f>'1stR'!I$40</f>
        <v>7</v>
      </c>
      <c r="J469" s="5">
        <f>'1stR'!J$40</f>
        <v>6</v>
      </c>
      <c r="K469" s="5">
        <f>'1stR'!K$40</f>
        <v>9</v>
      </c>
      <c r="L469" s="65">
        <f>'1stR'!L$40</f>
        <v>5</v>
      </c>
      <c r="M469" s="65">
        <f>'1stR'!M$40</f>
        <v>6</v>
      </c>
      <c r="N469" s="65">
        <f>'1stR'!N$40</f>
        <v>6</v>
      </c>
      <c r="O469" s="5">
        <f>'1stR'!O$40</f>
        <v>9</v>
      </c>
      <c r="P469" s="5">
        <f>'1stR'!P$40</f>
        <v>9</v>
      </c>
      <c r="Q469" s="5">
        <f>'1stR'!Q$40</f>
        <v>4</v>
      </c>
      <c r="R469" s="5">
        <f>'1stR'!R$40</f>
        <v>4</v>
      </c>
      <c r="S469" s="5">
        <f>'1stR'!S$40</f>
        <v>4</v>
      </c>
      <c r="T469" s="5">
        <f>'1stR'!T$40</f>
        <v>4</v>
      </c>
      <c r="U469" s="15">
        <f>SUM(C469:T469)</f>
        <v>103</v>
      </c>
    </row>
    <row r="470" spans="1:21" x14ac:dyDescent="0.25">
      <c r="B470" s="7" t="s">
        <v>13</v>
      </c>
      <c r="C470" s="5">
        <f>'2ndR'!C$40</f>
        <v>5</v>
      </c>
      <c r="D470" s="5">
        <f>'2ndR'!D$40</f>
        <v>8</v>
      </c>
      <c r="E470" s="5">
        <f>'2ndR'!E$40</f>
        <v>3</v>
      </c>
      <c r="F470" s="5">
        <f>'2ndR'!F$40</f>
        <v>4</v>
      </c>
      <c r="G470" s="5">
        <f>'2ndR'!G$40</f>
        <v>5</v>
      </c>
      <c r="H470" s="5">
        <f>'2ndR'!H$40</f>
        <v>4</v>
      </c>
      <c r="I470" s="5">
        <f>'2ndR'!I$40</f>
        <v>6</v>
      </c>
      <c r="J470" s="5">
        <f>'2ndR'!J$40</f>
        <v>5</v>
      </c>
      <c r="K470" s="5">
        <f>'2ndR'!K$40</f>
        <v>4</v>
      </c>
      <c r="L470" s="65">
        <f>'2ndR'!L$40</f>
        <v>5</v>
      </c>
      <c r="M470" s="65">
        <f>'2ndR'!M$40</f>
        <v>7</v>
      </c>
      <c r="N470" s="65">
        <f>'2ndR'!N$40</f>
        <v>6</v>
      </c>
      <c r="O470" s="5">
        <f>'2ndR'!O$40</f>
        <v>4</v>
      </c>
      <c r="P470" s="5">
        <f>'2ndR'!P$40</f>
        <v>5</v>
      </c>
      <c r="Q470" s="5">
        <f>'2ndR'!Q$40</f>
        <v>5</v>
      </c>
      <c r="R470" s="5">
        <f>'2ndR'!R$40</f>
        <v>5</v>
      </c>
      <c r="S470" s="5">
        <f>'2ndR'!S$40</f>
        <v>5</v>
      </c>
      <c r="T470" s="5">
        <f>'2ndR'!T$40</f>
        <v>4</v>
      </c>
      <c r="U470" s="15">
        <f t="shared" ref="U470:U477" si="33">SUM(C470:T470)</f>
        <v>90</v>
      </c>
    </row>
    <row r="471" spans="1:21" x14ac:dyDescent="0.25">
      <c r="B471" s="7" t="s">
        <v>14</v>
      </c>
      <c r="C471" s="5">
        <f>'3rdR'!C$40</f>
        <v>4</v>
      </c>
      <c r="D471" s="5">
        <f>'3rdR'!D$40</f>
        <v>3</v>
      </c>
      <c r="E471" s="5">
        <f>'3rdR'!E$40</f>
        <v>5</v>
      </c>
      <c r="F471" s="5">
        <f>'3rdR'!F$40</f>
        <v>5</v>
      </c>
      <c r="G471" s="5">
        <f>'3rdR'!G$40</f>
        <v>6</v>
      </c>
      <c r="H471" s="5">
        <f>'3rdR'!H$40</f>
        <v>4</v>
      </c>
      <c r="I471" s="5">
        <f>'3rdR'!I$40</f>
        <v>6</v>
      </c>
      <c r="J471" s="5">
        <f>'3rdR'!J$40</f>
        <v>5</v>
      </c>
      <c r="K471" s="5">
        <f>'3rdR'!K$40</f>
        <v>6</v>
      </c>
      <c r="L471" s="65">
        <f>'3rdR'!L$40</f>
        <v>5</v>
      </c>
      <c r="M471" s="65">
        <f>'3rdR'!M$40</f>
        <v>8</v>
      </c>
      <c r="N471" s="65">
        <f>'3rdR'!N$40</f>
        <v>5</v>
      </c>
      <c r="O471" s="5">
        <f>'3rdR'!O$40</f>
        <v>5</v>
      </c>
      <c r="P471" s="5">
        <f>'3rdR'!P$40</f>
        <v>9</v>
      </c>
      <c r="Q471" s="5">
        <f>'3rdR'!Q$40</f>
        <v>5</v>
      </c>
      <c r="R471" s="5">
        <f>'3rdR'!R$40</f>
        <v>3</v>
      </c>
      <c r="S471" s="5">
        <f>'3rdR'!S$40</f>
        <v>7</v>
      </c>
      <c r="T471" s="5">
        <f>'3rdR'!T$40</f>
        <v>5</v>
      </c>
      <c r="U471" s="15">
        <f t="shared" si="33"/>
        <v>96</v>
      </c>
    </row>
    <row r="472" spans="1:21" x14ac:dyDescent="0.25">
      <c r="B472" s="7" t="s">
        <v>15</v>
      </c>
      <c r="C472" s="5">
        <f>'4thR'!C$40</f>
        <v>0</v>
      </c>
      <c r="D472" s="5">
        <f>'4thR'!D$40</f>
        <v>0</v>
      </c>
      <c r="E472" s="5">
        <f>'4thR'!E$40</f>
        <v>0</v>
      </c>
      <c r="F472" s="5">
        <f>'4thR'!F$40</f>
        <v>0</v>
      </c>
      <c r="G472" s="5">
        <f>'4thR'!G$40</f>
        <v>0</v>
      </c>
      <c r="H472" s="5">
        <f>'4thR'!H$40</f>
        <v>0</v>
      </c>
      <c r="I472" s="5">
        <f>'4thR'!I$40</f>
        <v>0</v>
      </c>
      <c r="J472" s="5">
        <f>'4thR'!J$40</f>
        <v>0</v>
      </c>
      <c r="K472" s="5">
        <f>'4thR'!K$40</f>
        <v>0</v>
      </c>
      <c r="L472" s="65">
        <f>'4thR'!L$40</f>
        <v>0</v>
      </c>
      <c r="M472" s="65">
        <f>'4thR'!M$40</f>
        <v>0</v>
      </c>
      <c r="N472" s="65">
        <f>'4thR'!N$40</f>
        <v>0</v>
      </c>
      <c r="O472" s="5">
        <f>'4thR'!O$40</f>
        <v>0</v>
      </c>
      <c r="P472" s="5">
        <f>'4thR'!P$40</f>
        <v>0</v>
      </c>
      <c r="Q472" s="5">
        <f>'4thR'!Q$40</f>
        <v>0</v>
      </c>
      <c r="R472" s="5">
        <f>'4thR'!R$40</f>
        <v>0</v>
      </c>
      <c r="S472" s="5">
        <f>'4thR'!S$40</f>
        <v>0</v>
      </c>
      <c r="T472" s="5">
        <f>'4thR'!T$40</f>
        <v>0</v>
      </c>
      <c r="U472" s="15">
        <f t="shared" si="33"/>
        <v>0</v>
      </c>
    </row>
    <row r="473" spans="1:21" x14ac:dyDescent="0.25">
      <c r="B473" s="7" t="s">
        <v>16</v>
      </c>
      <c r="C473" s="5">
        <f>'5thR'!C$40</f>
        <v>0</v>
      </c>
      <c r="D473" s="5">
        <f>'5thR'!D$40</f>
        <v>0</v>
      </c>
      <c r="E473" s="5">
        <f>'5thR'!E$40</f>
        <v>0</v>
      </c>
      <c r="F473" s="5">
        <f>'5thR'!F$40</f>
        <v>0</v>
      </c>
      <c r="G473" s="5">
        <f>'5thR'!G$40</f>
        <v>0</v>
      </c>
      <c r="H473" s="5">
        <f>'5thR'!H$40</f>
        <v>0</v>
      </c>
      <c r="I473" s="5">
        <f>'5thR'!I$40</f>
        <v>0</v>
      </c>
      <c r="J473" s="5">
        <f>'5thR'!J$40</f>
        <v>0</v>
      </c>
      <c r="K473" s="5">
        <f>'5thR'!K$40</f>
        <v>0</v>
      </c>
      <c r="L473" s="65">
        <f>'5thR'!L$40</f>
        <v>0</v>
      </c>
      <c r="M473" s="65">
        <f>'5thR'!M$40</f>
        <v>0</v>
      </c>
      <c r="N473" s="65">
        <f>'5thR'!N$40</f>
        <v>0</v>
      </c>
      <c r="O473" s="5">
        <f>'5thR'!O$40</f>
        <v>0</v>
      </c>
      <c r="P473" s="5">
        <f>'5thR'!P$40</f>
        <v>0</v>
      </c>
      <c r="Q473" s="5">
        <f>'5thR'!Q$40</f>
        <v>0</v>
      </c>
      <c r="R473" s="5">
        <f>'5thR'!R$40</f>
        <v>0</v>
      </c>
      <c r="S473" s="5">
        <f>'5thR'!S$40</f>
        <v>0</v>
      </c>
      <c r="T473" s="5">
        <f>'5thR'!T$40</f>
        <v>0</v>
      </c>
      <c r="U473" s="15">
        <f t="shared" si="33"/>
        <v>0</v>
      </c>
    </row>
    <row r="474" spans="1:21" x14ac:dyDescent="0.25">
      <c r="B474" s="7" t="s">
        <v>17</v>
      </c>
      <c r="C474" s="5">
        <f>'6thR'!C$40</f>
        <v>0</v>
      </c>
      <c r="D474" s="5">
        <f>'6thR'!D$40</f>
        <v>0</v>
      </c>
      <c r="E474" s="5">
        <f>'6thR'!E$40</f>
        <v>0</v>
      </c>
      <c r="F474" s="5">
        <f>'6thR'!F$40</f>
        <v>0</v>
      </c>
      <c r="G474" s="5">
        <f>'6thR'!G$40</f>
        <v>0</v>
      </c>
      <c r="H474" s="5">
        <f>'6thR'!H$40</f>
        <v>0</v>
      </c>
      <c r="I474" s="5">
        <f>'6thR'!I$40</f>
        <v>0</v>
      </c>
      <c r="J474" s="5">
        <f>'6thR'!J$40</f>
        <v>0</v>
      </c>
      <c r="K474" s="5">
        <f>'6thR'!K$40</f>
        <v>0</v>
      </c>
      <c r="L474" s="65">
        <f>'6thR'!L$40</f>
        <v>0</v>
      </c>
      <c r="M474" s="65">
        <f>'6thR'!M$40</f>
        <v>0</v>
      </c>
      <c r="N474" s="65">
        <f>'6thR'!N$40</f>
        <v>0</v>
      </c>
      <c r="O474" s="5">
        <f>'6thR'!O$40</f>
        <v>0</v>
      </c>
      <c r="P474" s="5">
        <f>'6thR'!P$40</f>
        <v>0</v>
      </c>
      <c r="Q474" s="5">
        <f>'6thR'!Q$40</f>
        <v>0</v>
      </c>
      <c r="R474" s="5">
        <f>'6thR'!R$40</f>
        <v>0</v>
      </c>
      <c r="S474" s="5">
        <f>'6thR'!S$40</f>
        <v>0</v>
      </c>
      <c r="T474" s="5">
        <f>'6thR'!T$40</f>
        <v>0</v>
      </c>
      <c r="U474" s="15">
        <f t="shared" si="33"/>
        <v>0</v>
      </c>
    </row>
    <row r="475" spans="1:21" x14ac:dyDescent="0.25">
      <c r="B475" s="7" t="s">
        <v>18</v>
      </c>
      <c r="C475" s="5">
        <f>'7thR'!C$40</f>
        <v>0</v>
      </c>
      <c r="D475" s="5">
        <f>'7thR'!D$40</f>
        <v>0</v>
      </c>
      <c r="E475" s="5">
        <f>'7thR'!E$40</f>
        <v>0</v>
      </c>
      <c r="F475" s="5">
        <f>'7thR'!F$40</f>
        <v>0</v>
      </c>
      <c r="G475" s="5">
        <f>'7thR'!G$40</f>
        <v>0</v>
      </c>
      <c r="H475" s="5">
        <f>'7thR'!H$40</f>
        <v>0</v>
      </c>
      <c r="I475" s="5">
        <f>'7thR'!I$40</f>
        <v>0</v>
      </c>
      <c r="J475" s="5">
        <f>'7thR'!J$40</f>
        <v>0</v>
      </c>
      <c r="K475" s="5">
        <f>'7thR'!K$40</f>
        <v>0</v>
      </c>
      <c r="L475" s="65">
        <f>'7thR'!L$40</f>
        <v>0</v>
      </c>
      <c r="M475" s="65">
        <f>'7thR'!M$40</f>
        <v>0</v>
      </c>
      <c r="N475" s="65">
        <f>'7thR'!N$40</f>
        <v>0</v>
      </c>
      <c r="O475" s="5">
        <f>'7thR'!O$40</f>
        <v>0</v>
      </c>
      <c r="P475" s="5">
        <f>'7thR'!P$40</f>
        <v>0</v>
      </c>
      <c r="Q475" s="5">
        <f>'7thR'!Q$40</f>
        <v>0</v>
      </c>
      <c r="R475" s="5">
        <f>'7thR'!R$40</f>
        <v>0</v>
      </c>
      <c r="S475" s="5">
        <f>'7thR'!S$40</f>
        <v>0</v>
      </c>
      <c r="T475" s="5">
        <f>'7thR'!T$40</f>
        <v>0</v>
      </c>
      <c r="U475" s="15">
        <f t="shared" si="33"/>
        <v>0</v>
      </c>
    </row>
    <row r="476" spans="1:21" ht="15.75" thickBot="1" x14ac:dyDescent="0.3">
      <c r="B476" s="7" t="s">
        <v>19</v>
      </c>
      <c r="C476" s="73">
        <f>'8thR - Finale'!C$40</f>
        <v>0</v>
      </c>
      <c r="D476" s="73">
        <f>'8thR - Finale'!D$40</f>
        <v>0</v>
      </c>
      <c r="E476" s="73">
        <f>'8thR - Finale'!E$40</f>
        <v>0</v>
      </c>
      <c r="F476" s="73">
        <f>'8thR - Finale'!F$40</f>
        <v>0</v>
      </c>
      <c r="G476" s="73">
        <f>'8thR - Finale'!G$40</f>
        <v>0</v>
      </c>
      <c r="H476" s="73">
        <f>'8thR - Finale'!H$40</f>
        <v>0</v>
      </c>
      <c r="I476" s="73">
        <f>'8thR - Finale'!I$40</f>
        <v>0</v>
      </c>
      <c r="J476" s="73">
        <f>'8thR - Finale'!J$40</f>
        <v>0</v>
      </c>
      <c r="K476" s="73">
        <f>'8thR - Finale'!K$40</f>
        <v>0</v>
      </c>
      <c r="L476" s="73">
        <f>'8thR - Finale'!L$40</f>
        <v>0</v>
      </c>
      <c r="M476" s="45">
        <f>'8thR - Finale'!M$40</f>
        <v>0</v>
      </c>
      <c r="N476" s="73">
        <f>'8thR - Finale'!N$40</f>
        <v>0</v>
      </c>
      <c r="O476" s="73">
        <f>'8thR - Finale'!O$40</f>
        <v>0</v>
      </c>
      <c r="P476" s="73">
        <f>'8thR - Finale'!P$40</f>
        <v>0</v>
      </c>
      <c r="Q476" s="73">
        <f>'8thR - Finale'!Q$40</f>
        <v>0</v>
      </c>
      <c r="R476" s="73">
        <f>'8thR - Finale'!R$40</f>
        <v>0</v>
      </c>
      <c r="S476" s="73">
        <f>'8thR - Finale'!S$40</f>
        <v>0</v>
      </c>
      <c r="T476" s="73">
        <f>'8thR - Finale'!T$40</f>
        <v>0</v>
      </c>
      <c r="U476" s="74">
        <f t="shared" si="33"/>
        <v>0</v>
      </c>
    </row>
    <row r="477" spans="1:21" ht="16.5" thickTop="1" x14ac:dyDescent="0.25">
      <c r="B477" s="52" t="s">
        <v>12</v>
      </c>
      <c r="C477" s="72">
        <f>score!H$40</f>
        <v>4</v>
      </c>
      <c r="D477" s="72">
        <f>score!I$40</f>
        <v>3</v>
      </c>
      <c r="E477" s="72">
        <f>score!J$40</f>
        <v>3</v>
      </c>
      <c r="F477" s="72">
        <f>score!K$40</f>
        <v>3</v>
      </c>
      <c r="G477" s="72">
        <f>score!L$40</f>
        <v>5</v>
      </c>
      <c r="H477" s="72">
        <f>score!M$40</f>
        <v>4</v>
      </c>
      <c r="I477" s="72">
        <f>score!N$40</f>
        <v>6</v>
      </c>
      <c r="J477" s="72">
        <f>score!O$40</f>
        <v>5</v>
      </c>
      <c r="K477" s="72">
        <f>score!P$40</f>
        <v>4</v>
      </c>
      <c r="L477" s="43">
        <f>score!Q$40</f>
        <v>5</v>
      </c>
      <c r="M477" s="72">
        <f>score!R$40</f>
        <v>6</v>
      </c>
      <c r="N477" s="43">
        <f>score!S$40</f>
        <v>5</v>
      </c>
      <c r="O477" s="72">
        <f>score!T$40</f>
        <v>4</v>
      </c>
      <c r="P477" s="72">
        <f>score!U$40</f>
        <v>5</v>
      </c>
      <c r="Q477" s="72">
        <f>score!V$40</f>
        <v>4</v>
      </c>
      <c r="R477" s="72">
        <f>score!W$40</f>
        <v>3</v>
      </c>
      <c r="S477" s="72">
        <f>score!X$40</f>
        <v>4</v>
      </c>
      <c r="T477" s="72">
        <f>score!Y$40</f>
        <v>4</v>
      </c>
      <c r="U477" s="44">
        <f t="shared" si="33"/>
        <v>77</v>
      </c>
    </row>
    <row r="478" spans="1:21" ht="15.75" x14ac:dyDescent="0.25">
      <c r="B478" s="53" t="s">
        <v>7</v>
      </c>
      <c r="C478" s="54">
        <f>score!H$147</f>
        <v>4</v>
      </c>
      <c r="D478" s="54">
        <f>score!$I$147</f>
        <v>4</v>
      </c>
      <c r="E478" s="54">
        <f>score!$J$147</f>
        <v>3</v>
      </c>
      <c r="F478" s="54">
        <f>score!$K$147</f>
        <v>3</v>
      </c>
      <c r="G478" s="54">
        <f>score!$L$147</f>
        <v>4</v>
      </c>
      <c r="H478" s="54">
        <f>score!$M$147</f>
        <v>4</v>
      </c>
      <c r="I478" s="54">
        <f>score!$N$147</f>
        <v>5</v>
      </c>
      <c r="J478" s="54">
        <f>score!$O$147</f>
        <v>4</v>
      </c>
      <c r="K478" s="54">
        <f>score!$P$147</f>
        <v>4</v>
      </c>
      <c r="L478" s="54">
        <f>score!$Q$147</f>
        <v>3</v>
      </c>
      <c r="M478" s="54">
        <f>score!$R$147</f>
        <v>4</v>
      </c>
      <c r="N478" s="54">
        <f>score!$S$147</f>
        <v>5</v>
      </c>
      <c r="O478" s="54">
        <f>score!$T$147</f>
        <v>4</v>
      </c>
      <c r="P478" s="54">
        <f>score!$U$147</f>
        <v>5</v>
      </c>
      <c r="Q478" s="54">
        <f>score!$V$147</f>
        <v>3</v>
      </c>
      <c r="R478" s="54">
        <f>score!$W$147</f>
        <v>3</v>
      </c>
      <c r="S478" s="54">
        <f>score!$X$147</f>
        <v>4</v>
      </c>
      <c r="T478" s="54">
        <f>score!$Y$147</f>
        <v>4</v>
      </c>
      <c r="U478" s="18">
        <f>SUM(C478:T478)</f>
        <v>70</v>
      </c>
    </row>
    <row r="479" spans="1:21" x14ac:dyDescent="0.25">
      <c r="C479" s="55"/>
      <c r="D479" s="55"/>
      <c r="E479" s="55"/>
      <c r="F479" s="55"/>
      <c r="G479" s="55"/>
      <c r="H479" s="55"/>
      <c r="I479" s="55"/>
      <c r="J479" s="55"/>
      <c r="K479" s="55"/>
      <c r="L479" s="55"/>
      <c r="M479" s="55"/>
      <c r="N479" s="55"/>
      <c r="O479" s="55"/>
      <c r="P479" s="55"/>
      <c r="Q479" s="55"/>
      <c r="R479" s="55"/>
      <c r="S479" s="55"/>
      <c r="T479" s="55"/>
    </row>
    <row r="480" spans="1:21" x14ac:dyDescent="0.25">
      <c r="C480" s="144" t="s">
        <v>6</v>
      </c>
      <c r="D480" s="144"/>
      <c r="E480" s="144"/>
      <c r="F480" s="144"/>
      <c r="G480" s="144"/>
      <c r="H480" s="144"/>
      <c r="I480" s="144"/>
      <c r="J480" s="144"/>
      <c r="K480" s="144"/>
      <c r="L480" s="144"/>
      <c r="M480" s="144"/>
      <c r="N480" s="144"/>
      <c r="O480" s="144"/>
      <c r="P480" s="144"/>
      <c r="Q480" s="144"/>
      <c r="R480" s="144"/>
      <c r="S480" s="144"/>
      <c r="T480" s="144"/>
    </row>
    <row r="481" spans="1:21" x14ac:dyDescent="0.25">
      <c r="A481" s="141">
        <f>score!A41</f>
        <v>35</v>
      </c>
      <c r="B481" s="142" t="str">
        <f>score!F41</f>
        <v>ROSTOHAR BERGANT ANDREJA</v>
      </c>
      <c r="C481" s="146">
        <v>1</v>
      </c>
      <c r="D481" s="146">
        <v>2</v>
      </c>
      <c r="E481" s="146">
        <v>3</v>
      </c>
      <c r="F481" s="146">
        <v>4</v>
      </c>
      <c r="G481" s="146">
        <v>5</v>
      </c>
      <c r="H481" s="146">
        <v>6</v>
      </c>
      <c r="I481" s="146">
        <v>7</v>
      </c>
      <c r="J481" s="146">
        <v>8</v>
      </c>
      <c r="K481" s="146">
        <v>9</v>
      </c>
      <c r="L481" s="146">
        <v>10</v>
      </c>
      <c r="M481" s="146">
        <v>11</v>
      </c>
      <c r="N481" s="146">
        <v>12</v>
      </c>
      <c r="O481" s="146">
        <v>13</v>
      </c>
      <c r="P481" s="146">
        <v>14</v>
      </c>
      <c r="Q481" s="146">
        <v>15</v>
      </c>
      <c r="R481" s="146">
        <v>16</v>
      </c>
      <c r="S481" s="146">
        <v>17</v>
      </c>
      <c r="T481" s="146">
        <v>18</v>
      </c>
      <c r="U481" s="56" t="s">
        <v>1</v>
      </c>
    </row>
    <row r="482" spans="1:21" x14ac:dyDescent="0.25">
      <c r="A482" s="141"/>
      <c r="B482" s="145"/>
      <c r="C482" s="147"/>
      <c r="D482" s="147"/>
      <c r="E482" s="147"/>
      <c r="F482" s="147"/>
      <c r="G482" s="147"/>
      <c r="H482" s="147"/>
      <c r="I482" s="147"/>
      <c r="J482" s="147"/>
      <c r="K482" s="147"/>
      <c r="L482" s="147"/>
      <c r="M482" s="147"/>
      <c r="N482" s="147"/>
      <c r="O482" s="147"/>
      <c r="P482" s="147"/>
      <c r="Q482" s="147"/>
      <c r="R482" s="147"/>
      <c r="S482" s="147"/>
      <c r="T482" s="147"/>
      <c r="U482" s="57"/>
    </row>
    <row r="483" spans="1:21" x14ac:dyDescent="0.25">
      <c r="B483" s="7" t="s">
        <v>8</v>
      </c>
      <c r="C483" s="5">
        <f>'1stR'!C$41</f>
        <v>6</v>
      </c>
      <c r="D483" s="5">
        <f>'1stR'!D$41</f>
        <v>5</v>
      </c>
      <c r="E483" s="5">
        <f>'1stR'!E$41</f>
        <v>4</v>
      </c>
      <c r="F483" s="5">
        <f>'1stR'!F$41</f>
        <v>4</v>
      </c>
      <c r="G483" s="5">
        <f>'1stR'!G$41</f>
        <v>5</v>
      </c>
      <c r="H483" s="5">
        <f>'1stR'!H$41</f>
        <v>5</v>
      </c>
      <c r="I483" s="5">
        <f>'1stR'!I$41</f>
        <v>7</v>
      </c>
      <c r="J483" s="5">
        <f>'1stR'!J$41</f>
        <v>5</v>
      </c>
      <c r="K483" s="5">
        <f>'1stR'!K$41</f>
        <v>4</v>
      </c>
      <c r="L483" s="65">
        <f>'1stR'!L$41</f>
        <v>5</v>
      </c>
      <c r="M483" s="65">
        <f>'1stR'!M$41</f>
        <v>7</v>
      </c>
      <c r="N483" s="65">
        <f>'1stR'!N$41</f>
        <v>5</v>
      </c>
      <c r="O483" s="5">
        <f>'1stR'!O$41</f>
        <v>5</v>
      </c>
      <c r="P483" s="5">
        <f>'1stR'!P$41</f>
        <v>6</v>
      </c>
      <c r="Q483" s="5">
        <f>'1stR'!Q$41</f>
        <v>4</v>
      </c>
      <c r="R483" s="5">
        <f>'1stR'!R$41</f>
        <v>3</v>
      </c>
      <c r="S483" s="5">
        <f>'1stR'!S$41</f>
        <v>7</v>
      </c>
      <c r="T483" s="5">
        <f>'1stR'!T$41</f>
        <v>5</v>
      </c>
      <c r="U483" s="15">
        <f>SUM(C483:T483)</f>
        <v>92</v>
      </c>
    </row>
    <row r="484" spans="1:21" x14ac:dyDescent="0.25">
      <c r="B484" s="7" t="s">
        <v>13</v>
      </c>
      <c r="C484" s="5">
        <f>'2ndR'!C$41</f>
        <v>7</v>
      </c>
      <c r="D484" s="5">
        <f>'2ndR'!D$41</f>
        <v>4</v>
      </c>
      <c r="E484" s="5">
        <f>'2ndR'!E$41</f>
        <v>6</v>
      </c>
      <c r="F484" s="5">
        <f>'2ndR'!F$41</f>
        <v>3</v>
      </c>
      <c r="G484" s="5">
        <f>'2ndR'!G$41</f>
        <v>8</v>
      </c>
      <c r="H484" s="5">
        <f>'2ndR'!H$41</f>
        <v>4</v>
      </c>
      <c r="I484" s="5">
        <f>'2ndR'!I$41</f>
        <v>7</v>
      </c>
      <c r="J484" s="5">
        <f>'2ndR'!J$41</f>
        <v>6</v>
      </c>
      <c r="K484" s="5">
        <f>'2ndR'!K$41</f>
        <v>5</v>
      </c>
      <c r="L484" s="65">
        <f>'2ndR'!L$41</f>
        <v>3</v>
      </c>
      <c r="M484" s="65">
        <f>'2ndR'!M$41</f>
        <v>5</v>
      </c>
      <c r="N484" s="65">
        <f>'2ndR'!N$41</f>
        <v>5</v>
      </c>
      <c r="O484" s="5">
        <f>'2ndR'!O$41</f>
        <v>5</v>
      </c>
      <c r="P484" s="5">
        <f>'2ndR'!P$41</f>
        <v>7</v>
      </c>
      <c r="Q484" s="5">
        <f>'2ndR'!Q$41</f>
        <v>4</v>
      </c>
      <c r="R484" s="5">
        <f>'2ndR'!R$41</f>
        <v>3</v>
      </c>
      <c r="S484" s="5">
        <f>'2ndR'!S$41</f>
        <v>4</v>
      </c>
      <c r="T484" s="5">
        <f>'2ndR'!T$41</f>
        <v>9</v>
      </c>
      <c r="U484" s="15">
        <f t="shared" ref="U484:U491" si="34">SUM(C484:T484)</f>
        <v>95</v>
      </c>
    </row>
    <row r="485" spans="1:21" x14ac:dyDescent="0.25">
      <c r="B485" s="7" t="s">
        <v>14</v>
      </c>
      <c r="C485" s="5">
        <f>'3rdR'!C$41</f>
        <v>5</v>
      </c>
      <c r="D485" s="5">
        <f>'3rdR'!D$41</f>
        <v>4</v>
      </c>
      <c r="E485" s="5">
        <f>'3rdR'!E$41</f>
        <v>4</v>
      </c>
      <c r="F485" s="5">
        <f>'3rdR'!F$41</f>
        <v>4</v>
      </c>
      <c r="G485" s="5">
        <f>'3rdR'!G$41</f>
        <v>5</v>
      </c>
      <c r="H485" s="5">
        <f>'3rdR'!H$41</f>
        <v>5</v>
      </c>
      <c r="I485" s="5">
        <f>'3rdR'!I$41</f>
        <v>6</v>
      </c>
      <c r="J485" s="5">
        <f>'3rdR'!J$41</f>
        <v>5</v>
      </c>
      <c r="K485" s="5">
        <f>'3rdR'!K$41</f>
        <v>5</v>
      </c>
      <c r="L485" s="65">
        <f>'3rdR'!L$41</f>
        <v>4</v>
      </c>
      <c r="M485" s="65">
        <f>'3rdR'!M$41</f>
        <v>4</v>
      </c>
      <c r="N485" s="65">
        <f>'3rdR'!N$41</f>
        <v>6</v>
      </c>
      <c r="O485" s="5">
        <f>'3rdR'!O$41</f>
        <v>5</v>
      </c>
      <c r="P485" s="5">
        <f>'3rdR'!P$41</f>
        <v>4</v>
      </c>
      <c r="Q485" s="5">
        <f>'3rdR'!Q$41</f>
        <v>4</v>
      </c>
      <c r="R485" s="5">
        <f>'3rdR'!R$41</f>
        <v>3</v>
      </c>
      <c r="S485" s="5">
        <f>'3rdR'!S$41</f>
        <v>5</v>
      </c>
      <c r="T485" s="5">
        <f>'3rdR'!T$41</f>
        <v>7</v>
      </c>
      <c r="U485" s="15">
        <f t="shared" si="34"/>
        <v>85</v>
      </c>
    </row>
    <row r="486" spans="1:21" x14ac:dyDescent="0.25">
      <c r="B486" s="7" t="s">
        <v>15</v>
      </c>
      <c r="C486" s="5">
        <f>'4thR'!C$41</f>
        <v>5</v>
      </c>
      <c r="D486" s="5">
        <f>'4thR'!D$41</f>
        <v>5</v>
      </c>
      <c r="E486" s="5">
        <f>'4thR'!E$41</f>
        <v>3</v>
      </c>
      <c r="F486" s="5">
        <f>'4thR'!F$41</f>
        <v>5</v>
      </c>
      <c r="G486" s="5">
        <f>'4thR'!G$41</f>
        <v>5</v>
      </c>
      <c r="H486" s="5">
        <f>'4thR'!H$41</f>
        <v>9</v>
      </c>
      <c r="I486" s="5">
        <f>'4thR'!I$41</f>
        <v>5</v>
      </c>
      <c r="J486" s="5">
        <f>'4thR'!J$41</f>
        <v>4</v>
      </c>
      <c r="K486" s="5">
        <f>'4thR'!K$41</f>
        <v>4</v>
      </c>
      <c r="L486" s="65">
        <f>'4thR'!L$41</f>
        <v>2</v>
      </c>
      <c r="M486" s="65">
        <f>'4thR'!M$41</f>
        <v>5</v>
      </c>
      <c r="N486" s="65">
        <f>'4thR'!N$41</f>
        <v>5</v>
      </c>
      <c r="O486" s="5">
        <f>'4thR'!O$41</f>
        <v>4</v>
      </c>
      <c r="P486" s="5">
        <f>'4thR'!P$41</f>
        <v>5</v>
      </c>
      <c r="Q486" s="5">
        <f>'4thR'!Q$41</f>
        <v>4</v>
      </c>
      <c r="R486" s="5">
        <f>'4thR'!R$41</f>
        <v>4</v>
      </c>
      <c r="S486" s="5">
        <f>'4thR'!S$41</f>
        <v>5</v>
      </c>
      <c r="T486" s="5">
        <f>'4thR'!T$41</f>
        <v>5</v>
      </c>
      <c r="U486" s="15">
        <f t="shared" si="34"/>
        <v>84</v>
      </c>
    </row>
    <row r="487" spans="1:21" x14ac:dyDescent="0.25">
      <c r="B487" s="7" t="s">
        <v>16</v>
      </c>
      <c r="C487" s="5">
        <f>'5thR'!C$41</f>
        <v>0</v>
      </c>
      <c r="D487" s="5">
        <f>'5thR'!D$41</f>
        <v>0</v>
      </c>
      <c r="E487" s="5">
        <f>'5thR'!E$41</f>
        <v>0</v>
      </c>
      <c r="F487" s="5">
        <f>'5thR'!F$41</f>
        <v>0</v>
      </c>
      <c r="G487" s="5">
        <f>'5thR'!G$41</f>
        <v>0</v>
      </c>
      <c r="H487" s="5">
        <f>'5thR'!H$41</f>
        <v>0</v>
      </c>
      <c r="I487" s="5">
        <f>'5thR'!I$41</f>
        <v>0</v>
      </c>
      <c r="J487" s="5">
        <f>'5thR'!J$41</f>
        <v>0</v>
      </c>
      <c r="K487" s="5">
        <f>'5thR'!K$41</f>
        <v>0</v>
      </c>
      <c r="L487" s="65">
        <f>'5thR'!L$41</f>
        <v>0</v>
      </c>
      <c r="M487" s="65">
        <f>'5thR'!M$41</f>
        <v>0</v>
      </c>
      <c r="N487" s="65">
        <f>'5thR'!N$41</f>
        <v>0</v>
      </c>
      <c r="O487" s="5">
        <f>'5thR'!O$41</f>
        <v>0</v>
      </c>
      <c r="P487" s="5">
        <f>'5thR'!P$41</f>
        <v>0</v>
      </c>
      <c r="Q487" s="5">
        <f>'5thR'!Q$41</f>
        <v>0</v>
      </c>
      <c r="R487" s="5">
        <f>'5thR'!R$41</f>
        <v>0</v>
      </c>
      <c r="S487" s="5">
        <f>'5thR'!S$41</f>
        <v>0</v>
      </c>
      <c r="T487" s="5">
        <f>'5thR'!T$41</f>
        <v>0</v>
      </c>
      <c r="U487" s="15">
        <f t="shared" si="34"/>
        <v>0</v>
      </c>
    </row>
    <row r="488" spans="1:21" x14ac:dyDescent="0.25">
      <c r="B488" s="7" t="s">
        <v>17</v>
      </c>
      <c r="C488" s="5">
        <f>'6thR'!C$41</f>
        <v>0</v>
      </c>
      <c r="D488" s="5">
        <f>'6thR'!D$41</f>
        <v>0</v>
      </c>
      <c r="E488" s="5">
        <f>'6thR'!E$41</f>
        <v>0</v>
      </c>
      <c r="F488" s="5">
        <f>'6thR'!F$41</f>
        <v>0</v>
      </c>
      <c r="G488" s="5">
        <f>'6thR'!G$41</f>
        <v>0</v>
      </c>
      <c r="H488" s="5">
        <f>'6thR'!H$41</f>
        <v>0</v>
      </c>
      <c r="I488" s="5">
        <f>'6thR'!I$41</f>
        <v>0</v>
      </c>
      <c r="J488" s="5">
        <f>'6thR'!J$41</f>
        <v>0</v>
      </c>
      <c r="K488" s="5">
        <f>'6thR'!K$41</f>
        <v>0</v>
      </c>
      <c r="L488" s="65">
        <f>'6thR'!L$41</f>
        <v>0</v>
      </c>
      <c r="M488" s="65">
        <f>'6thR'!M$41</f>
        <v>0</v>
      </c>
      <c r="N488" s="65">
        <f>'6thR'!N$41</f>
        <v>0</v>
      </c>
      <c r="O488" s="5">
        <f>'6thR'!O$41</f>
        <v>0</v>
      </c>
      <c r="P488" s="5">
        <f>'6thR'!P$41</f>
        <v>0</v>
      </c>
      <c r="Q488" s="5">
        <f>'6thR'!Q$41</f>
        <v>0</v>
      </c>
      <c r="R488" s="5">
        <f>'6thR'!R$41</f>
        <v>0</v>
      </c>
      <c r="S488" s="5">
        <f>'6thR'!S$41</f>
        <v>0</v>
      </c>
      <c r="T488" s="5">
        <f>'6thR'!T$41</f>
        <v>0</v>
      </c>
      <c r="U488" s="15">
        <f t="shared" si="34"/>
        <v>0</v>
      </c>
    </row>
    <row r="489" spans="1:21" x14ac:dyDescent="0.25">
      <c r="B489" s="7" t="s">
        <v>18</v>
      </c>
      <c r="C489" s="5">
        <f>'7thR'!C$41</f>
        <v>0</v>
      </c>
      <c r="D489" s="5">
        <f>'7thR'!D$41</f>
        <v>0</v>
      </c>
      <c r="E489" s="5">
        <f>'7thR'!E$41</f>
        <v>0</v>
      </c>
      <c r="F489" s="5">
        <f>'7thR'!F$41</f>
        <v>0</v>
      </c>
      <c r="G489" s="5">
        <f>'7thR'!G$41</f>
        <v>0</v>
      </c>
      <c r="H489" s="5">
        <f>'7thR'!H$41</f>
        <v>0</v>
      </c>
      <c r="I489" s="5">
        <f>'7thR'!I$41</f>
        <v>0</v>
      </c>
      <c r="J489" s="5">
        <f>'7thR'!J$41</f>
        <v>0</v>
      </c>
      <c r="K489" s="5">
        <f>'7thR'!K$41</f>
        <v>0</v>
      </c>
      <c r="L489" s="65">
        <f>'7thR'!L$41</f>
        <v>0</v>
      </c>
      <c r="M489" s="65">
        <f>'7thR'!M$41</f>
        <v>0</v>
      </c>
      <c r="N489" s="65">
        <f>'7thR'!N$41</f>
        <v>0</v>
      </c>
      <c r="O489" s="5">
        <f>'7thR'!O$41</f>
        <v>0</v>
      </c>
      <c r="P489" s="5">
        <f>'7thR'!P$41</f>
        <v>0</v>
      </c>
      <c r="Q489" s="5">
        <f>'7thR'!Q$41</f>
        <v>0</v>
      </c>
      <c r="R489" s="5">
        <f>'7thR'!R$41</f>
        <v>0</v>
      </c>
      <c r="S489" s="5">
        <f>'7thR'!S$41</f>
        <v>0</v>
      </c>
      <c r="T489" s="5">
        <f>'7thR'!T$41</f>
        <v>0</v>
      </c>
      <c r="U489" s="15">
        <f t="shared" si="34"/>
        <v>0</v>
      </c>
    </row>
    <row r="490" spans="1:21" ht="15.75" thickBot="1" x14ac:dyDescent="0.3">
      <c r="B490" s="7" t="s">
        <v>19</v>
      </c>
      <c r="C490" s="73">
        <f>'8thR - Finale'!C$41</f>
        <v>0</v>
      </c>
      <c r="D490" s="73">
        <f>'8thR - Finale'!D$41</f>
        <v>0</v>
      </c>
      <c r="E490" s="73">
        <f>'8thR - Finale'!E$41</f>
        <v>0</v>
      </c>
      <c r="F490" s="73">
        <f>'8thR - Finale'!F$41</f>
        <v>0</v>
      </c>
      <c r="G490" s="73">
        <f>'8thR - Finale'!G$41</f>
        <v>0</v>
      </c>
      <c r="H490" s="73">
        <f>'8thR - Finale'!H$41</f>
        <v>0</v>
      </c>
      <c r="I490" s="73">
        <f>'8thR - Finale'!I$41</f>
        <v>0</v>
      </c>
      <c r="J490" s="73">
        <f>'8thR - Finale'!J$41</f>
        <v>0</v>
      </c>
      <c r="K490" s="73">
        <f>'8thR - Finale'!K$41</f>
        <v>0</v>
      </c>
      <c r="L490" s="73">
        <f>'8thR - Finale'!L$41</f>
        <v>0</v>
      </c>
      <c r="M490" s="45">
        <f>'8thR - Finale'!M$41</f>
        <v>0</v>
      </c>
      <c r="N490" s="73">
        <f>'8thR - Finale'!N$41</f>
        <v>0</v>
      </c>
      <c r="O490" s="73">
        <f>'8thR - Finale'!O$41</f>
        <v>0</v>
      </c>
      <c r="P490" s="73">
        <f>'8thR - Finale'!P$41</f>
        <v>0</v>
      </c>
      <c r="Q490" s="73">
        <f>'8thR - Finale'!Q$41</f>
        <v>0</v>
      </c>
      <c r="R490" s="73">
        <f>'8thR - Finale'!R$41</f>
        <v>0</v>
      </c>
      <c r="S490" s="73">
        <f>'8thR - Finale'!S$41</f>
        <v>0</v>
      </c>
      <c r="T490" s="73">
        <f>'8thR - Finale'!T$41</f>
        <v>0</v>
      </c>
      <c r="U490" s="74">
        <f t="shared" si="34"/>
        <v>0</v>
      </c>
    </row>
    <row r="491" spans="1:21" ht="16.5" thickTop="1" x14ac:dyDescent="0.25">
      <c r="B491" s="52" t="s">
        <v>12</v>
      </c>
      <c r="C491" s="72">
        <f>score!H$41</f>
        <v>5</v>
      </c>
      <c r="D491" s="72">
        <f>score!I$41</f>
        <v>4</v>
      </c>
      <c r="E491" s="72">
        <f>score!J$41</f>
        <v>3</v>
      </c>
      <c r="F491" s="72">
        <f>score!K$41</f>
        <v>3</v>
      </c>
      <c r="G491" s="72">
        <f>score!L$41</f>
        <v>5</v>
      </c>
      <c r="H491" s="72">
        <f>score!M$41</f>
        <v>4</v>
      </c>
      <c r="I491" s="72">
        <f>score!N$41</f>
        <v>5</v>
      </c>
      <c r="J491" s="72">
        <f>score!O$41</f>
        <v>4</v>
      </c>
      <c r="K491" s="72">
        <f>score!P$41</f>
        <v>4</v>
      </c>
      <c r="L491" s="43">
        <f>score!Q$41</f>
        <v>2</v>
      </c>
      <c r="M491" s="72">
        <f>score!R$41</f>
        <v>4</v>
      </c>
      <c r="N491" s="43">
        <f>score!S$41</f>
        <v>5</v>
      </c>
      <c r="O491" s="72">
        <f>score!T$41</f>
        <v>4</v>
      </c>
      <c r="P491" s="72">
        <f>score!U$41</f>
        <v>4</v>
      </c>
      <c r="Q491" s="72">
        <f>score!V$41</f>
        <v>4</v>
      </c>
      <c r="R491" s="72">
        <f>score!W$41</f>
        <v>3</v>
      </c>
      <c r="S491" s="72">
        <f>score!X$41</f>
        <v>4</v>
      </c>
      <c r="T491" s="72">
        <f>score!Y$41</f>
        <v>5</v>
      </c>
      <c r="U491" s="44">
        <f t="shared" si="34"/>
        <v>72</v>
      </c>
    </row>
    <row r="492" spans="1:21" ht="15.75" x14ac:dyDescent="0.25">
      <c r="B492" s="53" t="s">
        <v>7</v>
      </c>
      <c r="C492" s="54">
        <f>score!H$147</f>
        <v>4</v>
      </c>
      <c r="D492" s="54">
        <f>score!$I$147</f>
        <v>4</v>
      </c>
      <c r="E492" s="54">
        <f>score!$J$147</f>
        <v>3</v>
      </c>
      <c r="F492" s="54">
        <f>score!$K$147</f>
        <v>3</v>
      </c>
      <c r="G492" s="54">
        <f>score!$L$147</f>
        <v>4</v>
      </c>
      <c r="H492" s="54">
        <f>score!$M$147</f>
        <v>4</v>
      </c>
      <c r="I492" s="54">
        <f>score!$N$147</f>
        <v>5</v>
      </c>
      <c r="J492" s="54">
        <f>score!$O$147</f>
        <v>4</v>
      </c>
      <c r="K492" s="54">
        <f>score!$P$147</f>
        <v>4</v>
      </c>
      <c r="L492" s="54">
        <f>score!$Q$147</f>
        <v>3</v>
      </c>
      <c r="M492" s="54">
        <f>score!$R$147</f>
        <v>4</v>
      </c>
      <c r="N492" s="54">
        <f>score!$S$147</f>
        <v>5</v>
      </c>
      <c r="O492" s="54">
        <f>score!$T$147</f>
        <v>4</v>
      </c>
      <c r="P492" s="54">
        <f>score!$U$147</f>
        <v>5</v>
      </c>
      <c r="Q492" s="54">
        <f>score!$V$147</f>
        <v>3</v>
      </c>
      <c r="R492" s="54">
        <f>score!$W$147</f>
        <v>3</v>
      </c>
      <c r="S492" s="54">
        <f>score!$X$147</f>
        <v>4</v>
      </c>
      <c r="T492" s="54">
        <f>score!$Y$147</f>
        <v>4</v>
      </c>
      <c r="U492" s="18">
        <f>SUM(C492:T492)</f>
        <v>70</v>
      </c>
    </row>
    <row r="493" spans="1:21" x14ac:dyDescent="0.25">
      <c r="C493" s="55"/>
      <c r="D493" s="55"/>
      <c r="E493" s="55"/>
      <c r="F493" s="55"/>
      <c r="G493" s="55"/>
      <c r="H493" s="55"/>
      <c r="I493" s="55"/>
      <c r="J493" s="55"/>
      <c r="K493" s="55"/>
      <c r="L493" s="55"/>
      <c r="M493" s="55"/>
      <c r="N493" s="55"/>
      <c r="O493" s="55"/>
      <c r="P493" s="55"/>
      <c r="Q493" s="55"/>
      <c r="R493" s="55"/>
      <c r="S493" s="55"/>
      <c r="T493" s="55"/>
    </row>
    <row r="494" spans="1:21" x14ac:dyDescent="0.25">
      <c r="C494" s="140" t="s">
        <v>6</v>
      </c>
      <c r="D494" s="140"/>
      <c r="E494" s="140"/>
      <c r="F494" s="140"/>
      <c r="G494" s="140"/>
      <c r="H494" s="140"/>
      <c r="I494" s="140"/>
      <c r="J494" s="140"/>
      <c r="K494" s="140"/>
      <c r="L494" s="140"/>
      <c r="M494" s="140"/>
      <c r="N494" s="140"/>
      <c r="O494" s="140"/>
      <c r="P494" s="140"/>
      <c r="Q494" s="140"/>
      <c r="R494" s="140"/>
      <c r="S494" s="140"/>
      <c r="T494" s="140"/>
    </row>
    <row r="495" spans="1:21" x14ac:dyDescent="0.25">
      <c r="A495" s="141">
        <f>score!A42</f>
        <v>36</v>
      </c>
      <c r="B495" s="142" t="str">
        <f>score!F42</f>
        <v>STRAVS CENA</v>
      </c>
      <c r="C495" s="143">
        <v>1</v>
      </c>
      <c r="D495" s="143">
        <v>2</v>
      </c>
      <c r="E495" s="143">
        <v>3</v>
      </c>
      <c r="F495" s="143">
        <v>4</v>
      </c>
      <c r="G495" s="143">
        <v>5</v>
      </c>
      <c r="H495" s="143">
        <v>6</v>
      </c>
      <c r="I495" s="143">
        <v>7</v>
      </c>
      <c r="J495" s="143">
        <v>8</v>
      </c>
      <c r="K495" s="143">
        <v>9</v>
      </c>
      <c r="L495" s="143">
        <v>10</v>
      </c>
      <c r="M495" s="143">
        <v>11</v>
      </c>
      <c r="N495" s="143">
        <v>12</v>
      </c>
      <c r="O495" s="143">
        <v>13</v>
      </c>
      <c r="P495" s="143">
        <v>14</v>
      </c>
      <c r="Q495" s="143">
        <v>15</v>
      </c>
      <c r="R495" s="143">
        <v>16</v>
      </c>
      <c r="S495" s="143">
        <v>17</v>
      </c>
      <c r="T495" s="143">
        <v>18</v>
      </c>
      <c r="U495" s="56" t="s">
        <v>1</v>
      </c>
    </row>
    <row r="496" spans="1:21" x14ac:dyDescent="0.25">
      <c r="A496" s="141"/>
      <c r="B496" s="142"/>
      <c r="C496" s="143"/>
      <c r="D496" s="143"/>
      <c r="E496" s="143"/>
      <c r="F496" s="143"/>
      <c r="G496" s="143"/>
      <c r="H496" s="143"/>
      <c r="I496" s="143"/>
      <c r="J496" s="143"/>
      <c r="K496" s="143"/>
      <c r="L496" s="143"/>
      <c r="M496" s="143"/>
      <c r="N496" s="143"/>
      <c r="O496" s="143"/>
      <c r="P496" s="143"/>
      <c r="Q496" s="143"/>
      <c r="R496" s="143"/>
      <c r="S496" s="143"/>
      <c r="T496" s="143"/>
      <c r="U496" s="57"/>
    </row>
    <row r="497" spans="1:21" x14ac:dyDescent="0.25">
      <c r="B497" s="7" t="s">
        <v>8</v>
      </c>
      <c r="C497" s="5">
        <f>'1stR'!C$42</f>
        <v>6</v>
      </c>
      <c r="D497" s="5">
        <f>'1stR'!D$42</f>
        <v>8</v>
      </c>
      <c r="E497" s="5">
        <f>'1stR'!E$42</f>
        <v>4</v>
      </c>
      <c r="F497" s="5">
        <f>'1stR'!F$42</f>
        <v>4</v>
      </c>
      <c r="G497" s="5">
        <f>'1stR'!G$42</f>
        <v>4</v>
      </c>
      <c r="H497" s="5">
        <f>'1stR'!H$42</f>
        <v>8</v>
      </c>
      <c r="I497" s="5">
        <f>'1stR'!I$42</f>
        <v>6</v>
      </c>
      <c r="J497" s="5">
        <f>'1stR'!J$42</f>
        <v>5</v>
      </c>
      <c r="K497" s="5">
        <f>'1stR'!K$42</f>
        <v>5</v>
      </c>
      <c r="L497" s="65">
        <f>'1stR'!L$42</f>
        <v>5</v>
      </c>
      <c r="M497" s="65">
        <f>'1stR'!M$42</f>
        <v>5</v>
      </c>
      <c r="N497" s="65">
        <f>'1stR'!N$42</f>
        <v>5</v>
      </c>
      <c r="O497" s="5">
        <f>'1stR'!O$42</f>
        <v>6</v>
      </c>
      <c r="P497" s="5">
        <f>'1stR'!P$42</f>
        <v>7</v>
      </c>
      <c r="Q497" s="5">
        <f>'1stR'!Q$42</f>
        <v>4</v>
      </c>
      <c r="R497" s="5">
        <f>'1stR'!R$42</f>
        <v>9</v>
      </c>
      <c r="S497" s="5">
        <f>'1stR'!S$42</f>
        <v>7</v>
      </c>
      <c r="T497" s="5">
        <f>'1stR'!T$42</f>
        <v>4</v>
      </c>
      <c r="U497" s="15">
        <f>SUM(C497:T497)</f>
        <v>102</v>
      </c>
    </row>
    <row r="498" spans="1:21" x14ac:dyDescent="0.25">
      <c r="B498" s="7" t="s">
        <v>13</v>
      </c>
      <c r="C498" s="5">
        <f>'2ndR'!C$42</f>
        <v>0</v>
      </c>
      <c r="D498" s="5">
        <f>'2ndR'!D$42</f>
        <v>0</v>
      </c>
      <c r="E498" s="5">
        <f>'2ndR'!E$42</f>
        <v>0</v>
      </c>
      <c r="F498" s="5">
        <f>'2ndR'!F$42</f>
        <v>0</v>
      </c>
      <c r="G498" s="5">
        <f>'2ndR'!G$42</f>
        <v>0</v>
      </c>
      <c r="H498" s="5">
        <f>'2ndR'!H$42</f>
        <v>0</v>
      </c>
      <c r="I498" s="5">
        <f>'2ndR'!I$42</f>
        <v>0</v>
      </c>
      <c r="J498" s="5">
        <f>'2ndR'!J$42</f>
        <v>0</v>
      </c>
      <c r="K498" s="5">
        <f>'2ndR'!K$42</f>
        <v>0</v>
      </c>
      <c r="L498" s="65">
        <f>'2ndR'!L$42</f>
        <v>0</v>
      </c>
      <c r="M498" s="65">
        <f>'2ndR'!M$42</f>
        <v>0</v>
      </c>
      <c r="N498" s="65">
        <f>'2ndR'!N$42</f>
        <v>0</v>
      </c>
      <c r="O498" s="5">
        <f>'2ndR'!O$42</f>
        <v>0</v>
      </c>
      <c r="P498" s="5">
        <f>'2ndR'!P$42</f>
        <v>0</v>
      </c>
      <c r="Q498" s="5">
        <f>'2ndR'!Q$42</f>
        <v>0</v>
      </c>
      <c r="R498" s="5">
        <f>'2ndR'!R$42</f>
        <v>0</v>
      </c>
      <c r="S498" s="5">
        <f>'2ndR'!S$42</f>
        <v>0</v>
      </c>
      <c r="T498" s="5">
        <f>'2ndR'!T$42</f>
        <v>0</v>
      </c>
      <c r="U498" s="15">
        <f t="shared" ref="U498:U505" si="35">SUM(C498:T498)</f>
        <v>0</v>
      </c>
    </row>
    <row r="499" spans="1:21" x14ac:dyDescent="0.25">
      <c r="B499" s="7" t="s">
        <v>14</v>
      </c>
      <c r="C499" s="5">
        <f>'3rdR'!C$42</f>
        <v>0</v>
      </c>
      <c r="D499" s="5">
        <f>'3rdR'!D$42</f>
        <v>0</v>
      </c>
      <c r="E499" s="5">
        <f>'3rdR'!E$42</f>
        <v>0</v>
      </c>
      <c r="F499" s="5">
        <f>'3rdR'!F$42</f>
        <v>0</v>
      </c>
      <c r="G499" s="5">
        <f>'3rdR'!G$42</f>
        <v>0</v>
      </c>
      <c r="H499" s="5">
        <f>'3rdR'!H$42</f>
        <v>0</v>
      </c>
      <c r="I499" s="5">
        <f>'3rdR'!I$42</f>
        <v>0</v>
      </c>
      <c r="J499" s="5">
        <f>'3rdR'!J$42</f>
        <v>0</v>
      </c>
      <c r="K499" s="5">
        <f>'3rdR'!K$42</f>
        <v>0</v>
      </c>
      <c r="L499" s="65">
        <f>'3rdR'!L$42</f>
        <v>0</v>
      </c>
      <c r="M499" s="65">
        <f>'3rdR'!M$42</f>
        <v>0</v>
      </c>
      <c r="N499" s="65">
        <f>'3rdR'!N$42</f>
        <v>0</v>
      </c>
      <c r="O499" s="5">
        <f>'3rdR'!O$42</f>
        <v>0</v>
      </c>
      <c r="P499" s="5">
        <f>'3rdR'!P$42</f>
        <v>0</v>
      </c>
      <c r="Q499" s="5">
        <f>'3rdR'!Q$42</f>
        <v>0</v>
      </c>
      <c r="R499" s="5">
        <f>'3rdR'!R$42</f>
        <v>0</v>
      </c>
      <c r="S499" s="5">
        <f>'3rdR'!S$42</f>
        <v>0</v>
      </c>
      <c r="T499" s="5">
        <f>'3rdR'!T$42</f>
        <v>0</v>
      </c>
      <c r="U499" s="15">
        <f t="shared" si="35"/>
        <v>0</v>
      </c>
    </row>
    <row r="500" spans="1:21" x14ac:dyDescent="0.25">
      <c r="B500" s="7" t="s">
        <v>15</v>
      </c>
      <c r="C500" s="5">
        <f>'4thR'!C$42</f>
        <v>4</v>
      </c>
      <c r="D500" s="5">
        <f>'4thR'!D$42</f>
        <v>6</v>
      </c>
      <c r="E500" s="5">
        <f>'4thR'!E$42</f>
        <v>3</v>
      </c>
      <c r="F500" s="5">
        <f>'4thR'!F$42</f>
        <v>4</v>
      </c>
      <c r="G500" s="5">
        <f>'4thR'!G$42</f>
        <v>5</v>
      </c>
      <c r="H500" s="5">
        <f>'4thR'!H$42</f>
        <v>8</v>
      </c>
      <c r="I500" s="5">
        <f>'4thR'!I$42</f>
        <v>6</v>
      </c>
      <c r="J500" s="5">
        <f>'4thR'!J$42</f>
        <v>6</v>
      </c>
      <c r="K500" s="5">
        <f>'4thR'!K$42</f>
        <v>6</v>
      </c>
      <c r="L500" s="65">
        <f>'4thR'!L$42</f>
        <v>5</v>
      </c>
      <c r="M500" s="65">
        <f>'4thR'!M$42</f>
        <v>4</v>
      </c>
      <c r="N500" s="65">
        <f>'4thR'!N$42</f>
        <v>6</v>
      </c>
      <c r="O500" s="5">
        <f>'4thR'!O$42</f>
        <v>5</v>
      </c>
      <c r="P500" s="5">
        <f>'4thR'!P$42</f>
        <v>7</v>
      </c>
      <c r="Q500" s="5">
        <f>'4thR'!Q$42</f>
        <v>4</v>
      </c>
      <c r="R500" s="5">
        <f>'4thR'!R$42</f>
        <v>4</v>
      </c>
      <c r="S500" s="5">
        <f>'4thR'!S$42</f>
        <v>5</v>
      </c>
      <c r="T500" s="5">
        <f>'4thR'!T$42</f>
        <v>4</v>
      </c>
      <c r="U500" s="15">
        <f t="shared" si="35"/>
        <v>92</v>
      </c>
    </row>
    <row r="501" spans="1:21" x14ac:dyDescent="0.25">
      <c r="B501" s="7" t="s">
        <v>16</v>
      </c>
      <c r="C501" s="5">
        <f>'5thR'!C$42</f>
        <v>0</v>
      </c>
      <c r="D501" s="5">
        <f>'5thR'!D$42</f>
        <v>0</v>
      </c>
      <c r="E501" s="5">
        <f>'5thR'!E$42</f>
        <v>0</v>
      </c>
      <c r="F501" s="5">
        <f>'5thR'!F$42</f>
        <v>0</v>
      </c>
      <c r="G501" s="5">
        <f>'5thR'!G$42</f>
        <v>0</v>
      </c>
      <c r="H501" s="5">
        <f>'5thR'!H$42</f>
        <v>0</v>
      </c>
      <c r="I501" s="5">
        <f>'5thR'!I$42</f>
        <v>0</v>
      </c>
      <c r="J501" s="5">
        <f>'5thR'!J$42</f>
        <v>0</v>
      </c>
      <c r="K501" s="5">
        <f>'5thR'!K$42</f>
        <v>0</v>
      </c>
      <c r="L501" s="65">
        <f>'5thR'!L$42</f>
        <v>0</v>
      </c>
      <c r="M501" s="65">
        <f>'5thR'!M$42</f>
        <v>0</v>
      </c>
      <c r="N501" s="65">
        <f>'5thR'!N$42</f>
        <v>0</v>
      </c>
      <c r="O501" s="5">
        <f>'5thR'!O$42</f>
        <v>0</v>
      </c>
      <c r="P501" s="5">
        <f>'5thR'!P$42</f>
        <v>0</v>
      </c>
      <c r="Q501" s="5">
        <f>'5thR'!Q$42</f>
        <v>0</v>
      </c>
      <c r="R501" s="5">
        <f>'5thR'!R$42</f>
        <v>0</v>
      </c>
      <c r="S501" s="5">
        <f>'5thR'!S$42</f>
        <v>0</v>
      </c>
      <c r="T501" s="5">
        <f>'5thR'!T$42</f>
        <v>0</v>
      </c>
      <c r="U501" s="15">
        <f t="shared" si="35"/>
        <v>0</v>
      </c>
    </row>
    <row r="502" spans="1:21" x14ac:dyDescent="0.25">
      <c r="B502" s="7" t="s">
        <v>17</v>
      </c>
      <c r="C502" s="5">
        <f>'6thR'!C$42</f>
        <v>0</v>
      </c>
      <c r="D502" s="5">
        <f>'6thR'!D$42</f>
        <v>0</v>
      </c>
      <c r="E502" s="5">
        <f>'6thR'!E$42</f>
        <v>0</v>
      </c>
      <c r="F502" s="5">
        <f>'6thR'!F$42</f>
        <v>0</v>
      </c>
      <c r="G502" s="5">
        <f>'6thR'!G$42</f>
        <v>0</v>
      </c>
      <c r="H502" s="5">
        <f>'6thR'!H$42</f>
        <v>0</v>
      </c>
      <c r="I502" s="5">
        <f>'6thR'!I$42</f>
        <v>0</v>
      </c>
      <c r="J502" s="5">
        <f>'6thR'!J$42</f>
        <v>0</v>
      </c>
      <c r="K502" s="5">
        <f>'6thR'!K$42</f>
        <v>0</v>
      </c>
      <c r="L502" s="65">
        <f>'6thR'!L$42</f>
        <v>0</v>
      </c>
      <c r="M502" s="65">
        <f>'6thR'!M$42</f>
        <v>0</v>
      </c>
      <c r="N502" s="65">
        <f>'6thR'!N$42</f>
        <v>0</v>
      </c>
      <c r="O502" s="5">
        <f>'6thR'!O$42</f>
        <v>0</v>
      </c>
      <c r="P502" s="5">
        <f>'6thR'!P$42</f>
        <v>0</v>
      </c>
      <c r="Q502" s="5">
        <f>'6thR'!Q$42</f>
        <v>0</v>
      </c>
      <c r="R502" s="5">
        <f>'6thR'!R$42</f>
        <v>0</v>
      </c>
      <c r="S502" s="5">
        <f>'6thR'!S$42</f>
        <v>0</v>
      </c>
      <c r="T502" s="5">
        <f>'6thR'!T$42</f>
        <v>0</v>
      </c>
      <c r="U502" s="15">
        <f t="shared" si="35"/>
        <v>0</v>
      </c>
    </row>
    <row r="503" spans="1:21" x14ac:dyDescent="0.25">
      <c r="B503" s="7" t="s">
        <v>18</v>
      </c>
      <c r="C503" s="5">
        <f>'7thR'!C$42</f>
        <v>0</v>
      </c>
      <c r="D503" s="5">
        <f>'7thR'!D$42</f>
        <v>0</v>
      </c>
      <c r="E503" s="5">
        <f>'7thR'!E$42</f>
        <v>0</v>
      </c>
      <c r="F503" s="5">
        <f>'7thR'!F$42</f>
        <v>0</v>
      </c>
      <c r="G503" s="5">
        <f>'7thR'!G$42</f>
        <v>0</v>
      </c>
      <c r="H503" s="5">
        <f>'7thR'!H$42</f>
        <v>0</v>
      </c>
      <c r="I503" s="5">
        <f>'7thR'!I$42</f>
        <v>0</v>
      </c>
      <c r="J503" s="5">
        <f>'7thR'!J$42</f>
        <v>0</v>
      </c>
      <c r="K503" s="5">
        <f>'7thR'!K$42</f>
        <v>0</v>
      </c>
      <c r="L503" s="65">
        <f>'7thR'!L$42</f>
        <v>0</v>
      </c>
      <c r="M503" s="65">
        <f>'7thR'!M$42</f>
        <v>0</v>
      </c>
      <c r="N503" s="65">
        <f>'7thR'!N$42</f>
        <v>0</v>
      </c>
      <c r="O503" s="5">
        <f>'7thR'!O$42</f>
        <v>0</v>
      </c>
      <c r="P503" s="5">
        <f>'7thR'!P$42</f>
        <v>0</v>
      </c>
      <c r="Q503" s="5">
        <f>'7thR'!Q$42</f>
        <v>0</v>
      </c>
      <c r="R503" s="5">
        <f>'7thR'!R$42</f>
        <v>0</v>
      </c>
      <c r="S503" s="5">
        <f>'7thR'!S$42</f>
        <v>0</v>
      </c>
      <c r="T503" s="5">
        <f>'7thR'!T$42</f>
        <v>0</v>
      </c>
      <c r="U503" s="15">
        <f t="shared" si="35"/>
        <v>0</v>
      </c>
    </row>
    <row r="504" spans="1:21" ht="15.75" thickBot="1" x14ac:dyDescent="0.3">
      <c r="B504" s="7" t="s">
        <v>19</v>
      </c>
      <c r="C504" s="73">
        <f>'8thR - Finale'!C$42</f>
        <v>0</v>
      </c>
      <c r="D504" s="73">
        <f>'8thR - Finale'!D$42</f>
        <v>0</v>
      </c>
      <c r="E504" s="73">
        <f>'8thR - Finale'!E$42</f>
        <v>0</v>
      </c>
      <c r="F504" s="73">
        <f>'8thR - Finale'!F$42</f>
        <v>0</v>
      </c>
      <c r="G504" s="73">
        <f>'8thR - Finale'!G$42</f>
        <v>0</v>
      </c>
      <c r="H504" s="73">
        <f>'8thR - Finale'!H$42</f>
        <v>0</v>
      </c>
      <c r="I504" s="73">
        <f>'8thR - Finale'!I$42</f>
        <v>0</v>
      </c>
      <c r="J504" s="73">
        <f>'8thR - Finale'!J$42</f>
        <v>0</v>
      </c>
      <c r="K504" s="73">
        <f>'8thR - Finale'!K$42</f>
        <v>0</v>
      </c>
      <c r="L504" s="73">
        <f>'8thR - Finale'!L$42</f>
        <v>0</v>
      </c>
      <c r="M504" s="45">
        <f>'8thR - Finale'!M$42</f>
        <v>0</v>
      </c>
      <c r="N504" s="73">
        <f>'8thR - Finale'!N$42</f>
        <v>0</v>
      </c>
      <c r="O504" s="73">
        <f>'8thR - Finale'!O$42</f>
        <v>0</v>
      </c>
      <c r="P504" s="73">
        <f>'8thR - Finale'!P$42</f>
        <v>0</v>
      </c>
      <c r="Q504" s="73">
        <f>'8thR - Finale'!Q$42</f>
        <v>0</v>
      </c>
      <c r="R504" s="73">
        <f>'8thR - Finale'!R$42</f>
        <v>0</v>
      </c>
      <c r="S504" s="73">
        <f>'8thR - Finale'!S$42</f>
        <v>0</v>
      </c>
      <c r="T504" s="73">
        <f>'8thR - Finale'!T$42</f>
        <v>0</v>
      </c>
      <c r="U504" s="74">
        <f t="shared" si="35"/>
        <v>0</v>
      </c>
    </row>
    <row r="505" spans="1:21" ht="16.5" thickTop="1" x14ac:dyDescent="0.25">
      <c r="B505" s="52" t="s">
        <v>12</v>
      </c>
      <c r="C505" s="72">
        <f>score!H$42</f>
        <v>4</v>
      </c>
      <c r="D505" s="72">
        <f>score!I$42</f>
        <v>6</v>
      </c>
      <c r="E505" s="72">
        <f>score!J$42</f>
        <v>3</v>
      </c>
      <c r="F505" s="72">
        <f>score!K$42</f>
        <v>4</v>
      </c>
      <c r="G505" s="72">
        <f>score!L$42</f>
        <v>4</v>
      </c>
      <c r="H505" s="72">
        <f>score!M$42</f>
        <v>8</v>
      </c>
      <c r="I505" s="72">
        <f>score!N$42</f>
        <v>6</v>
      </c>
      <c r="J505" s="72">
        <f>score!O$42</f>
        <v>5</v>
      </c>
      <c r="K505" s="72">
        <f>score!P$42</f>
        <v>5</v>
      </c>
      <c r="L505" s="43">
        <f>score!Q$42</f>
        <v>5</v>
      </c>
      <c r="M505" s="72">
        <f>score!R$42</f>
        <v>4</v>
      </c>
      <c r="N505" s="43">
        <f>score!S$42</f>
        <v>5</v>
      </c>
      <c r="O505" s="72">
        <f>score!T$42</f>
        <v>5</v>
      </c>
      <c r="P505" s="72">
        <f>score!U$42</f>
        <v>7</v>
      </c>
      <c r="Q505" s="72">
        <f>score!V$42</f>
        <v>4</v>
      </c>
      <c r="R505" s="72">
        <f>score!W$42</f>
        <v>4</v>
      </c>
      <c r="S505" s="72">
        <f>score!X$42</f>
        <v>5</v>
      </c>
      <c r="T505" s="72">
        <f>score!Y$42</f>
        <v>4</v>
      </c>
      <c r="U505" s="44">
        <f t="shared" si="35"/>
        <v>88</v>
      </c>
    </row>
    <row r="506" spans="1:21" ht="15.75" x14ac:dyDescent="0.25">
      <c r="B506" s="53" t="s">
        <v>7</v>
      </c>
      <c r="C506" s="54">
        <f>score!H$147</f>
        <v>4</v>
      </c>
      <c r="D506" s="54">
        <f>score!$I$147</f>
        <v>4</v>
      </c>
      <c r="E506" s="54">
        <f>score!$J$147</f>
        <v>3</v>
      </c>
      <c r="F506" s="54">
        <f>score!$K$147</f>
        <v>3</v>
      </c>
      <c r="G506" s="54">
        <f>score!$L$147</f>
        <v>4</v>
      </c>
      <c r="H506" s="54">
        <f>score!$M$147</f>
        <v>4</v>
      </c>
      <c r="I506" s="54">
        <f>score!$N$147</f>
        <v>5</v>
      </c>
      <c r="J506" s="54">
        <f>score!$O$147</f>
        <v>4</v>
      </c>
      <c r="K506" s="54">
        <f>score!$P$147</f>
        <v>4</v>
      </c>
      <c r="L506" s="54">
        <f>score!$Q$147</f>
        <v>3</v>
      </c>
      <c r="M506" s="54">
        <f>score!$R$147</f>
        <v>4</v>
      </c>
      <c r="N506" s="54">
        <f>score!$S$147</f>
        <v>5</v>
      </c>
      <c r="O506" s="54">
        <f>score!$T$147</f>
        <v>4</v>
      </c>
      <c r="P506" s="54">
        <f>score!$U$147</f>
        <v>5</v>
      </c>
      <c r="Q506" s="54">
        <f>score!$V$147</f>
        <v>3</v>
      </c>
      <c r="R506" s="54">
        <f>score!$W$147</f>
        <v>3</v>
      </c>
      <c r="S506" s="54">
        <f>score!$X$147</f>
        <v>4</v>
      </c>
      <c r="T506" s="54">
        <f>score!$Y$147</f>
        <v>4</v>
      </c>
      <c r="U506" s="18">
        <f>SUM(C506:T506)</f>
        <v>70</v>
      </c>
    </row>
    <row r="507" spans="1:21" x14ac:dyDescent="0.25">
      <c r="C507" s="55"/>
      <c r="D507" s="55"/>
      <c r="E507" s="55"/>
      <c r="F507" s="55"/>
      <c r="G507" s="55"/>
      <c r="H507" s="55"/>
      <c r="I507" s="55"/>
      <c r="J507" s="55"/>
      <c r="K507" s="55"/>
      <c r="L507" s="55"/>
      <c r="M507" s="55"/>
      <c r="N507" s="55"/>
      <c r="O507" s="55"/>
      <c r="P507" s="55"/>
      <c r="Q507" s="55"/>
      <c r="R507" s="55"/>
      <c r="S507" s="55"/>
      <c r="T507" s="55"/>
    </row>
    <row r="508" spans="1:21" x14ac:dyDescent="0.25">
      <c r="C508" s="140" t="s">
        <v>6</v>
      </c>
      <c r="D508" s="140"/>
      <c r="E508" s="140"/>
      <c r="F508" s="140"/>
      <c r="G508" s="140"/>
      <c r="H508" s="140"/>
      <c r="I508" s="140"/>
      <c r="J508" s="140"/>
      <c r="K508" s="140"/>
      <c r="L508" s="140"/>
      <c r="M508" s="140"/>
      <c r="N508" s="140"/>
      <c r="O508" s="140"/>
      <c r="P508" s="140"/>
      <c r="Q508" s="140"/>
      <c r="R508" s="140"/>
      <c r="S508" s="140"/>
      <c r="T508" s="140"/>
    </row>
    <row r="509" spans="1:21" x14ac:dyDescent="0.25">
      <c r="A509" s="141">
        <f>score!A43</f>
        <v>37</v>
      </c>
      <c r="B509" s="142" t="str">
        <f>score!F43</f>
        <v>SULZBACHER STEFAN</v>
      </c>
      <c r="C509" s="143">
        <v>1</v>
      </c>
      <c r="D509" s="143">
        <v>2</v>
      </c>
      <c r="E509" s="143">
        <v>3</v>
      </c>
      <c r="F509" s="143">
        <v>4</v>
      </c>
      <c r="G509" s="143">
        <v>5</v>
      </c>
      <c r="H509" s="143">
        <v>6</v>
      </c>
      <c r="I509" s="143">
        <v>7</v>
      </c>
      <c r="J509" s="143">
        <v>8</v>
      </c>
      <c r="K509" s="143">
        <v>9</v>
      </c>
      <c r="L509" s="143">
        <v>10</v>
      </c>
      <c r="M509" s="143">
        <v>11</v>
      </c>
      <c r="N509" s="143">
        <v>12</v>
      </c>
      <c r="O509" s="143">
        <v>13</v>
      </c>
      <c r="P509" s="143">
        <v>14</v>
      </c>
      <c r="Q509" s="143">
        <v>15</v>
      </c>
      <c r="R509" s="143">
        <v>16</v>
      </c>
      <c r="S509" s="143">
        <v>17</v>
      </c>
      <c r="T509" s="143">
        <v>18</v>
      </c>
      <c r="U509" s="56" t="s">
        <v>1</v>
      </c>
    </row>
    <row r="510" spans="1:21" x14ac:dyDescent="0.25">
      <c r="A510" s="141"/>
      <c r="B510" s="142"/>
      <c r="C510" s="143"/>
      <c r="D510" s="143"/>
      <c r="E510" s="143"/>
      <c r="F510" s="143"/>
      <c r="G510" s="143"/>
      <c r="H510" s="143"/>
      <c r="I510" s="143"/>
      <c r="J510" s="143"/>
      <c r="K510" s="143"/>
      <c r="L510" s="143"/>
      <c r="M510" s="143"/>
      <c r="N510" s="143"/>
      <c r="O510" s="143"/>
      <c r="P510" s="143"/>
      <c r="Q510" s="143"/>
      <c r="R510" s="143"/>
      <c r="S510" s="143"/>
      <c r="T510" s="143"/>
      <c r="U510" s="57"/>
    </row>
    <row r="511" spans="1:21" x14ac:dyDescent="0.25">
      <c r="B511" s="7" t="s">
        <v>8</v>
      </c>
      <c r="C511" s="5">
        <f>'1stR'!C$43</f>
        <v>5</v>
      </c>
      <c r="D511" s="5">
        <f>'1stR'!D$43</f>
        <v>4</v>
      </c>
      <c r="E511" s="5">
        <f>'1stR'!E$43</f>
        <v>3</v>
      </c>
      <c r="F511" s="5">
        <f>'1stR'!F$43</f>
        <v>3</v>
      </c>
      <c r="G511" s="5">
        <f>'1stR'!G$43</f>
        <v>7</v>
      </c>
      <c r="H511" s="5">
        <f>'1stR'!H$43</f>
        <v>8</v>
      </c>
      <c r="I511" s="5">
        <f>'1stR'!I$43</f>
        <v>7</v>
      </c>
      <c r="J511" s="5">
        <f>'1stR'!J$43</f>
        <v>8</v>
      </c>
      <c r="K511" s="5">
        <f>'1stR'!K$43</f>
        <v>6</v>
      </c>
      <c r="L511" s="65">
        <f>'1stR'!L$43</f>
        <v>4</v>
      </c>
      <c r="M511" s="65">
        <f>'1stR'!M$43</f>
        <v>5</v>
      </c>
      <c r="N511" s="65">
        <f>'1stR'!N$43</f>
        <v>6</v>
      </c>
      <c r="O511" s="5">
        <f>'1stR'!O$43</f>
        <v>9</v>
      </c>
      <c r="P511" s="5">
        <f>'1stR'!P$43</f>
        <v>4</v>
      </c>
      <c r="Q511" s="5">
        <f>'1stR'!Q$43</f>
        <v>4</v>
      </c>
      <c r="R511" s="5">
        <f>'1stR'!R$43</f>
        <v>4</v>
      </c>
      <c r="S511" s="5">
        <f>'1stR'!S$43</f>
        <v>7</v>
      </c>
      <c r="T511" s="5">
        <f>'1stR'!T$43</f>
        <v>4</v>
      </c>
      <c r="U511" s="15">
        <f>SUM(C511:T511)</f>
        <v>98</v>
      </c>
    </row>
    <row r="512" spans="1:21" x14ac:dyDescent="0.25">
      <c r="B512" s="7" t="s">
        <v>13</v>
      </c>
      <c r="C512" s="5">
        <f>'2ndR'!C$43</f>
        <v>5</v>
      </c>
      <c r="D512" s="5">
        <f>'2ndR'!D$43</f>
        <v>5</v>
      </c>
      <c r="E512" s="5">
        <f>'2ndR'!E$43</f>
        <v>6</v>
      </c>
      <c r="F512" s="5">
        <f>'2ndR'!F$43</f>
        <v>6</v>
      </c>
      <c r="G512" s="5">
        <f>'2ndR'!G$43</f>
        <v>3</v>
      </c>
      <c r="H512" s="5">
        <f>'2ndR'!H$43</f>
        <v>7</v>
      </c>
      <c r="I512" s="5">
        <f>'2ndR'!I$43</f>
        <v>7</v>
      </c>
      <c r="J512" s="5">
        <f>'2ndR'!J$43</f>
        <v>5</v>
      </c>
      <c r="K512" s="5">
        <f>'2ndR'!K$43</f>
        <v>5</v>
      </c>
      <c r="L512" s="65">
        <f>'2ndR'!L$43</f>
        <v>4</v>
      </c>
      <c r="M512" s="65">
        <f>'2ndR'!M$43</f>
        <v>6</v>
      </c>
      <c r="N512" s="65">
        <f>'2ndR'!N$43</f>
        <v>7</v>
      </c>
      <c r="O512" s="5">
        <f>'2ndR'!O$43</f>
        <v>4</v>
      </c>
      <c r="P512" s="5">
        <f>'2ndR'!P$43</f>
        <v>7</v>
      </c>
      <c r="Q512" s="5">
        <f>'2ndR'!Q$43</f>
        <v>3</v>
      </c>
      <c r="R512" s="5">
        <f>'2ndR'!R$43</f>
        <v>9</v>
      </c>
      <c r="S512" s="5">
        <f>'2ndR'!S$43</f>
        <v>6</v>
      </c>
      <c r="T512" s="5">
        <f>'2ndR'!T$43</f>
        <v>5</v>
      </c>
      <c r="U512" s="15">
        <f t="shared" ref="U512:U519" si="36">SUM(C512:T512)</f>
        <v>100</v>
      </c>
    </row>
    <row r="513" spans="1:21" x14ac:dyDescent="0.25">
      <c r="B513" s="7" t="s">
        <v>14</v>
      </c>
      <c r="C513" s="5">
        <f>'3rdR'!C$43</f>
        <v>0</v>
      </c>
      <c r="D513" s="5">
        <f>'3rdR'!D$43</f>
        <v>0</v>
      </c>
      <c r="E513" s="5">
        <f>'3rdR'!E$43</f>
        <v>0</v>
      </c>
      <c r="F513" s="5">
        <f>'3rdR'!F$43</f>
        <v>0</v>
      </c>
      <c r="G513" s="5">
        <f>'3rdR'!G$43</f>
        <v>0</v>
      </c>
      <c r="H513" s="5">
        <f>'3rdR'!H$43</f>
        <v>0</v>
      </c>
      <c r="I513" s="5">
        <f>'3rdR'!I$43</f>
        <v>0</v>
      </c>
      <c r="J513" s="5">
        <f>'3rdR'!J$43</f>
        <v>0</v>
      </c>
      <c r="K513" s="5">
        <f>'3rdR'!K$43</f>
        <v>0</v>
      </c>
      <c r="L513" s="65">
        <f>'3rdR'!L$43</f>
        <v>0</v>
      </c>
      <c r="M513" s="65">
        <f>'3rdR'!M$43</f>
        <v>0</v>
      </c>
      <c r="N513" s="65">
        <f>'3rdR'!N$43</f>
        <v>0</v>
      </c>
      <c r="O513" s="5">
        <f>'3rdR'!O$43</f>
        <v>0</v>
      </c>
      <c r="P513" s="5">
        <f>'3rdR'!P$43</f>
        <v>0</v>
      </c>
      <c r="Q513" s="5">
        <f>'3rdR'!Q$43</f>
        <v>0</v>
      </c>
      <c r="R513" s="5">
        <f>'3rdR'!R$43</f>
        <v>0</v>
      </c>
      <c r="S513" s="5">
        <f>'3rdR'!S$43</f>
        <v>0</v>
      </c>
      <c r="T513" s="5">
        <f>'3rdR'!T$43</f>
        <v>0</v>
      </c>
      <c r="U513" s="15">
        <f t="shared" si="36"/>
        <v>0</v>
      </c>
    </row>
    <row r="514" spans="1:21" x14ac:dyDescent="0.25">
      <c r="B514" s="7" t="s">
        <v>15</v>
      </c>
      <c r="C514" s="5">
        <f>'4thR'!C$43</f>
        <v>0</v>
      </c>
      <c r="D514" s="5">
        <f>'4thR'!D$43</f>
        <v>0</v>
      </c>
      <c r="E514" s="5">
        <f>'4thR'!E$43</f>
        <v>0</v>
      </c>
      <c r="F514" s="5">
        <f>'4thR'!F$43</f>
        <v>0</v>
      </c>
      <c r="G514" s="5">
        <f>'4thR'!G$43</f>
        <v>0</v>
      </c>
      <c r="H514" s="5">
        <f>'4thR'!H$43</f>
        <v>0</v>
      </c>
      <c r="I514" s="5">
        <f>'4thR'!I$43</f>
        <v>0</v>
      </c>
      <c r="J514" s="5">
        <f>'4thR'!J$43</f>
        <v>0</v>
      </c>
      <c r="K514" s="5">
        <f>'4thR'!K$43</f>
        <v>0</v>
      </c>
      <c r="L514" s="65">
        <f>'4thR'!L$43</f>
        <v>0</v>
      </c>
      <c r="M514" s="65">
        <f>'4thR'!M$43</f>
        <v>0</v>
      </c>
      <c r="N514" s="65">
        <f>'4thR'!N$43</f>
        <v>0</v>
      </c>
      <c r="O514" s="5">
        <f>'4thR'!O$43</f>
        <v>0</v>
      </c>
      <c r="P514" s="5">
        <f>'4thR'!P$43</f>
        <v>0</v>
      </c>
      <c r="Q514" s="5">
        <f>'4thR'!Q$43</f>
        <v>0</v>
      </c>
      <c r="R514" s="5">
        <f>'4thR'!R$43</f>
        <v>0</v>
      </c>
      <c r="S514" s="5">
        <f>'4thR'!S$43</f>
        <v>0</v>
      </c>
      <c r="T514" s="5">
        <f>'4thR'!T$43</f>
        <v>0</v>
      </c>
      <c r="U514" s="15">
        <f t="shared" si="36"/>
        <v>0</v>
      </c>
    </row>
    <row r="515" spans="1:21" x14ac:dyDescent="0.25">
      <c r="B515" s="7" t="s">
        <v>16</v>
      </c>
      <c r="C515" s="5">
        <f>'5thR'!C$43</f>
        <v>0</v>
      </c>
      <c r="D515" s="5">
        <f>'5thR'!D$43</f>
        <v>0</v>
      </c>
      <c r="E515" s="5">
        <f>'5thR'!E$43</f>
        <v>0</v>
      </c>
      <c r="F515" s="5">
        <f>'5thR'!F$43</f>
        <v>0</v>
      </c>
      <c r="G515" s="5">
        <f>'5thR'!G$43</f>
        <v>0</v>
      </c>
      <c r="H515" s="5">
        <f>'5thR'!H$43</f>
        <v>0</v>
      </c>
      <c r="I515" s="5">
        <f>'5thR'!I$43</f>
        <v>0</v>
      </c>
      <c r="J515" s="5">
        <f>'5thR'!J$43</f>
        <v>0</v>
      </c>
      <c r="K515" s="5">
        <f>'5thR'!K$43</f>
        <v>0</v>
      </c>
      <c r="L515" s="65">
        <f>'5thR'!L$43</f>
        <v>0</v>
      </c>
      <c r="M515" s="65">
        <f>'5thR'!M$43</f>
        <v>0</v>
      </c>
      <c r="N515" s="65">
        <f>'5thR'!N$43</f>
        <v>0</v>
      </c>
      <c r="O515" s="5">
        <f>'5thR'!O$43</f>
        <v>0</v>
      </c>
      <c r="P515" s="5">
        <f>'5thR'!P$43</f>
        <v>0</v>
      </c>
      <c r="Q515" s="5">
        <f>'5thR'!Q$43</f>
        <v>0</v>
      </c>
      <c r="R515" s="5">
        <f>'5thR'!R$43</f>
        <v>0</v>
      </c>
      <c r="S515" s="5">
        <f>'5thR'!S$43</f>
        <v>0</v>
      </c>
      <c r="T515" s="5">
        <f>'5thR'!T$43</f>
        <v>0</v>
      </c>
      <c r="U515" s="15">
        <f t="shared" si="36"/>
        <v>0</v>
      </c>
    </row>
    <row r="516" spans="1:21" x14ac:dyDescent="0.25">
      <c r="B516" s="7" t="s">
        <v>17</v>
      </c>
      <c r="C516" s="5">
        <f>'6thR'!C$43</f>
        <v>0</v>
      </c>
      <c r="D516" s="5">
        <f>'6thR'!D$43</f>
        <v>0</v>
      </c>
      <c r="E516" s="5">
        <f>'6thR'!E$43</f>
        <v>0</v>
      </c>
      <c r="F516" s="5">
        <f>'6thR'!F$43</f>
        <v>0</v>
      </c>
      <c r="G516" s="5">
        <f>'6thR'!G$43</f>
        <v>0</v>
      </c>
      <c r="H516" s="5">
        <f>'6thR'!H$43</f>
        <v>0</v>
      </c>
      <c r="I516" s="5">
        <f>'6thR'!I$43</f>
        <v>0</v>
      </c>
      <c r="J516" s="5">
        <f>'6thR'!J$43</f>
        <v>0</v>
      </c>
      <c r="K516" s="5">
        <f>'6thR'!K$43</f>
        <v>0</v>
      </c>
      <c r="L516" s="65">
        <f>'6thR'!L$43</f>
        <v>0</v>
      </c>
      <c r="M516" s="65">
        <f>'6thR'!M$43</f>
        <v>0</v>
      </c>
      <c r="N516" s="65">
        <f>'6thR'!N$43</f>
        <v>0</v>
      </c>
      <c r="O516" s="5">
        <f>'6thR'!O$43</f>
        <v>0</v>
      </c>
      <c r="P516" s="5">
        <f>'6thR'!P$43</f>
        <v>0</v>
      </c>
      <c r="Q516" s="5">
        <f>'6thR'!Q$43</f>
        <v>0</v>
      </c>
      <c r="R516" s="5">
        <f>'6thR'!R$43</f>
        <v>0</v>
      </c>
      <c r="S516" s="5">
        <f>'6thR'!S$43</f>
        <v>0</v>
      </c>
      <c r="T516" s="5">
        <f>'6thR'!T$43</f>
        <v>0</v>
      </c>
      <c r="U516" s="15">
        <f t="shared" si="36"/>
        <v>0</v>
      </c>
    </row>
    <row r="517" spans="1:21" x14ac:dyDescent="0.25">
      <c r="B517" s="7" t="s">
        <v>18</v>
      </c>
      <c r="C517" s="5">
        <f>'7thR'!C$43</f>
        <v>0</v>
      </c>
      <c r="D517" s="5">
        <f>'7thR'!D$43</f>
        <v>0</v>
      </c>
      <c r="E517" s="5">
        <f>'7thR'!E$43</f>
        <v>0</v>
      </c>
      <c r="F517" s="5">
        <f>'7thR'!F$43</f>
        <v>0</v>
      </c>
      <c r="G517" s="5">
        <f>'7thR'!G$43</f>
        <v>0</v>
      </c>
      <c r="H517" s="5">
        <f>'7thR'!H$43</f>
        <v>0</v>
      </c>
      <c r="I517" s="5">
        <f>'7thR'!I$43</f>
        <v>0</v>
      </c>
      <c r="J517" s="5">
        <f>'7thR'!J$43</f>
        <v>0</v>
      </c>
      <c r="K517" s="5">
        <f>'7thR'!K$43</f>
        <v>0</v>
      </c>
      <c r="L517" s="65">
        <f>'7thR'!L$43</f>
        <v>0</v>
      </c>
      <c r="M517" s="65">
        <f>'7thR'!M$43</f>
        <v>0</v>
      </c>
      <c r="N517" s="65">
        <f>'7thR'!N$43</f>
        <v>0</v>
      </c>
      <c r="O517" s="5">
        <f>'7thR'!O$43</f>
        <v>0</v>
      </c>
      <c r="P517" s="5">
        <f>'7thR'!P$43</f>
        <v>0</v>
      </c>
      <c r="Q517" s="5">
        <f>'7thR'!Q$43</f>
        <v>0</v>
      </c>
      <c r="R517" s="5">
        <f>'7thR'!R$43</f>
        <v>0</v>
      </c>
      <c r="S517" s="5">
        <f>'7thR'!S$43</f>
        <v>0</v>
      </c>
      <c r="T517" s="5">
        <f>'7thR'!T$43</f>
        <v>0</v>
      </c>
      <c r="U517" s="15">
        <f t="shared" si="36"/>
        <v>0</v>
      </c>
    </row>
    <row r="518" spans="1:21" ht="15.75" thickBot="1" x14ac:dyDescent="0.3">
      <c r="B518" s="7" t="s">
        <v>19</v>
      </c>
      <c r="C518" s="73">
        <f>'8thR - Finale'!C$43</f>
        <v>0</v>
      </c>
      <c r="D518" s="73">
        <f>'8thR - Finale'!D$43</f>
        <v>0</v>
      </c>
      <c r="E518" s="73">
        <f>'8thR - Finale'!E$43</f>
        <v>0</v>
      </c>
      <c r="F518" s="73">
        <f>'8thR - Finale'!F$43</f>
        <v>0</v>
      </c>
      <c r="G518" s="73">
        <f>'8thR - Finale'!G$43</f>
        <v>0</v>
      </c>
      <c r="H518" s="73">
        <f>'8thR - Finale'!H$43</f>
        <v>0</v>
      </c>
      <c r="I518" s="73">
        <f>'8thR - Finale'!I$43</f>
        <v>0</v>
      </c>
      <c r="J518" s="73">
        <f>'8thR - Finale'!J$43</f>
        <v>0</v>
      </c>
      <c r="K518" s="73">
        <f>'8thR - Finale'!K$43</f>
        <v>0</v>
      </c>
      <c r="L518" s="73">
        <f>'8thR - Finale'!L$43</f>
        <v>0</v>
      </c>
      <c r="M518" s="45">
        <f>'8thR - Finale'!M$43</f>
        <v>0</v>
      </c>
      <c r="N518" s="73">
        <f>'8thR - Finale'!N$43</f>
        <v>0</v>
      </c>
      <c r="O518" s="73">
        <f>'8thR - Finale'!O$43</f>
        <v>0</v>
      </c>
      <c r="P518" s="73">
        <f>'8thR - Finale'!P$43</f>
        <v>0</v>
      </c>
      <c r="Q518" s="73">
        <f>'8thR - Finale'!Q$43</f>
        <v>0</v>
      </c>
      <c r="R518" s="73">
        <f>'8thR - Finale'!R$43</f>
        <v>0</v>
      </c>
      <c r="S518" s="73">
        <f>'8thR - Finale'!S$43</f>
        <v>0</v>
      </c>
      <c r="T518" s="73">
        <f>'8thR - Finale'!T$43</f>
        <v>0</v>
      </c>
      <c r="U518" s="74">
        <f t="shared" si="36"/>
        <v>0</v>
      </c>
    </row>
    <row r="519" spans="1:21" ht="16.5" thickTop="1" x14ac:dyDescent="0.25">
      <c r="B519" s="52" t="s">
        <v>12</v>
      </c>
      <c r="C519" s="72">
        <f>score!H$43</f>
        <v>5</v>
      </c>
      <c r="D519" s="72">
        <f>score!I$43</f>
        <v>4</v>
      </c>
      <c r="E519" s="72">
        <f>score!J$43</f>
        <v>3</v>
      </c>
      <c r="F519" s="72">
        <f>score!K$43</f>
        <v>3</v>
      </c>
      <c r="G519" s="72">
        <f>score!L$43</f>
        <v>3</v>
      </c>
      <c r="H519" s="72">
        <f>score!M$43</f>
        <v>7</v>
      </c>
      <c r="I519" s="72">
        <f>score!N$43</f>
        <v>7</v>
      </c>
      <c r="J519" s="72">
        <f>score!O$43</f>
        <v>5</v>
      </c>
      <c r="K519" s="72">
        <f>score!P$43</f>
        <v>5</v>
      </c>
      <c r="L519" s="43">
        <f>score!Q$43</f>
        <v>4</v>
      </c>
      <c r="M519" s="72">
        <f>score!R$43</f>
        <v>5</v>
      </c>
      <c r="N519" s="43">
        <f>score!S$43</f>
        <v>6</v>
      </c>
      <c r="O519" s="72">
        <f>score!T$43</f>
        <v>4</v>
      </c>
      <c r="P519" s="72">
        <f>score!U$43</f>
        <v>4</v>
      </c>
      <c r="Q519" s="72">
        <f>score!V$43</f>
        <v>3</v>
      </c>
      <c r="R519" s="72">
        <f>score!W$43</f>
        <v>4</v>
      </c>
      <c r="S519" s="72">
        <f>score!X$43</f>
        <v>6</v>
      </c>
      <c r="T519" s="72">
        <f>score!Y$43</f>
        <v>4</v>
      </c>
      <c r="U519" s="44">
        <f t="shared" si="36"/>
        <v>82</v>
      </c>
    </row>
    <row r="520" spans="1:21" ht="15.75" x14ac:dyDescent="0.25">
      <c r="B520" s="53" t="s">
        <v>7</v>
      </c>
      <c r="C520" s="54">
        <f>score!H$147</f>
        <v>4</v>
      </c>
      <c r="D520" s="54">
        <f>score!$I$147</f>
        <v>4</v>
      </c>
      <c r="E520" s="54">
        <f>score!$J$147</f>
        <v>3</v>
      </c>
      <c r="F520" s="54">
        <f>score!$K$147</f>
        <v>3</v>
      </c>
      <c r="G520" s="54">
        <f>score!$L$147</f>
        <v>4</v>
      </c>
      <c r="H520" s="54">
        <f>score!$M$147</f>
        <v>4</v>
      </c>
      <c r="I520" s="54">
        <f>score!$N$147</f>
        <v>5</v>
      </c>
      <c r="J520" s="54">
        <f>score!$O$147</f>
        <v>4</v>
      </c>
      <c r="K520" s="54">
        <f>score!$P$147</f>
        <v>4</v>
      </c>
      <c r="L520" s="54">
        <f>score!$Q$147</f>
        <v>3</v>
      </c>
      <c r="M520" s="54">
        <f>score!$R$147</f>
        <v>4</v>
      </c>
      <c r="N520" s="54">
        <f>score!$S$147</f>
        <v>5</v>
      </c>
      <c r="O520" s="54">
        <f>score!$T$147</f>
        <v>4</v>
      </c>
      <c r="P520" s="54">
        <f>score!$U$147</f>
        <v>5</v>
      </c>
      <c r="Q520" s="54">
        <f>score!$V$147</f>
        <v>3</v>
      </c>
      <c r="R520" s="54">
        <f>score!$W$147</f>
        <v>3</v>
      </c>
      <c r="S520" s="54">
        <f>score!$X$147</f>
        <v>4</v>
      </c>
      <c r="T520" s="54">
        <f>score!$Y$147</f>
        <v>4</v>
      </c>
      <c r="U520" s="18">
        <f>SUM(C520:T520)</f>
        <v>70</v>
      </c>
    </row>
    <row r="521" spans="1:21" x14ac:dyDescent="0.25">
      <c r="C521" s="55"/>
      <c r="D521" s="55"/>
      <c r="E521" s="55"/>
      <c r="F521" s="55"/>
      <c r="G521" s="55"/>
      <c r="H521" s="55"/>
      <c r="I521" s="55"/>
      <c r="J521" s="55"/>
      <c r="K521" s="55"/>
      <c r="L521" s="55"/>
      <c r="M521" s="55"/>
      <c r="N521" s="55"/>
      <c r="O521" s="55"/>
      <c r="P521" s="55"/>
      <c r="Q521" s="55"/>
      <c r="R521" s="55"/>
      <c r="S521" s="55"/>
      <c r="T521" s="55"/>
    </row>
    <row r="522" spans="1:21" x14ac:dyDescent="0.25">
      <c r="C522" s="140" t="s">
        <v>6</v>
      </c>
      <c r="D522" s="140"/>
      <c r="E522" s="140"/>
      <c r="F522" s="140"/>
      <c r="G522" s="140"/>
      <c r="H522" s="140"/>
      <c r="I522" s="140"/>
      <c r="J522" s="140"/>
      <c r="K522" s="140"/>
      <c r="L522" s="140"/>
      <c r="M522" s="140"/>
      <c r="N522" s="140"/>
      <c r="O522" s="140"/>
      <c r="P522" s="140"/>
      <c r="Q522" s="140"/>
      <c r="R522" s="140"/>
      <c r="S522" s="140"/>
      <c r="T522" s="140"/>
    </row>
    <row r="523" spans="1:21" x14ac:dyDescent="0.25">
      <c r="A523" s="141">
        <f>score!A44</f>
        <v>38</v>
      </c>
      <c r="B523" s="142" t="str">
        <f>score!F44</f>
        <v>VALBUSA GIUSEPPE</v>
      </c>
      <c r="C523" s="143">
        <v>1</v>
      </c>
      <c r="D523" s="143">
        <v>2</v>
      </c>
      <c r="E523" s="143">
        <v>3</v>
      </c>
      <c r="F523" s="143">
        <v>4</v>
      </c>
      <c r="G523" s="143">
        <v>5</v>
      </c>
      <c r="H523" s="143">
        <v>6</v>
      </c>
      <c r="I523" s="143">
        <v>7</v>
      </c>
      <c r="J523" s="143">
        <v>8</v>
      </c>
      <c r="K523" s="143">
        <v>9</v>
      </c>
      <c r="L523" s="143">
        <v>10</v>
      </c>
      <c r="M523" s="143">
        <v>11</v>
      </c>
      <c r="N523" s="143">
        <v>12</v>
      </c>
      <c r="O523" s="143">
        <v>13</v>
      </c>
      <c r="P523" s="143">
        <v>14</v>
      </c>
      <c r="Q523" s="143">
        <v>15</v>
      </c>
      <c r="R523" s="143">
        <v>16</v>
      </c>
      <c r="S523" s="143">
        <v>17</v>
      </c>
      <c r="T523" s="143">
        <v>18</v>
      </c>
      <c r="U523" s="56" t="s">
        <v>1</v>
      </c>
    </row>
    <row r="524" spans="1:21" x14ac:dyDescent="0.25">
      <c r="A524" s="141"/>
      <c r="B524" s="142"/>
      <c r="C524" s="143"/>
      <c r="D524" s="143"/>
      <c r="E524" s="143"/>
      <c r="F524" s="143"/>
      <c r="G524" s="143"/>
      <c r="H524" s="143"/>
      <c r="I524" s="143"/>
      <c r="J524" s="143"/>
      <c r="K524" s="143"/>
      <c r="L524" s="143"/>
      <c r="M524" s="143"/>
      <c r="N524" s="143"/>
      <c r="O524" s="143"/>
      <c r="P524" s="143"/>
      <c r="Q524" s="143"/>
      <c r="R524" s="143"/>
      <c r="S524" s="143"/>
      <c r="T524" s="143"/>
      <c r="U524" s="57"/>
    </row>
    <row r="525" spans="1:21" x14ac:dyDescent="0.25">
      <c r="B525" s="7" t="s">
        <v>8</v>
      </c>
      <c r="C525" s="5">
        <f>'1stR'!C$44</f>
        <v>4</v>
      </c>
      <c r="D525" s="5">
        <f>'1stR'!D$44</f>
        <v>6</v>
      </c>
      <c r="E525" s="5">
        <f>'1stR'!E$44</f>
        <v>9</v>
      </c>
      <c r="F525" s="5">
        <f>'1stR'!F$44</f>
        <v>4</v>
      </c>
      <c r="G525" s="5">
        <f>'1stR'!G$44</f>
        <v>4</v>
      </c>
      <c r="H525" s="5">
        <f>'1stR'!H$44</f>
        <v>6</v>
      </c>
      <c r="I525" s="5">
        <f>'1stR'!I$44</f>
        <v>4</v>
      </c>
      <c r="J525" s="5">
        <f>'1stR'!J$44</f>
        <v>4</v>
      </c>
      <c r="K525" s="5">
        <f>'1stR'!K$44</f>
        <v>4</v>
      </c>
      <c r="L525" s="65">
        <f>'1stR'!L$44</f>
        <v>4</v>
      </c>
      <c r="M525" s="65">
        <f>'1stR'!M$44</f>
        <v>5</v>
      </c>
      <c r="N525" s="65">
        <f>'1stR'!N$44</f>
        <v>6</v>
      </c>
      <c r="O525" s="5">
        <f>'1stR'!O$44</f>
        <v>9</v>
      </c>
      <c r="P525" s="5">
        <f>'1stR'!P$44</f>
        <v>7</v>
      </c>
      <c r="Q525" s="5">
        <f>'1stR'!Q$44</f>
        <v>3</v>
      </c>
      <c r="R525" s="5">
        <f>'1stR'!R$44</f>
        <v>9</v>
      </c>
      <c r="S525" s="5">
        <f>'1stR'!S$44</f>
        <v>5</v>
      </c>
      <c r="T525" s="5">
        <f>'1stR'!T$44</f>
        <v>5</v>
      </c>
      <c r="U525" s="15">
        <f>SUM(C525:T525)</f>
        <v>98</v>
      </c>
    </row>
    <row r="526" spans="1:21" x14ac:dyDescent="0.25">
      <c r="B526" s="7" t="s">
        <v>13</v>
      </c>
      <c r="C526" s="5">
        <f>'2ndR'!C$44</f>
        <v>9</v>
      </c>
      <c r="D526" s="5">
        <f>'2ndR'!D$44</f>
        <v>9</v>
      </c>
      <c r="E526" s="5">
        <f>'2ndR'!E$44</f>
        <v>4</v>
      </c>
      <c r="F526" s="5">
        <f>'2ndR'!F$44</f>
        <v>3</v>
      </c>
      <c r="G526" s="5">
        <f>'2ndR'!G$44</f>
        <v>5</v>
      </c>
      <c r="H526" s="5">
        <f>'2ndR'!H$44</f>
        <v>9</v>
      </c>
      <c r="I526" s="5">
        <f>'2ndR'!I$44</f>
        <v>6</v>
      </c>
      <c r="J526" s="5">
        <f>'2ndR'!J$44</f>
        <v>4</v>
      </c>
      <c r="K526" s="5">
        <f>'2ndR'!K$44</f>
        <v>6</v>
      </c>
      <c r="L526" s="65">
        <f>'2ndR'!L$44</f>
        <v>4</v>
      </c>
      <c r="M526" s="65">
        <f>'2ndR'!M$44</f>
        <v>6</v>
      </c>
      <c r="N526" s="65">
        <f>'2ndR'!N$44</f>
        <v>6</v>
      </c>
      <c r="O526" s="5">
        <f>'2ndR'!O$44</f>
        <v>6</v>
      </c>
      <c r="P526" s="5">
        <f>'2ndR'!P$44</f>
        <v>7</v>
      </c>
      <c r="Q526" s="5">
        <f>'2ndR'!Q$44</f>
        <v>5</v>
      </c>
      <c r="R526" s="5">
        <f>'2ndR'!R$44</f>
        <v>9</v>
      </c>
      <c r="S526" s="5">
        <f>'2ndR'!S$44</f>
        <v>5</v>
      </c>
      <c r="T526" s="5">
        <f>'2ndR'!T$44</f>
        <v>6</v>
      </c>
      <c r="U526" s="15">
        <f t="shared" ref="U526:U533" si="37">SUM(C526:T526)</f>
        <v>109</v>
      </c>
    </row>
    <row r="527" spans="1:21" x14ac:dyDescent="0.25">
      <c r="B527" s="7" t="s">
        <v>14</v>
      </c>
      <c r="C527" s="5">
        <f>'3rdR'!C$44</f>
        <v>0</v>
      </c>
      <c r="D527" s="5">
        <f>'3rdR'!D$44</f>
        <v>0</v>
      </c>
      <c r="E527" s="5">
        <f>'3rdR'!E$44</f>
        <v>0</v>
      </c>
      <c r="F527" s="5">
        <f>'3rdR'!F$44</f>
        <v>0</v>
      </c>
      <c r="G527" s="5">
        <f>'3rdR'!G$44</f>
        <v>0</v>
      </c>
      <c r="H527" s="5">
        <f>'3rdR'!H$44</f>
        <v>0</v>
      </c>
      <c r="I527" s="5">
        <f>'3rdR'!I$44</f>
        <v>0</v>
      </c>
      <c r="J527" s="5">
        <f>'3rdR'!J$44</f>
        <v>0</v>
      </c>
      <c r="K527" s="5">
        <f>'3rdR'!K$44</f>
        <v>0</v>
      </c>
      <c r="L527" s="65">
        <f>'3rdR'!L$44</f>
        <v>0</v>
      </c>
      <c r="M527" s="65">
        <f>'3rdR'!M$44</f>
        <v>0</v>
      </c>
      <c r="N527" s="65">
        <f>'3rdR'!N$44</f>
        <v>0</v>
      </c>
      <c r="O527" s="5">
        <f>'3rdR'!O$44</f>
        <v>0</v>
      </c>
      <c r="P527" s="5">
        <f>'3rdR'!P$44</f>
        <v>0</v>
      </c>
      <c r="Q527" s="5">
        <f>'3rdR'!Q$44</f>
        <v>0</v>
      </c>
      <c r="R527" s="5">
        <f>'3rdR'!R$44</f>
        <v>0</v>
      </c>
      <c r="S527" s="5">
        <f>'3rdR'!S$44</f>
        <v>0</v>
      </c>
      <c r="T527" s="5">
        <f>'3rdR'!T$44</f>
        <v>0</v>
      </c>
      <c r="U527" s="15">
        <f t="shared" si="37"/>
        <v>0</v>
      </c>
    </row>
    <row r="528" spans="1:21" x14ac:dyDescent="0.25">
      <c r="B528" s="7" t="s">
        <v>15</v>
      </c>
      <c r="C528" s="5">
        <f>'4thR'!C$44</f>
        <v>6</v>
      </c>
      <c r="D528" s="5">
        <f>'4thR'!D$44</f>
        <v>5</v>
      </c>
      <c r="E528" s="5">
        <f>'4thR'!E$44</f>
        <v>3</v>
      </c>
      <c r="F528" s="5">
        <f>'4thR'!F$44</f>
        <v>3</v>
      </c>
      <c r="G528" s="5">
        <f>'4thR'!G$44</f>
        <v>6</v>
      </c>
      <c r="H528" s="5">
        <f>'4thR'!H$44</f>
        <v>5</v>
      </c>
      <c r="I528" s="5">
        <f>'4thR'!I$44</f>
        <v>9</v>
      </c>
      <c r="J528" s="5">
        <f>'4thR'!J$44</f>
        <v>9</v>
      </c>
      <c r="K528" s="5">
        <f>'4thR'!K$44</f>
        <v>4</v>
      </c>
      <c r="L528" s="65">
        <f>'4thR'!L$44</f>
        <v>3</v>
      </c>
      <c r="M528" s="65">
        <f>'4thR'!M$44</f>
        <v>6</v>
      </c>
      <c r="N528" s="65">
        <f>'4thR'!N$44</f>
        <v>7</v>
      </c>
      <c r="O528" s="5">
        <f>'4thR'!O$44</f>
        <v>5</v>
      </c>
      <c r="P528" s="5">
        <f>'4thR'!P$44</f>
        <v>9</v>
      </c>
      <c r="Q528" s="5">
        <f>'4thR'!Q$44</f>
        <v>4</v>
      </c>
      <c r="R528" s="5">
        <f>'4thR'!R$44</f>
        <v>9</v>
      </c>
      <c r="S528" s="5">
        <f>'4thR'!S$44</f>
        <v>9</v>
      </c>
      <c r="T528" s="5">
        <f>'4thR'!T$44</f>
        <v>5</v>
      </c>
      <c r="U528" s="15">
        <f t="shared" si="37"/>
        <v>107</v>
      </c>
    </row>
    <row r="529" spans="1:21" x14ac:dyDescent="0.25">
      <c r="B529" s="7" t="s">
        <v>16</v>
      </c>
      <c r="C529" s="5">
        <f>'5thR'!C$44</f>
        <v>0</v>
      </c>
      <c r="D529" s="5">
        <f>'5thR'!D$44</f>
        <v>0</v>
      </c>
      <c r="E529" s="5">
        <f>'5thR'!E$44</f>
        <v>0</v>
      </c>
      <c r="F529" s="5">
        <f>'5thR'!F$44</f>
        <v>0</v>
      </c>
      <c r="G529" s="5">
        <f>'5thR'!G$44</f>
        <v>0</v>
      </c>
      <c r="H529" s="5">
        <f>'5thR'!H$44</f>
        <v>0</v>
      </c>
      <c r="I529" s="5">
        <f>'5thR'!I$44</f>
        <v>0</v>
      </c>
      <c r="J529" s="5">
        <f>'5thR'!J$44</f>
        <v>0</v>
      </c>
      <c r="K529" s="5">
        <f>'5thR'!K$44</f>
        <v>0</v>
      </c>
      <c r="L529" s="65">
        <f>'5thR'!L$44</f>
        <v>0</v>
      </c>
      <c r="M529" s="65">
        <f>'5thR'!M$44</f>
        <v>0</v>
      </c>
      <c r="N529" s="65">
        <f>'5thR'!N$44</f>
        <v>0</v>
      </c>
      <c r="O529" s="5">
        <f>'5thR'!O$44</f>
        <v>0</v>
      </c>
      <c r="P529" s="5">
        <f>'5thR'!P$44</f>
        <v>0</v>
      </c>
      <c r="Q529" s="5">
        <f>'5thR'!Q$44</f>
        <v>0</v>
      </c>
      <c r="R529" s="5">
        <f>'5thR'!R$44</f>
        <v>0</v>
      </c>
      <c r="S529" s="5">
        <f>'5thR'!S$44</f>
        <v>0</v>
      </c>
      <c r="T529" s="5">
        <f>'5thR'!T$44</f>
        <v>0</v>
      </c>
      <c r="U529" s="15">
        <f t="shared" si="37"/>
        <v>0</v>
      </c>
    </row>
    <row r="530" spans="1:21" x14ac:dyDescent="0.25">
      <c r="B530" s="7" t="s">
        <v>17</v>
      </c>
      <c r="C530" s="5">
        <f>'6thR'!C$44</f>
        <v>0</v>
      </c>
      <c r="D530" s="5">
        <f>'6thR'!D$44</f>
        <v>0</v>
      </c>
      <c r="E530" s="5">
        <f>'6thR'!E$44</f>
        <v>0</v>
      </c>
      <c r="F530" s="5">
        <f>'6thR'!F$44</f>
        <v>0</v>
      </c>
      <c r="G530" s="5">
        <f>'6thR'!G$44</f>
        <v>0</v>
      </c>
      <c r="H530" s="5">
        <f>'6thR'!H$44</f>
        <v>0</v>
      </c>
      <c r="I530" s="5">
        <f>'6thR'!I$44</f>
        <v>0</v>
      </c>
      <c r="J530" s="5">
        <f>'6thR'!J$44</f>
        <v>0</v>
      </c>
      <c r="K530" s="5">
        <f>'6thR'!K$44</f>
        <v>0</v>
      </c>
      <c r="L530" s="65">
        <f>'6thR'!L$44</f>
        <v>0</v>
      </c>
      <c r="M530" s="65">
        <f>'6thR'!M$44</f>
        <v>0</v>
      </c>
      <c r="N530" s="65">
        <f>'6thR'!N$44</f>
        <v>0</v>
      </c>
      <c r="O530" s="5">
        <f>'6thR'!O$44</f>
        <v>0</v>
      </c>
      <c r="P530" s="5">
        <f>'6thR'!P$44</f>
        <v>0</v>
      </c>
      <c r="Q530" s="5">
        <f>'6thR'!Q$44</f>
        <v>0</v>
      </c>
      <c r="R530" s="5">
        <f>'6thR'!R$44</f>
        <v>0</v>
      </c>
      <c r="S530" s="5">
        <f>'6thR'!S$44</f>
        <v>0</v>
      </c>
      <c r="T530" s="5">
        <f>'6thR'!T$44</f>
        <v>0</v>
      </c>
      <c r="U530" s="15">
        <f t="shared" si="37"/>
        <v>0</v>
      </c>
    </row>
    <row r="531" spans="1:21" x14ac:dyDescent="0.25">
      <c r="B531" s="7" t="s">
        <v>18</v>
      </c>
      <c r="C531" s="5">
        <f>'7thR'!C$44</f>
        <v>0</v>
      </c>
      <c r="D531" s="5">
        <f>'7thR'!D$44</f>
        <v>0</v>
      </c>
      <c r="E531" s="5">
        <f>'7thR'!E$44</f>
        <v>0</v>
      </c>
      <c r="F531" s="5">
        <f>'7thR'!F$44</f>
        <v>0</v>
      </c>
      <c r="G531" s="5">
        <f>'7thR'!G$44</f>
        <v>0</v>
      </c>
      <c r="H531" s="5">
        <f>'7thR'!H$44</f>
        <v>0</v>
      </c>
      <c r="I531" s="5">
        <f>'7thR'!I$44</f>
        <v>0</v>
      </c>
      <c r="J531" s="5">
        <f>'7thR'!J$44</f>
        <v>0</v>
      </c>
      <c r="K531" s="5">
        <f>'7thR'!K$44</f>
        <v>0</v>
      </c>
      <c r="L531" s="65">
        <f>'7thR'!L$44</f>
        <v>0</v>
      </c>
      <c r="M531" s="65">
        <f>'7thR'!M$44</f>
        <v>0</v>
      </c>
      <c r="N531" s="65">
        <f>'7thR'!N$44</f>
        <v>0</v>
      </c>
      <c r="O531" s="5">
        <f>'7thR'!O$44</f>
        <v>0</v>
      </c>
      <c r="P531" s="5">
        <f>'7thR'!P$44</f>
        <v>0</v>
      </c>
      <c r="Q531" s="5">
        <f>'7thR'!Q$44</f>
        <v>0</v>
      </c>
      <c r="R531" s="5">
        <f>'7thR'!R$44</f>
        <v>0</v>
      </c>
      <c r="S531" s="5">
        <f>'7thR'!S$44</f>
        <v>0</v>
      </c>
      <c r="T531" s="5">
        <f>'7thR'!T$44</f>
        <v>0</v>
      </c>
      <c r="U531" s="15">
        <f t="shared" si="37"/>
        <v>0</v>
      </c>
    </row>
    <row r="532" spans="1:21" ht="15.75" thickBot="1" x14ac:dyDescent="0.3">
      <c r="B532" s="7" t="s">
        <v>19</v>
      </c>
      <c r="C532" s="73">
        <f>'8thR - Finale'!C$44</f>
        <v>0</v>
      </c>
      <c r="D532" s="73">
        <f>'8thR - Finale'!D$44</f>
        <v>0</v>
      </c>
      <c r="E532" s="73">
        <f>'8thR - Finale'!E$44</f>
        <v>0</v>
      </c>
      <c r="F532" s="73">
        <f>'8thR - Finale'!F$44</f>
        <v>0</v>
      </c>
      <c r="G532" s="73">
        <f>'8thR - Finale'!G$44</f>
        <v>0</v>
      </c>
      <c r="H532" s="73">
        <f>'8thR - Finale'!H$44</f>
        <v>0</v>
      </c>
      <c r="I532" s="73">
        <f>'8thR - Finale'!I$44</f>
        <v>0</v>
      </c>
      <c r="J532" s="73">
        <f>'8thR - Finale'!J$44</f>
        <v>0</v>
      </c>
      <c r="K532" s="73">
        <f>'8thR - Finale'!K$44</f>
        <v>0</v>
      </c>
      <c r="L532" s="73">
        <f>'8thR - Finale'!L$44</f>
        <v>0</v>
      </c>
      <c r="M532" s="45">
        <f>'8thR - Finale'!M$44</f>
        <v>0</v>
      </c>
      <c r="N532" s="73">
        <f>'8thR - Finale'!N$44</f>
        <v>0</v>
      </c>
      <c r="O532" s="73">
        <f>'8thR - Finale'!O$44</f>
        <v>0</v>
      </c>
      <c r="P532" s="73">
        <f>'8thR - Finale'!P$44</f>
        <v>0</v>
      </c>
      <c r="Q532" s="73">
        <f>'8thR - Finale'!Q$44</f>
        <v>0</v>
      </c>
      <c r="R532" s="73">
        <f>'8thR - Finale'!R$44</f>
        <v>0</v>
      </c>
      <c r="S532" s="73">
        <f>'8thR - Finale'!S$44</f>
        <v>0</v>
      </c>
      <c r="T532" s="73">
        <f>'8thR - Finale'!T$44</f>
        <v>0</v>
      </c>
      <c r="U532" s="74">
        <f t="shared" si="37"/>
        <v>0</v>
      </c>
    </row>
    <row r="533" spans="1:21" ht="16.5" thickTop="1" x14ac:dyDescent="0.25">
      <c r="B533" s="52" t="s">
        <v>12</v>
      </c>
      <c r="C533" s="72">
        <f>score!H$44</f>
        <v>4</v>
      </c>
      <c r="D533" s="72">
        <f>score!I$44</f>
        <v>5</v>
      </c>
      <c r="E533" s="72">
        <f>score!J$44</f>
        <v>3</v>
      </c>
      <c r="F533" s="72">
        <f>score!K$44</f>
        <v>3</v>
      </c>
      <c r="G533" s="72">
        <f>score!L$44</f>
        <v>4</v>
      </c>
      <c r="H533" s="72">
        <f>score!M$44</f>
        <v>5</v>
      </c>
      <c r="I533" s="72">
        <f>score!N$44</f>
        <v>4</v>
      </c>
      <c r="J533" s="72">
        <f>score!O$44</f>
        <v>4</v>
      </c>
      <c r="K533" s="72">
        <f>score!P$44</f>
        <v>4</v>
      </c>
      <c r="L533" s="43">
        <f>score!Q$44</f>
        <v>3</v>
      </c>
      <c r="M533" s="72">
        <f>score!R$44</f>
        <v>5</v>
      </c>
      <c r="N533" s="43">
        <f>score!S$44</f>
        <v>6</v>
      </c>
      <c r="O533" s="72">
        <f>score!T$44</f>
        <v>5</v>
      </c>
      <c r="P533" s="72">
        <f>score!U$44</f>
        <v>7</v>
      </c>
      <c r="Q533" s="72">
        <f>score!V$44</f>
        <v>3</v>
      </c>
      <c r="R533" s="72">
        <f>score!W$44</f>
        <v>9</v>
      </c>
      <c r="S533" s="72">
        <f>score!X$44</f>
        <v>5</v>
      </c>
      <c r="T533" s="72">
        <f>score!Y$44</f>
        <v>5</v>
      </c>
      <c r="U533" s="44">
        <f t="shared" si="37"/>
        <v>84</v>
      </c>
    </row>
    <row r="534" spans="1:21" ht="15.75" x14ac:dyDescent="0.25">
      <c r="B534" s="53" t="s">
        <v>7</v>
      </c>
      <c r="C534" s="54">
        <f>score!H$147</f>
        <v>4</v>
      </c>
      <c r="D534" s="54">
        <f>score!$I$147</f>
        <v>4</v>
      </c>
      <c r="E534" s="54">
        <f>score!$J$147</f>
        <v>3</v>
      </c>
      <c r="F534" s="54">
        <f>score!$K$147</f>
        <v>3</v>
      </c>
      <c r="G534" s="54">
        <f>score!$L$147</f>
        <v>4</v>
      </c>
      <c r="H534" s="54">
        <f>score!$M$147</f>
        <v>4</v>
      </c>
      <c r="I534" s="54">
        <f>score!$N$147</f>
        <v>5</v>
      </c>
      <c r="J534" s="54">
        <f>score!$O$147</f>
        <v>4</v>
      </c>
      <c r="K534" s="54">
        <f>score!$P$147</f>
        <v>4</v>
      </c>
      <c r="L534" s="54">
        <f>score!$Q$147</f>
        <v>3</v>
      </c>
      <c r="M534" s="54">
        <f>score!$R$147</f>
        <v>4</v>
      </c>
      <c r="N534" s="54">
        <f>score!$S$147</f>
        <v>5</v>
      </c>
      <c r="O534" s="54">
        <f>score!$T$147</f>
        <v>4</v>
      </c>
      <c r="P534" s="54">
        <f>score!$U$147</f>
        <v>5</v>
      </c>
      <c r="Q534" s="54">
        <f>score!$V$147</f>
        <v>3</v>
      </c>
      <c r="R534" s="54">
        <f>score!$W$147</f>
        <v>3</v>
      </c>
      <c r="S534" s="54">
        <f>score!$X$147</f>
        <v>4</v>
      </c>
      <c r="T534" s="54">
        <f>score!$Y$147</f>
        <v>4</v>
      </c>
      <c r="U534" s="18">
        <f>SUM(C534:T534)</f>
        <v>70</v>
      </c>
    </row>
    <row r="535" spans="1:21" x14ac:dyDescent="0.25">
      <c r="C535" s="55"/>
      <c r="D535" s="55"/>
      <c r="E535" s="55"/>
      <c r="F535" s="55"/>
      <c r="G535" s="55"/>
      <c r="H535" s="55"/>
      <c r="I535" s="55"/>
      <c r="J535" s="55"/>
      <c r="K535" s="55"/>
      <c r="L535" s="55"/>
      <c r="M535" s="55"/>
      <c r="N535" s="55"/>
      <c r="O535" s="55"/>
      <c r="P535" s="55"/>
      <c r="Q535" s="55"/>
      <c r="R535" s="55"/>
      <c r="S535" s="55"/>
      <c r="T535" s="55"/>
    </row>
    <row r="536" spans="1:21" x14ac:dyDescent="0.25">
      <c r="C536" s="144" t="s">
        <v>6</v>
      </c>
      <c r="D536" s="144"/>
      <c r="E536" s="144"/>
      <c r="F536" s="144"/>
      <c r="G536" s="144"/>
      <c r="H536" s="144"/>
      <c r="I536" s="144"/>
      <c r="J536" s="144"/>
      <c r="K536" s="144"/>
      <c r="L536" s="144"/>
      <c r="M536" s="144"/>
      <c r="N536" s="144"/>
      <c r="O536" s="144"/>
      <c r="P536" s="144"/>
      <c r="Q536" s="144"/>
      <c r="R536" s="144"/>
      <c r="S536" s="144"/>
      <c r="T536" s="144"/>
    </row>
    <row r="537" spans="1:21" x14ac:dyDescent="0.25">
      <c r="A537" s="141">
        <f>score!A45</f>
        <v>39</v>
      </c>
      <c r="B537" s="142" t="str">
        <f>score!F45</f>
        <v>VENTA EMIL</v>
      </c>
      <c r="C537" s="146">
        <v>1</v>
      </c>
      <c r="D537" s="146">
        <v>2</v>
      </c>
      <c r="E537" s="146">
        <v>3</v>
      </c>
      <c r="F537" s="146">
        <v>4</v>
      </c>
      <c r="G537" s="146">
        <v>5</v>
      </c>
      <c r="H537" s="146">
        <v>6</v>
      </c>
      <c r="I537" s="146">
        <v>7</v>
      </c>
      <c r="J537" s="146">
        <v>8</v>
      </c>
      <c r="K537" s="146">
        <v>9</v>
      </c>
      <c r="L537" s="146">
        <v>10</v>
      </c>
      <c r="M537" s="146">
        <v>11</v>
      </c>
      <c r="N537" s="146">
        <v>12</v>
      </c>
      <c r="O537" s="146">
        <v>13</v>
      </c>
      <c r="P537" s="146">
        <v>14</v>
      </c>
      <c r="Q537" s="146">
        <v>15</v>
      </c>
      <c r="R537" s="146">
        <v>16</v>
      </c>
      <c r="S537" s="146">
        <v>17</v>
      </c>
      <c r="T537" s="146">
        <v>18</v>
      </c>
      <c r="U537" s="56" t="s">
        <v>1</v>
      </c>
    </row>
    <row r="538" spans="1:21" x14ac:dyDescent="0.25">
      <c r="A538" s="141"/>
      <c r="B538" s="145"/>
      <c r="C538" s="147"/>
      <c r="D538" s="147"/>
      <c r="E538" s="147"/>
      <c r="F538" s="147"/>
      <c r="G538" s="147"/>
      <c r="H538" s="147"/>
      <c r="I538" s="147"/>
      <c r="J538" s="147"/>
      <c r="K538" s="147"/>
      <c r="L538" s="147"/>
      <c r="M538" s="147"/>
      <c r="N538" s="147"/>
      <c r="O538" s="147"/>
      <c r="P538" s="147"/>
      <c r="Q538" s="147"/>
      <c r="R538" s="147"/>
      <c r="S538" s="147"/>
      <c r="T538" s="147"/>
      <c r="U538" s="57"/>
    </row>
    <row r="539" spans="1:21" x14ac:dyDescent="0.25">
      <c r="B539" s="7" t="s">
        <v>8</v>
      </c>
      <c r="C539" s="5">
        <f>'1stR'!C$45</f>
        <v>6</v>
      </c>
      <c r="D539" s="5">
        <f>'1stR'!D$45</f>
        <v>5</v>
      </c>
      <c r="E539" s="5">
        <f>'1stR'!E$45</f>
        <v>3</v>
      </c>
      <c r="F539" s="5">
        <f>'1stR'!F$45</f>
        <v>3</v>
      </c>
      <c r="G539" s="5">
        <f>'1stR'!G$45</f>
        <v>4</v>
      </c>
      <c r="H539" s="5">
        <f>'1stR'!H$45</f>
        <v>5</v>
      </c>
      <c r="I539" s="5">
        <f>'1stR'!I$45</f>
        <v>5</v>
      </c>
      <c r="J539" s="5">
        <f>'1stR'!J$45</f>
        <v>4</v>
      </c>
      <c r="K539" s="5">
        <f>'1stR'!K$45</f>
        <v>5</v>
      </c>
      <c r="L539" s="65">
        <f>'1stR'!L$45</f>
        <v>3</v>
      </c>
      <c r="M539" s="65">
        <f>'1stR'!M$45</f>
        <v>5</v>
      </c>
      <c r="N539" s="65">
        <f>'1stR'!N$45</f>
        <v>4</v>
      </c>
      <c r="O539" s="5">
        <f>'1stR'!O$45</f>
        <v>5</v>
      </c>
      <c r="P539" s="5">
        <f>'1stR'!P$45</f>
        <v>5</v>
      </c>
      <c r="Q539" s="5">
        <f>'1stR'!Q$45</f>
        <v>5</v>
      </c>
      <c r="R539" s="5">
        <f>'1stR'!R$45</f>
        <v>9</v>
      </c>
      <c r="S539" s="5">
        <f>'1stR'!S$45</f>
        <v>6</v>
      </c>
      <c r="T539" s="5">
        <f>'1stR'!T$45</f>
        <v>5</v>
      </c>
      <c r="U539" s="15">
        <f>SUM(C539:T539)</f>
        <v>87</v>
      </c>
    </row>
    <row r="540" spans="1:21" x14ac:dyDescent="0.25">
      <c r="B540" s="7" t="s">
        <v>13</v>
      </c>
      <c r="C540" s="5">
        <f>'2ndR'!C$45</f>
        <v>0</v>
      </c>
      <c r="D540" s="5">
        <f>'2ndR'!D$45</f>
        <v>0</v>
      </c>
      <c r="E540" s="5">
        <f>'2ndR'!E$45</f>
        <v>0</v>
      </c>
      <c r="F540" s="5">
        <f>'2ndR'!F$45</f>
        <v>0</v>
      </c>
      <c r="G540" s="5">
        <f>'2ndR'!G$45</f>
        <v>0</v>
      </c>
      <c r="H540" s="5">
        <f>'2ndR'!H$45</f>
        <v>0</v>
      </c>
      <c r="I540" s="5">
        <f>'2ndR'!I$45</f>
        <v>0</v>
      </c>
      <c r="J540" s="5">
        <f>'2ndR'!J$45</f>
        <v>0</v>
      </c>
      <c r="K540" s="5">
        <f>'2ndR'!K$45</f>
        <v>0</v>
      </c>
      <c r="L540" s="65">
        <f>'2ndR'!L$45</f>
        <v>0</v>
      </c>
      <c r="M540" s="65">
        <f>'2ndR'!M$45</f>
        <v>0</v>
      </c>
      <c r="N540" s="65">
        <f>'2ndR'!N$45</f>
        <v>0</v>
      </c>
      <c r="O540" s="5">
        <f>'2ndR'!O$45</f>
        <v>0</v>
      </c>
      <c r="P540" s="5">
        <f>'2ndR'!P$45</f>
        <v>0</v>
      </c>
      <c r="Q540" s="5">
        <f>'2ndR'!Q$45</f>
        <v>0</v>
      </c>
      <c r="R540" s="5">
        <f>'2ndR'!R$45</f>
        <v>0</v>
      </c>
      <c r="S540" s="5">
        <f>'2ndR'!S$45</f>
        <v>0</v>
      </c>
      <c r="T540" s="5">
        <f>'2ndR'!T$45</f>
        <v>0</v>
      </c>
      <c r="U540" s="15">
        <f t="shared" ref="U540:U547" si="38">SUM(C540:T540)</f>
        <v>0</v>
      </c>
    </row>
    <row r="541" spans="1:21" x14ac:dyDescent="0.25">
      <c r="B541" s="7" t="s">
        <v>14</v>
      </c>
      <c r="C541" s="5">
        <f>'3rdR'!C$45</f>
        <v>6</v>
      </c>
      <c r="D541" s="5">
        <f>'3rdR'!D$45</f>
        <v>3</v>
      </c>
      <c r="E541" s="5">
        <f>'3rdR'!E$45</f>
        <v>3</v>
      </c>
      <c r="F541" s="5">
        <f>'3rdR'!F$45</f>
        <v>3</v>
      </c>
      <c r="G541" s="5">
        <f>'3rdR'!G$45</f>
        <v>5</v>
      </c>
      <c r="H541" s="5">
        <f>'3rdR'!H$45</f>
        <v>5</v>
      </c>
      <c r="I541" s="5">
        <f>'3rdR'!I$45</f>
        <v>6</v>
      </c>
      <c r="J541" s="5">
        <f>'3rdR'!J$45</f>
        <v>9</v>
      </c>
      <c r="K541" s="5">
        <f>'3rdR'!K$45</f>
        <v>4</v>
      </c>
      <c r="L541" s="65">
        <f>'3rdR'!L$45</f>
        <v>4</v>
      </c>
      <c r="M541" s="65">
        <f>'3rdR'!M$45</f>
        <v>9</v>
      </c>
      <c r="N541" s="65">
        <f>'3rdR'!N$45</f>
        <v>9</v>
      </c>
      <c r="O541" s="5">
        <f>'3rdR'!O$45</f>
        <v>6</v>
      </c>
      <c r="P541" s="5">
        <f>'3rdR'!P$45</f>
        <v>6</v>
      </c>
      <c r="Q541" s="5">
        <f>'3rdR'!Q$45</f>
        <v>3</v>
      </c>
      <c r="R541" s="5">
        <f>'3rdR'!R$45</f>
        <v>4</v>
      </c>
      <c r="S541" s="5">
        <f>'3rdR'!S$45</f>
        <v>5</v>
      </c>
      <c r="T541" s="5">
        <f>'3rdR'!T$45</f>
        <v>5</v>
      </c>
      <c r="U541" s="15">
        <f t="shared" si="38"/>
        <v>95</v>
      </c>
    </row>
    <row r="542" spans="1:21" x14ac:dyDescent="0.25">
      <c r="B542" s="7" t="s">
        <v>15</v>
      </c>
      <c r="C542" s="5">
        <f>'4thR'!C$45</f>
        <v>6</v>
      </c>
      <c r="D542" s="5">
        <f>'4thR'!D$45</f>
        <v>4</v>
      </c>
      <c r="E542" s="5">
        <f>'4thR'!E$45</f>
        <v>3</v>
      </c>
      <c r="F542" s="5">
        <f>'4thR'!F$45</f>
        <v>4</v>
      </c>
      <c r="G542" s="5">
        <f>'4thR'!G$45</f>
        <v>4</v>
      </c>
      <c r="H542" s="5">
        <f>'4thR'!H$45</f>
        <v>5</v>
      </c>
      <c r="I542" s="5">
        <f>'4thR'!I$45</f>
        <v>5</v>
      </c>
      <c r="J542" s="5">
        <f>'4thR'!J$45</f>
        <v>5</v>
      </c>
      <c r="K542" s="5">
        <f>'4thR'!K$45</f>
        <v>4</v>
      </c>
      <c r="L542" s="65">
        <f>'4thR'!L$45</f>
        <v>3</v>
      </c>
      <c r="M542" s="65">
        <f>'4thR'!M$45</f>
        <v>4</v>
      </c>
      <c r="N542" s="65">
        <f>'4thR'!N$45</f>
        <v>9</v>
      </c>
      <c r="O542" s="5">
        <f>'4thR'!O$45</f>
        <v>5</v>
      </c>
      <c r="P542" s="5">
        <f>'4thR'!P$45</f>
        <v>6</v>
      </c>
      <c r="Q542" s="5">
        <f>'4thR'!Q$45</f>
        <v>3</v>
      </c>
      <c r="R542" s="5">
        <f>'4thR'!R$45</f>
        <v>4</v>
      </c>
      <c r="S542" s="5">
        <f>'4thR'!S$45</f>
        <v>9</v>
      </c>
      <c r="T542" s="5">
        <f>'4thR'!T$45</f>
        <v>5</v>
      </c>
      <c r="U542" s="15">
        <f t="shared" si="38"/>
        <v>88</v>
      </c>
    </row>
    <row r="543" spans="1:21" x14ac:dyDescent="0.25">
      <c r="B543" s="7" t="s">
        <v>16</v>
      </c>
      <c r="C543" s="5">
        <f>'5thR'!C$45</f>
        <v>0</v>
      </c>
      <c r="D543" s="5">
        <f>'5thR'!D$45</f>
        <v>0</v>
      </c>
      <c r="E543" s="5">
        <f>'5thR'!E$45</f>
        <v>0</v>
      </c>
      <c r="F543" s="5">
        <f>'5thR'!F$45</f>
        <v>0</v>
      </c>
      <c r="G543" s="5">
        <f>'5thR'!G$45</f>
        <v>0</v>
      </c>
      <c r="H543" s="5">
        <f>'5thR'!H$45</f>
        <v>0</v>
      </c>
      <c r="I543" s="5">
        <f>'5thR'!I$45</f>
        <v>0</v>
      </c>
      <c r="J543" s="5">
        <f>'5thR'!J$45</f>
        <v>0</v>
      </c>
      <c r="K543" s="5">
        <f>'5thR'!K$45</f>
        <v>0</v>
      </c>
      <c r="L543" s="65">
        <f>'5thR'!L$45</f>
        <v>0</v>
      </c>
      <c r="M543" s="65">
        <f>'5thR'!M$45</f>
        <v>0</v>
      </c>
      <c r="N543" s="65">
        <f>'5thR'!N$45</f>
        <v>0</v>
      </c>
      <c r="O543" s="5">
        <f>'5thR'!O$45</f>
        <v>0</v>
      </c>
      <c r="P543" s="5">
        <f>'5thR'!P$45</f>
        <v>0</v>
      </c>
      <c r="Q543" s="5">
        <f>'5thR'!Q$45</f>
        <v>0</v>
      </c>
      <c r="R543" s="5">
        <f>'5thR'!R$45</f>
        <v>0</v>
      </c>
      <c r="S543" s="5">
        <f>'5thR'!S$45</f>
        <v>0</v>
      </c>
      <c r="T543" s="5">
        <f>'5thR'!T$45</f>
        <v>0</v>
      </c>
      <c r="U543" s="15">
        <f t="shared" si="38"/>
        <v>0</v>
      </c>
    </row>
    <row r="544" spans="1:21" x14ac:dyDescent="0.25">
      <c r="B544" s="7" t="s">
        <v>17</v>
      </c>
      <c r="C544" s="5">
        <f>'6thR'!C$45</f>
        <v>0</v>
      </c>
      <c r="D544" s="5">
        <f>'6thR'!D$45</f>
        <v>0</v>
      </c>
      <c r="E544" s="5">
        <f>'6thR'!E$45</f>
        <v>0</v>
      </c>
      <c r="F544" s="5">
        <f>'6thR'!F$45</f>
        <v>0</v>
      </c>
      <c r="G544" s="5">
        <f>'6thR'!G$45</f>
        <v>0</v>
      </c>
      <c r="H544" s="5">
        <f>'6thR'!H$45</f>
        <v>0</v>
      </c>
      <c r="I544" s="5">
        <f>'6thR'!I$45</f>
        <v>0</v>
      </c>
      <c r="J544" s="5">
        <f>'6thR'!J$45</f>
        <v>0</v>
      </c>
      <c r="K544" s="5">
        <f>'6thR'!K$45</f>
        <v>0</v>
      </c>
      <c r="L544" s="65">
        <f>'6thR'!L$45</f>
        <v>0</v>
      </c>
      <c r="M544" s="65">
        <f>'6thR'!M$45</f>
        <v>0</v>
      </c>
      <c r="N544" s="65">
        <f>'6thR'!N$45</f>
        <v>0</v>
      </c>
      <c r="O544" s="5">
        <f>'6thR'!O$45</f>
        <v>0</v>
      </c>
      <c r="P544" s="5">
        <f>'6thR'!P$45</f>
        <v>0</v>
      </c>
      <c r="Q544" s="5">
        <f>'6thR'!Q$45</f>
        <v>0</v>
      </c>
      <c r="R544" s="5">
        <f>'6thR'!R$45</f>
        <v>0</v>
      </c>
      <c r="S544" s="5">
        <f>'6thR'!S$45</f>
        <v>0</v>
      </c>
      <c r="T544" s="5">
        <f>'6thR'!T$45</f>
        <v>0</v>
      </c>
      <c r="U544" s="15">
        <f t="shared" si="38"/>
        <v>0</v>
      </c>
    </row>
    <row r="545" spans="1:21" x14ac:dyDescent="0.25">
      <c r="B545" s="7" t="s">
        <v>18</v>
      </c>
      <c r="C545" s="5">
        <f>'7thR'!C$45</f>
        <v>0</v>
      </c>
      <c r="D545" s="5">
        <f>'7thR'!D$45</f>
        <v>0</v>
      </c>
      <c r="E545" s="5">
        <f>'7thR'!E$45</f>
        <v>0</v>
      </c>
      <c r="F545" s="5">
        <f>'7thR'!F$45</f>
        <v>0</v>
      </c>
      <c r="G545" s="5">
        <f>'7thR'!G$45</f>
        <v>0</v>
      </c>
      <c r="H545" s="5">
        <f>'7thR'!H$45</f>
        <v>0</v>
      </c>
      <c r="I545" s="5">
        <f>'7thR'!I$45</f>
        <v>0</v>
      </c>
      <c r="J545" s="5">
        <f>'7thR'!J$45</f>
        <v>0</v>
      </c>
      <c r="K545" s="5">
        <f>'7thR'!K$45</f>
        <v>0</v>
      </c>
      <c r="L545" s="65">
        <f>'7thR'!L$45</f>
        <v>0</v>
      </c>
      <c r="M545" s="65">
        <f>'7thR'!M$45</f>
        <v>0</v>
      </c>
      <c r="N545" s="65">
        <f>'7thR'!N$45</f>
        <v>0</v>
      </c>
      <c r="O545" s="5">
        <f>'7thR'!O$45</f>
        <v>0</v>
      </c>
      <c r="P545" s="5">
        <f>'7thR'!P$45</f>
        <v>0</v>
      </c>
      <c r="Q545" s="5">
        <f>'7thR'!Q$45</f>
        <v>0</v>
      </c>
      <c r="R545" s="5">
        <f>'7thR'!R$45</f>
        <v>0</v>
      </c>
      <c r="S545" s="5">
        <f>'7thR'!S$45</f>
        <v>0</v>
      </c>
      <c r="T545" s="5">
        <f>'7thR'!T$45</f>
        <v>0</v>
      </c>
      <c r="U545" s="15">
        <f t="shared" si="38"/>
        <v>0</v>
      </c>
    </row>
    <row r="546" spans="1:21" ht="15.75" thickBot="1" x14ac:dyDescent="0.3">
      <c r="B546" s="7" t="s">
        <v>19</v>
      </c>
      <c r="C546" s="73">
        <f>'8thR - Finale'!C$45</f>
        <v>0</v>
      </c>
      <c r="D546" s="73">
        <f>'8thR - Finale'!D$45</f>
        <v>0</v>
      </c>
      <c r="E546" s="73">
        <f>'8thR - Finale'!E$45</f>
        <v>0</v>
      </c>
      <c r="F546" s="73">
        <f>'8thR - Finale'!F$45</f>
        <v>0</v>
      </c>
      <c r="G546" s="73">
        <f>'8thR - Finale'!G$45</f>
        <v>0</v>
      </c>
      <c r="H546" s="73">
        <f>'8thR - Finale'!H$45</f>
        <v>0</v>
      </c>
      <c r="I546" s="73">
        <f>'8thR - Finale'!I$45</f>
        <v>0</v>
      </c>
      <c r="J546" s="73">
        <f>'8thR - Finale'!J$45</f>
        <v>0</v>
      </c>
      <c r="K546" s="73">
        <f>'8thR - Finale'!K$45</f>
        <v>0</v>
      </c>
      <c r="L546" s="73">
        <f>'8thR - Finale'!L$45</f>
        <v>0</v>
      </c>
      <c r="M546" s="45">
        <f>'8thR - Finale'!M$45</f>
        <v>0</v>
      </c>
      <c r="N546" s="73">
        <f>'8thR - Finale'!N$45</f>
        <v>0</v>
      </c>
      <c r="O546" s="73">
        <f>'8thR - Finale'!O$45</f>
        <v>0</v>
      </c>
      <c r="P546" s="73">
        <f>'8thR - Finale'!P$45</f>
        <v>0</v>
      </c>
      <c r="Q546" s="73">
        <f>'8thR - Finale'!Q$45</f>
        <v>0</v>
      </c>
      <c r="R546" s="73">
        <f>'8thR - Finale'!R$45</f>
        <v>0</v>
      </c>
      <c r="S546" s="73">
        <f>'8thR - Finale'!S$45</f>
        <v>0</v>
      </c>
      <c r="T546" s="73">
        <f>'8thR - Finale'!T$45</f>
        <v>0</v>
      </c>
      <c r="U546" s="74">
        <f t="shared" si="38"/>
        <v>0</v>
      </c>
    </row>
    <row r="547" spans="1:21" ht="16.5" thickTop="1" x14ac:dyDescent="0.25">
      <c r="B547" s="52" t="s">
        <v>12</v>
      </c>
      <c r="C547" s="72">
        <f>score!H$45</f>
        <v>6</v>
      </c>
      <c r="D547" s="72">
        <f>score!I$45</f>
        <v>3</v>
      </c>
      <c r="E547" s="72">
        <f>score!J$45</f>
        <v>3</v>
      </c>
      <c r="F547" s="72">
        <f>score!K$45</f>
        <v>3</v>
      </c>
      <c r="G547" s="72">
        <f>score!L$45</f>
        <v>4</v>
      </c>
      <c r="H547" s="72">
        <f>score!M$45</f>
        <v>5</v>
      </c>
      <c r="I547" s="72">
        <f>score!N$45</f>
        <v>5</v>
      </c>
      <c r="J547" s="72">
        <f>score!O$45</f>
        <v>4</v>
      </c>
      <c r="K547" s="72">
        <f>score!P$45</f>
        <v>4</v>
      </c>
      <c r="L547" s="43">
        <f>score!Q$45</f>
        <v>3</v>
      </c>
      <c r="M547" s="72">
        <f>score!R$45</f>
        <v>4</v>
      </c>
      <c r="N547" s="43">
        <f>score!S$45</f>
        <v>4</v>
      </c>
      <c r="O547" s="72">
        <f>score!T$45</f>
        <v>5</v>
      </c>
      <c r="P547" s="72">
        <f>score!U$45</f>
        <v>5</v>
      </c>
      <c r="Q547" s="72">
        <f>score!V$45</f>
        <v>3</v>
      </c>
      <c r="R547" s="72">
        <f>score!W$45</f>
        <v>4</v>
      </c>
      <c r="S547" s="72">
        <f>score!X$45</f>
        <v>5</v>
      </c>
      <c r="T547" s="72">
        <f>score!Y$45</f>
        <v>5</v>
      </c>
      <c r="U547" s="44">
        <f t="shared" si="38"/>
        <v>75</v>
      </c>
    </row>
    <row r="548" spans="1:21" ht="15.75" x14ac:dyDescent="0.25">
      <c r="B548" s="53" t="s">
        <v>7</v>
      </c>
      <c r="C548" s="54">
        <f>score!H$147</f>
        <v>4</v>
      </c>
      <c r="D548" s="54">
        <f>score!$I$147</f>
        <v>4</v>
      </c>
      <c r="E548" s="54">
        <f>score!$J$147</f>
        <v>3</v>
      </c>
      <c r="F548" s="54">
        <f>score!$K$147</f>
        <v>3</v>
      </c>
      <c r="G548" s="54">
        <f>score!$L$147</f>
        <v>4</v>
      </c>
      <c r="H548" s="54">
        <f>score!$M$147</f>
        <v>4</v>
      </c>
      <c r="I548" s="54">
        <f>score!$N$147</f>
        <v>5</v>
      </c>
      <c r="J548" s="54">
        <f>score!$O$147</f>
        <v>4</v>
      </c>
      <c r="K548" s="54">
        <f>score!$P$147</f>
        <v>4</v>
      </c>
      <c r="L548" s="54">
        <f>score!$Q$147</f>
        <v>3</v>
      </c>
      <c r="M548" s="54">
        <f>score!$R$147</f>
        <v>4</v>
      </c>
      <c r="N548" s="54">
        <f>score!$S$147</f>
        <v>5</v>
      </c>
      <c r="O548" s="54">
        <f>score!$T$147</f>
        <v>4</v>
      </c>
      <c r="P548" s="54">
        <f>score!$U$147</f>
        <v>5</v>
      </c>
      <c r="Q548" s="54">
        <f>score!$V$147</f>
        <v>3</v>
      </c>
      <c r="R548" s="54">
        <f>score!$W$147</f>
        <v>3</v>
      </c>
      <c r="S548" s="54">
        <f>score!$X$147</f>
        <v>4</v>
      </c>
      <c r="T548" s="54">
        <f>score!$Y$147</f>
        <v>4</v>
      </c>
      <c r="U548" s="18">
        <f>SUM(C548:T548)</f>
        <v>70</v>
      </c>
    </row>
    <row r="549" spans="1:21" x14ac:dyDescent="0.25">
      <c r="C549" s="55"/>
      <c r="D549" s="55"/>
      <c r="E549" s="55"/>
      <c r="F549" s="55"/>
      <c r="G549" s="55"/>
      <c r="H549" s="55"/>
      <c r="I549" s="55"/>
      <c r="J549" s="55"/>
      <c r="K549" s="55"/>
      <c r="L549" s="55"/>
      <c r="M549" s="55"/>
      <c r="N549" s="55"/>
      <c r="O549" s="55"/>
      <c r="P549" s="55"/>
      <c r="Q549" s="55"/>
      <c r="R549" s="55"/>
      <c r="S549" s="55"/>
      <c r="T549" s="55"/>
    </row>
    <row r="550" spans="1:21" x14ac:dyDescent="0.25">
      <c r="C550" s="140" t="s">
        <v>6</v>
      </c>
      <c r="D550" s="140"/>
      <c r="E550" s="140"/>
      <c r="F550" s="140"/>
      <c r="G550" s="140"/>
      <c r="H550" s="140"/>
      <c r="I550" s="140"/>
      <c r="J550" s="140"/>
      <c r="K550" s="140"/>
      <c r="L550" s="140"/>
      <c r="M550" s="140"/>
      <c r="N550" s="140"/>
      <c r="O550" s="140"/>
      <c r="P550" s="140"/>
      <c r="Q550" s="140"/>
      <c r="R550" s="140"/>
      <c r="S550" s="140"/>
      <c r="T550" s="140"/>
    </row>
    <row r="551" spans="1:21" x14ac:dyDescent="0.25">
      <c r="A551" s="141">
        <f>score!A46</f>
        <v>40</v>
      </c>
      <c r="B551" s="142" t="str">
        <f>score!F46</f>
        <v>VOGRIG FABIO</v>
      </c>
      <c r="C551" s="143">
        <v>1</v>
      </c>
      <c r="D551" s="143">
        <v>2</v>
      </c>
      <c r="E551" s="143">
        <v>3</v>
      </c>
      <c r="F551" s="143">
        <v>4</v>
      </c>
      <c r="G551" s="143">
        <v>5</v>
      </c>
      <c r="H551" s="143">
        <v>6</v>
      </c>
      <c r="I551" s="143">
        <v>7</v>
      </c>
      <c r="J551" s="143">
        <v>8</v>
      </c>
      <c r="K551" s="143">
        <v>9</v>
      </c>
      <c r="L551" s="143">
        <v>10</v>
      </c>
      <c r="M551" s="143">
        <v>11</v>
      </c>
      <c r="N551" s="143">
        <v>12</v>
      </c>
      <c r="O551" s="143">
        <v>13</v>
      </c>
      <c r="P551" s="143">
        <v>14</v>
      </c>
      <c r="Q551" s="143">
        <v>15</v>
      </c>
      <c r="R551" s="143">
        <v>16</v>
      </c>
      <c r="S551" s="143">
        <v>17</v>
      </c>
      <c r="T551" s="143">
        <v>18</v>
      </c>
      <c r="U551" s="56" t="s">
        <v>1</v>
      </c>
    </row>
    <row r="552" spans="1:21" x14ac:dyDescent="0.25">
      <c r="A552" s="141"/>
      <c r="B552" s="142"/>
      <c r="C552" s="143"/>
      <c r="D552" s="143"/>
      <c r="E552" s="143"/>
      <c r="F552" s="143"/>
      <c r="G552" s="143"/>
      <c r="H552" s="143"/>
      <c r="I552" s="143"/>
      <c r="J552" s="143"/>
      <c r="K552" s="143"/>
      <c r="L552" s="143"/>
      <c r="M552" s="143"/>
      <c r="N552" s="143"/>
      <c r="O552" s="143"/>
      <c r="P552" s="143"/>
      <c r="Q552" s="143"/>
      <c r="R552" s="143"/>
      <c r="S552" s="143"/>
      <c r="T552" s="143"/>
      <c r="U552" s="57"/>
    </row>
    <row r="553" spans="1:21" x14ac:dyDescent="0.25">
      <c r="B553" s="7" t="s">
        <v>8</v>
      </c>
      <c r="C553" s="5">
        <f>'1stR'!C$46</f>
        <v>4</v>
      </c>
      <c r="D553" s="5">
        <f>'1stR'!D$46</f>
        <v>9</v>
      </c>
      <c r="E553" s="5">
        <f>'1stR'!E$46</f>
        <v>4</v>
      </c>
      <c r="F553" s="5">
        <f>'1stR'!F$46</f>
        <v>9</v>
      </c>
      <c r="G553" s="5">
        <f>'1stR'!G$46</f>
        <v>9</v>
      </c>
      <c r="H553" s="5">
        <f>'1stR'!H$46</f>
        <v>9</v>
      </c>
      <c r="I553" s="5">
        <f>'1stR'!I$46</f>
        <v>6</v>
      </c>
      <c r="J553" s="5">
        <f>'1stR'!J$46</f>
        <v>5</v>
      </c>
      <c r="K553" s="5">
        <f>'1stR'!K$46</f>
        <v>7</v>
      </c>
      <c r="L553" s="65">
        <f>'1stR'!L$46</f>
        <v>4</v>
      </c>
      <c r="M553" s="65">
        <f>'1stR'!M$46</f>
        <v>3</v>
      </c>
      <c r="N553" s="65">
        <f>'1stR'!N$46</f>
        <v>9</v>
      </c>
      <c r="O553" s="5">
        <f>'1stR'!O$46</f>
        <v>6</v>
      </c>
      <c r="P553" s="5">
        <f>'1stR'!P$46</f>
        <v>7</v>
      </c>
      <c r="Q553" s="5">
        <f>'1stR'!Q$46</f>
        <v>3</v>
      </c>
      <c r="R553" s="5">
        <f>'1stR'!R$46</f>
        <v>3</v>
      </c>
      <c r="S553" s="5">
        <f>'1stR'!S$46</f>
        <v>5</v>
      </c>
      <c r="T553" s="5">
        <f>'1stR'!T$46</f>
        <v>9</v>
      </c>
      <c r="U553" s="15">
        <f>SUM(C553:T553)</f>
        <v>111</v>
      </c>
    </row>
    <row r="554" spans="1:21" x14ac:dyDescent="0.25">
      <c r="B554" s="7" t="s">
        <v>13</v>
      </c>
      <c r="C554" s="5">
        <f>'2ndR'!C$46</f>
        <v>5</v>
      </c>
      <c r="D554" s="5">
        <f>'2ndR'!D$46</f>
        <v>9</v>
      </c>
      <c r="E554" s="5">
        <f>'2ndR'!E$46</f>
        <v>3</v>
      </c>
      <c r="F554" s="5">
        <f>'2ndR'!F$46</f>
        <v>3</v>
      </c>
      <c r="G554" s="5">
        <f>'2ndR'!G$46</f>
        <v>9</v>
      </c>
      <c r="H554" s="5">
        <f>'2ndR'!H$46</f>
        <v>4</v>
      </c>
      <c r="I554" s="5">
        <f>'2ndR'!I$46</f>
        <v>6</v>
      </c>
      <c r="J554" s="5">
        <f>'2ndR'!J$46</f>
        <v>9</v>
      </c>
      <c r="K554" s="5">
        <f>'2ndR'!K$46</f>
        <v>5</v>
      </c>
      <c r="L554" s="65">
        <f>'2ndR'!L$46</f>
        <v>9</v>
      </c>
      <c r="M554" s="65">
        <f>'2ndR'!M$46</f>
        <v>5</v>
      </c>
      <c r="N554" s="65">
        <f>'2ndR'!N$46</f>
        <v>9</v>
      </c>
      <c r="O554" s="5">
        <f>'2ndR'!O$46</f>
        <v>4</v>
      </c>
      <c r="P554" s="5">
        <f>'2ndR'!P$46</f>
        <v>5</v>
      </c>
      <c r="Q554" s="5">
        <f>'2ndR'!Q$46</f>
        <v>3</v>
      </c>
      <c r="R554" s="5">
        <f>'2ndR'!R$46</f>
        <v>5</v>
      </c>
      <c r="S554" s="5">
        <f>'2ndR'!S$46</f>
        <v>6</v>
      </c>
      <c r="T554" s="5">
        <f>'2ndR'!T$46</f>
        <v>6</v>
      </c>
      <c r="U554" s="15">
        <f t="shared" ref="U554:U561" si="39">SUM(C554:T554)</f>
        <v>105</v>
      </c>
    </row>
    <row r="555" spans="1:21" x14ac:dyDescent="0.25">
      <c r="B555" s="7" t="s">
        <v>14</v>
      </c>
      <c r="C555" s="5">
        <f>'3rdR'!C$46</f>
        <v>0</v>
      </c>
      <c r="D555" s="5">
        <f>'3rdR'!D$46</f>
        <v>0</v>
      </c>
      <c r="E555" s="5">
        <f>'3rdR'!E$46</f>
        <v>0</v>
      </c>
      <c r="F555" s="5">
        <f>'3rdR'!F$46</f>
        <v>0</v>
      </c>
      <c r="G555" s="5">
        <f>'3rdR'!G$46</f>
        <v>0</v>
      </c>
      <c r="H555" s="5">
        <f>'3rdR'!H$46</f>
        <v>0</v>
      </c>
      <c r="I555" s="5">
        <f>'3rdR'!I$46</f>
        <v>0</v>
      </c>
      <c r="J555" s="5">
        <f>'3rdR'!J$46</f>
        <v>0</v>
      </c>
      <c r="K555" s="5">
        <f>'3rdR'!K$46</f>
        <v>0</v>
      </c>
      <c r="L555" s="65">
        <f>'3rdR'!L$46</f>
        <v>0</v>
      </c>
      <c r="M555" s="65">
        <f>'3rdR'!M$46</f>
        <v>0</v>
      </c>
      <c r="N555" s="65">
        <f>'3rdR'!N$46</f>
        <v>0</v>
      </c>
      <c r="O555" s="5">
        <f>'3rdR'!O$46</f>
        <v>0</v>
      </c>
      <c r="P555" s="5">
        <f>'3rdR'!P$46</f>
        <v>0</v>
      </c>
      <c r="Q555" s="5">
        <f>'3rdR'!Q$46</f>
        <v>0</v>
      </c>
      <c r="R555" s="5">
        <f>'3rdR'!R$46</f>
        <v>0</v>
      </c>
      <c r="S555" s="5">
        <f>'3rdR'!S$46</f>
        <v>0</v>
      </c>
      <c r="T555" s="5">
        <f>'3rdR'!T$46</f>
        <v>0</v>
      </c>
      <c r="U555" s="15">
        <f t="shared" si="39"/>
        <v>0</v>
      </c>
    </row>
    <row r="556" spans="1:21" x14ac:dyDescent="0.25">
      <c r="B556" s="7" t="s">
        <v>15</v>
      </c>
      <c r="C556" s="5">
        <f>'4thR'!C$46</f>
        <v>5</v>
      </c>
      <c r="D556" s="5">
        <f>'4thR'!D$46</f>
        <v>5</v>
      </c>
      <c r="E556" s="5">
        <f>'4thR'!E$46</f>
        <v>5</v>
      </c>
      <c r="F556" s="5">
        <f>'4thR'!F$46</f>
        <v>5</v>
      </c>
      <c r="G556" s="5">
        <f>'4thR'!G$46</f>
        <v>5</v>
      </c>
      <c r="H556" s="5">
        <f>'4thR'!H$46</f>
        <v>5</v>
      </c>
      <c r="I556" s="5">
        <f>'4thR'!I$46</f>
        <v>9</v>
      </c>
      <c r="J556" s="5">
        <f>'4thR'!J$46</f>
        <v>9</v>
      </c>
      <c r="K556" s="5">
        <f>'4thR'!K$46</f>
        <v>6</v>
      </c>
      <c r="L556" s="65">
        <f>'4thR'!L$46</f>
        <v>5</v>
      </c>
      <c r="M556" s="65">
        <f>'4thR'!M$46</f>
        <v>6</v>
      </c>
      <c r="N556" s="65">
        <f>'4thR'!N$46</f>
        <v>5</v>
      </c>
      <c r="O556" s="5">
        <f>'4thR'!O$46</f>
        <v>6</v>
      </c>
      <c r="P556" s="5">
        <f>'4thR'!P$46</f>
        <v>9</v>
      </c>
      <c r="Q556" s="5">
        <f>'4thR'!Q$46</f>
        <v>4</v>
      </c>
      <c r="R556" s="5">
        <f>'4thR'!R$46</f>
        <v>9</v>
      </c>
      <c r="S556" s="5">
        <f>'4thR'!S$46</f>
        <v>9</v>
      </c>
      <c r="T556" s="5">
        <f>'4thR'!T$46</f>
        <v>9</v>
      </c>
      <c r="U556" s="15">
        <f t="shared" si="39"/>
        <v>116</v>
      </c>
    </row>
    <row r="557" spans="1:21" x14ac:dyDescent="0.25">
      <c r="B557" s="7" t="s">
        <v>16</v>
      </c>
      <c r="C557" s="5">
        <f>'5thR'!C$46</f>
        <v>0</v>
      </c>
      <c r="D557" s="5">
        <f>'5thR'!D$46</f>
        <v>0</v>
      </c>
      <c r="E557" s="5">
        <f>'5thR'!E$46</f>
        <v>0</v>
      </c>
      <c r="F557" s="5">
        <f>'5thR'!F$46</f>
        <v>0</v>
      </c>
      <c r="G557" s="5">
        <f>'5thR'!G$46</f>
        <v>0</v>
      </c>
      <c r="H557" s="5">
        <f>'5thR'!H$46</f>
        <v>0</v>
      </c>
      <c r="I557" s="5">
        <f>'5thR'!I$46</f>
        <v>0</v>
      </c>
      <c r="J557" s="5">
        <f>'5thR'!J$46</f>
        <v>0</v>
      </c>
      <c r="K557" s="5">
        <f>'5thR'!K$46</f>
        <v>0</v>
      </c>
      <c r="L557" s="65">
        <f>'5thR'!L$46</f>
        <v>0</v>
      </c>
      <c r="M557" s="65">
        <f>'5thR'!M$46</f>
        <v>0</v>
      </c>
      <c r="N557" s="65">
        <f>'5thR'!N$46</f>
        <v>0</v>
      </c>
      <c r="O557" s="5">
        <f>'5thR'!O$46</f>
        <v>0</v>
      </c>
      <c r="P557" s="5">
        <f>'5thR'!P$46</f>
        <v>0</v>
      </c>
      <c r="Q557" s="5">
        <f>'5thR'!Q$46</f>
        <v>0</v>
      </c>
      <c r="R557" s="5">
        <f>'5thR'!R$46</f>
        <v>0</v>
      </c>
      <c r="S557" s="5">
        <f>'5thR'!S$46</f>
        <v>0</v>
      </c>
      <c r="T557" s="5">
        <f>'5thR'!T$46</f>
        <v>0</v>
      </c>
      <c r="U557" s="15">
        <f t="shared" si="39"/>
        <v>0</v>
      </c>
    </row>
    <row r="558" spans="1:21" x14ac:dyDescent="0.25">
      <c r="B558" s="7" t="s">
        <v>17</v>
      </c>
      <c r="C558" s="5">
        <f>'6thR'!C$46</f>
        <v>0</v>
      </c>
      <c r="D558" s="5">
        <f>'6thR'!D$46</f>
        <v>0</v>
      </c>
      <c r="E558" s="5">
        <f>'6thR'!E$46</f>
        <v>0</v>
      </c>
      <c r="F558" s="5">
        <f>'6thR'!F$46</f>
        <v>0</v>
      </c>
      <c r="G558" s="5">
        <f>'6thR'!G$46</f>
        <v>0</v>
      </c>
      <c r="H558" s="5">
        <f>'6thR'!H$46</f>
        <v>0</v>
      </c>
      <c r="I558" s="5">
        <f>'6thR'!I$46</f>
        <v>0</v>
      </c>
      <c r="J558" s="5">
        <f>'6thR'!J$46</f>
        <v>0</v>
      </c>
      <c r="K558" s="5">
        <f>'6thR'!K$46</f>
        <v>0</v>
      </c>
      <c r="L558" s="65">
        <f>'6thR'!L$46</f>
        <v>0</v>
      </c>
      <c r="M558" s="65">
        <f>'6thR'!M$46</f>
        <v>0</v>
      </c>
      <c r="N558" s="65">
        <f>'6thR'!N$46</f>
        <v>0</v>
      </c>
      <c r="O558" s="5">
        <f>'6thR'!O$46</f>
        <v>0</v>
      </c>
      <c r="P558" s="5">
        <f>'6thR'!P$46</f>
        <v>0</v>
      </c>
      <c r="Q558" s="5">
        <f>'6thR'!Q$46</f>
        <v>0</v>
      </c>
      <c r="R558" s="5">
        <f>'6thR'!R$46</f>
        <v>0</v>
      </c>
      <c r="S558" s="5">
        <f>'6thR'!S$46</f>
        <v>0</v>
      </c>
      <c r="T558" s="5">
        <f>'6thR'!T$46</f>
        <v>0</v>
      </c>
      <c r="U558" s="15">
        <f t="shared" si="39"/>
        <v>0</v>
      </c>
    </row>
    <row r="559" spans="1:21" x14ac:dyDescent="0.25">
      <c r="B559" s="7" t="s">
        <v>18</v>
      </c>
      <c r="C559" s="5">
        <f>'7thR'!C$46</f>
        <v>0</v>
      </c>
      <c r="D559" s="5">
        <f>'7thR'!D$46</f>
        <v>0</v>
      </c>
      <c r="E559" s="5">
        <f>'7thR'!E$46</f>
        <v>0</v>
      </c>
      <c r="F559" s="5">
        <f>'7thR'!F$46</f>
        <v>0</v>
      </c>
      <c r="G559" s="5">
        <f>'7thR'!G$46</f>
        <v>0</v>
      </c>
      <c r="H559" s="5">
        <f>'7thR'!H$46</f>
        <v>0</v>
      </c>
      <c r="I559" s="5">
        <f>'7thR'!I$46</f>
        <v>0</v>
      </c>
      <c r="J559" s="5">
        <f>'7thR'!J$46</f>
        <v>0</v>
      </c>
      <c r="K559" s="5">
        <f>'7thR'!K$46</f>
        <v>0</v>
      </c>
      <c r="L559" s="65">
        <f>'7thR'!L$46</f>
        <v>0</v>
      </c>
      <c r="M559" s="65">
        <f>'7thR'!M$46</f>
        <v>0</v>
      </c>
      <c r="N559" s="65">
        <f>'7thR'!N$46</f>
        <v>0</v>
      </c>
      <c r="O559" s="5">
        <f>'7thR'!O$46</f>
        <v>0</v>
      </c>
      <c r="P559" s="5">
        <f>'7thR'!P$46</f>
        <v>0</v>
      </c>
      <c r="Q559" s="5">
        <f>'7thR'!Q$46</f>
        <v>0</v>
      </c>
      <c r="R559" s="5">
        <f>'7thR'!R$46</f>
        <v>0</v>
      </c>
      <c r="S559" s="5">
        <f>'7thR'!S$46</f>
        <v>0</v>
      </c>
      <c r="T559" s="5">
        <f>'7thR'!T$46</f>
        <v>0</v>
      </c>
      <c r="U559" s="15">
        <f t="shared" si="39"/>
        <v>0</v>
      </c>
    </row>
    <row r="560" spans="1:21" ht="15.75" thickBot="1" x14ac:dyDescent="0.3">
      <c r="B560" s="7" t="s">
        <v>19</v>
      </c>
      <c r="C560" s="73">
        <f>'8thR - Finale'!C$46</f>
        <v>0</v>
      </c>
      <c r="D560" s="73">
        <f>'8thR - Finale'!D$46</f>
        <v>0</v>
      </c>
      <c r="E560" s="73">
        <f>'8thR - Finale'!E$46</f>
        <v>0</v>
      </c>
      <c r="F560" s="73">
        <f>'8thR - Finale'!F$46</f>
        <v>0</v>
      </c>
      <c r="G560" s="73">
        <f>'8thR - Finale'!G$46</f>
        <v>0</v>
      </c>
      <c r="H560" s="73">
        <f>'8thR - Finale'!H$46</f>
        <v>0</v>
      </c>
      <c r="I560" s="73">
        <f>'8thR - Finale'!I$46</f>
        <v>0</v>
      </c>
      <c r="J560" s="73">
        <f>'8thR - Finale'!J$46</f>
        <v>0</v>
      </c>
      <c r="K560" s="73">
        <f>'8thR - Finale'!K$46</f>
        <v>0</v>
      </c>
      <c r="L560" s="73">
        <f>'8thR - Finale'!L$46</f>
        <v>0</v>
      </c>
      <c r="M560" s="73">
        <f>'8thR - Finale'!M$46</f>
        <v>0</v>
      </c>
      <c r="N560" s="73">
        <f>'8thR - Finale'!N$46</f>
        <v>0</v>
      </c>
      <c r="O560" s="73">
        <f>'8thR - Finale'!O$46</f>
        <v>0</v>
      </c>
      <c r="P560" s="73">
        <f>'8thR - Finale'!P$46</f>
        <v>0</v>
      </c>
      <c r="Q560" s="73">
        <f>'8thR - Finale'!Q$46</f>
        <v>0</v>
      </c>
      <c r="R560" s="73">
        <f>'8thR - Finale'!R$46</f>
        <v>0</v>
      </c>
      <c r="S560" s="73">
        <f>'8thR - Finale'!S$46</f>
        <v>0</v>
      </c>
      <c r="T560" s="73">
        <f>'8thR - Finale'!T$46</f>
        <v>0</v>
      </c>
      <c r="U560" s="74">
        <f t="shared" si="39"/>
        <v>0</v>
      </c>
    </row>
    <row r="561" spans="1:21" ht="16.5" thickTop="1" x14ac:dyDescent="0.25">
      <c r="B561" s="52" t="s">
        <v>12</v>
      </c>
      <c r="C561" s="72">
        <f>score!H$46</f>
        <v>4</v>
      </c>
      <c r="D561" s="72">
        <f>score!I$46</f>
        <v>5</v>
      </c>
      <c r="E561" s="72">
        <f>score!J$46</f>
        <v>3</v>
      </c>
      <c r="F561" s="72">
        <f>score!K$46</f>
        <v>3</v>
      </c>
      <c r="G561" s="72">
        <f>score!L$46</f>
        <v>5</v>
      </c>
      <c r="H561" s="72">
        <f>score!M$46</f>
        <v>4</v>
      </c>
      <c r="I561" s="72">
        <f>score!N$46</f>
        <v>6</v>
      </c>
      <c r="J561" s="72">
        <f>score!O$46</f>
        <v>5</v>
      </c>
      <c r="K561" s="72">
        <f>score!P$46</f>
        <v>5</v>
      </c>
      <c r="L561" s="72">
        <f>score!Q$46</f>
        <v>4</v>
      </c>
      <c r="M561" s="72">
        <f>score!R$46</f>
        <v>3</v>
      </c>
      <c r="N561" s="43">
        <f>score!S$46</f>
        <v>5</v>
      </c>
      <c r="O561" s="72">
        <f>score!T$46</f>
        <v>4</v>
      </c>
      <c r="P561" s="72">
        <f>score!U$46</f>
        <v>5</v>
      </c>
      <c r="Q561" s="72">
        <f>score!V$46</f>
        <v>3</v>
      </c>
      <c r="R561" s="72">
        <f>score!W$46</f>
        <v>3</v>
      </c>
      <c r="S561" s="72">
        <f>score!X$46</f>
        <v>5</v>
      </c>
      <c r="T561" s="72">
        <f>score!Y$46</f>
        <v>6</v>
      </c>
      <c r="U561" s="44">
        <f t="shared" si="39"/>
        <v>78</v>
      </c>
    </row>
    <row r="562" spans="1:21" ht="15.75" x14ac:dyDescent="0.25">
      <c r="B562" s="53" t="s">
        <v>7</v>
      </c>
      <c r="C562" s="54">
        <f>score!H$147</f>
        <v>4</v>
      </c>
      <c r="D562" s="54">
        <f>score!$I$147</f>
        <v>4</v>
      </c>
      <c r="E562" s="54">
        <f>score!$J$147</f>
        <v>3</v>
      </c>
      <c r="F562" s="54">
        <f>score!$K$147</f>
        <v>3</v>
      </c>
      <c r="G562" s="54">
        <f>score!$L$147</f>
        <v>4</v>
      </c>
      <c r="H562" s="54">
        <f>score!$M$147</f>
        <v>4</v>
      </c>
      <c r="I562" s="54">
        <f>score!$N$147</f>
        <v>5</v>
      </c>
      <c r="J562" s="54">
        <f>score!$O$147</f>
        <v>4</v>
      </c>
      <c r="K562" s="54">
        <f>score!$P$147</f>
        <v>4</v>
      </c>
      <c r="L562" s="54">
        <f>score!$Q$147</f>
        <v>3</v>
      </c>
      <c r="M562" s="54">
        <f>score!$R$147</f>
        <v>4</v>
      </c>
      <c r="N562" s="54">
        <f>score!$S$147</f>
        <v>5</v>
      </c>
      <c r="O562" s="54">
        <f>score!$T$147</f>
        <v>4</v>
      </c>
      <c r="P562" s="54">
        <f>score!$U$147</f>
        <v>5</v>
      </c>
      <c r="Q562" s="54">
        <f>score!$V$147</f>
        <v>3</v>
      </c>
      <c r="R562" s="54">
        <f>score!$W$147</f>
        <v>3</v>
      </c>
      <c r="S562" s="54">
        <f>score!$X$147</f>
        <v>4</v>
      </c>
      <c r="T562" s="54">
        <f>score!$Y$147</f>
        <v>4</v>
      </c>
      <c r="U562" s="18">
        <f>SUM(C562:T562)</f>
        <v>70</v>
      </c>
    </row>
    <row r="563" spans="1:21" x14ac:dyDescent="0.25">
      <c r="C563" s="55"/>
      <c r="D563" s="55"/>
      <c r="E563" s="55"/>
      <c r="F563" s="55"/>
      <c r="G563" s="55"/>
      <c r="H563" s="55"/>
      <c r="I563" s="55"/>
      <c r="J563" s="55"/>
      <c r="K563" s="55"/>
      <c r="L563" s="55"/>
      <c r="M563" s="55"/>
      <c r="N563" s="55"/>
      <c r="O563" s="55"/>
      <c r="P563" s="55"/>
      <c r="Q563" s="55"/>
      <c r="R563" s="55"/>
      <c r="S563" s="55"/>
      <c r="T563" s="55"/>
    </row>
    <row r="564" spans="1:21" x14ac:dyDescent="0.25">
      <c r="C564" s="140" t="s">
        <v>6</v>
      </c>
      <c r="D564" s="140"/>
      <c r="E564" s="140"/>
      <c r="F564" s="140"/>
      <c r="G564" s="140"/>
      <c r="H564" s="140"/>
      <c r="I564" s="140"/>
      <c r="J564" s="140"/>
      <c r="K564" s="140"/>
      <c r="L564" s="140"/>
      <c r="M564" s="140"/>
      <c r="N564" s="140"/>
      <c r="O564" s="140"/>
      <c r="P564" s="140"/>
      <c r="Q564" s="140"/>
      <c r="R564" s="140"/>
      <c r="S564" s="140"/>
      <c r="T564" s="140"/>
    </row>
    <row r="565" spans="1:21" x14ac:dyDescent="0.25">
      <c r="A565" s="141">
        <f>score!A47</f>
        <v>41</v>
      </c>
      <c r="B565" s="142" t="str">
        <f>score!F47</f>
        <v>WEDAM WALTER</v>
      </c>
      <c r="C565" s="143">
        <v>1</v>
      </c>
      <c r="D565" s="143">
        <v>2</v>
      </c>
      <c r="E565" s="143">
        <v>3</v>
      </c>
      <c r="F565" s="143">
        <v>4</v>
      </c>
      <c r="G565" s="143">
        <v>5</v>
      </c>
      <c r="H565" s="143">
        <v>6</v>
      </c>
      <c r="I565" s="143">
        <v>7</v>
      </c>
      <c r="J565" s="143">
        <v>8</v>
      </c>
      <c r="K565" s="143">
        <v>9</v>
      </c>
      <c r="L565" s="143">
        <v>10</v>
      </c>
      <c r="M565" s="143">
        <v>11</v>
      </c>
      <c r="N565" s="143">
        <v>12</v>
      </c>
      <c r="O565" s="143">
        <v>13</v>
      </c>
      <c r="P565" s="143">
        <v>14</v>
      </c>
      <c r="Q565" s="143">
        <v>15</v>
      </c>
      <c r="R565" s="143">
        <v>16</v>
      </c>
      <c r="S565" s="143">
        <v>17</v>
      </c>
      <c r="T565" s="143">
        <v>18</v>
      </c>
      <c r="U565" s="56" t="s">
        <v>1</v>
      </c>
    </row>
    <row r="566" spans="1:21" x14ac:dyDescent="0.25">
      <c r="A566" s="141"/>
      <c r="B566" s="142"/>
      <c r="C566" s="143"/>
      <c r="D566" s="143"/>
      <c r="E566" s="143"/>
      <c r="F566" s="143"/>
      <c r="G566" s="143"/>
      <c r="H566" s="143"/>
      <c r="I566" s="143"/>
      <c r="J566" s="143"/>
      <c r="K566" s="143"/>
      <c r="L566" s="143"/>
      <c r="M566" s="143"/>
      <c r="N566" s="143"/>
      <c r="O566" s="143"/>
      <c r="P566" s="143"/>
      <c r="Q566" s="143"/>
      <c r="R566" s="143"/>
      <c r="S566" s="143"/>
      <c r="T566" s="143"/>
      <c r="U566" s="57"/>
    </row>
    <row r="567" spans="1:21" x14ac:dyDescent="0.25">
      <c r="B567" s="7" t="s">
        <v>8</v>
      </c>
      <c r="C567" s="65">
        <f>'1stR'!C$47</f>
        <v>7</v>
      </c>
      <c r="D567" s="65">
        <f>'1stR'!D$47</f>
        <v>5</v>
      </c>
      <c r="E567" s="65">
        <f>'1stR'!E$47</f>
        <v>3</v>
      </c>
      <c r="F567" s="65">
        <f>'1stR'!F$47</f>
        <v>4</v>
      </c>
      <c r="G567" s="65">
        <f>'1stR'!G$47</f>
        <v>5</v>
      </c>
      <c r="H567" s="65">
        <f>'1stR'!H$47</f>
        <v>7</v>
      </c>
      <c r="I567" s="65">
        <f>'1stR'!I$47</f>
        <v>6</v>
      </c>
      <c r="J567" s="65">
        <f>'1stR'!J$47</f>
        <v>4</v>
      </c>
      <c r="K567" s="65">
        <f>'1stR'!K$47</f>
        <v>4</v>
      </c>
      <c r="L567" s="65">
        <f>'1stR'!L$47</f>
        <v>4</v>
      </c>
      <c r="M567" s="65">
        <f>'1stR'!M$47</f>
        <v>5</v>
      </c>
      <c r="N567" s="65">
        <f>'1stR'!N$47</f>
        <v>5</v>
      </c>
      <c r="O567" s="65">
        <f>'1stR'!O$47</f>
        <v>7</v>
      </c>
      <c r="P567" s="65">
        <f>'1stR'!P$47</f>
        <v>7</v>
      </c>
      <c r="Q567" s="65">
        <f>'1stR'!Q$47</f>
        <v>4</v>
      </c>
      <c r="R567" s="65">
        <f>'1stR'!R$47</f>
        <v>3</v>
      </c>
      <c r="S567" s="65">
        <f>'1stR'!S$47</f>
        <v>5</v>
      </c>
      <c r="T567" s="65">
        <f>'1stR'!T$47</f>
        <v>4</v>
      </c>
      <c r="U567" s="15">
        <f>SUM(C567:T567)</f>
        <v>89</v>
      </c>
    </row>
    <row r="568" spans="1:21" x14ac:dyDescent="0.25">
      <c r="B568" s="7" t="s">
        <v>13</v>
      </c>
      <c r="C568" s="65">
        <f>'2ndR'!C$47</f>
        <v>5</v>
      </c>
      <c r="D568" s="65">
        <f>'2ndR'!D$47</f>
        <v>4</v>
      </c>
      <c r="E568" s="65">
        <f>'2ndR'!E$47</f>
        <v>4</v>
      </c>
      <c r="F568" s="65">
        <f>'2ndR'!F$47</f>
        <v>3</v>
      </c>
      <c r="G568" s="65">
        <f>'2ndR'!G$47</f>
        <v>4</v>
      </c>
      <c r="H568" s="65">
        <f>'2ndR'!H$47</f>
        <v>4</v>
      </c>
      <c r="I568" s="65">
        <f>'2ndR'!I$47</f>
        <v>6</v>
      </c>
      <c r="J568" s="65">
        <f>'2ndR'!J$47</f>
        <v>6</v>
      </c>
      <c r="K568" s="65">
        <f>'2ndR'!K$47</f>
        <v>4</v>
      </c>
      <c r="L568" s="65">
        <f>'2ndR'!L$47</f>
        <v>4</v>
      </c>
      <c r="M568" s="65">
        <f>'2ndR'!M$47</f>
        <v>6</v>
      </c>
      <c r="N568" s="65">
        <f>'2ndR'!N$47</f>
        <v>9</v>
      </c>
      <c r="O568" s="65">
        <f>'2ndR'!O$47</f>
        <v>5</v>
      </c>
      <c r="P568" s="65">
        <f>'2ndR'!P$47</f>
        <v>9</v>
      </c>
      <c r="Q568" s="65">
        <f>'2ndR'!Q$47</f>
        <v>3</v>
      </c>
      <c r="R568" s="65">
        <f>'2ndR'!R$47</f>
        <v>3</v>
      </c>
      <c r="S568" s="65">
        <f>'2ndR'!S$47</f>
        <v>4</v>
      </c>
      <c r="T568" s="65">
        <f>'2ndR'!T$47</f>
        <v>4</v>
      </c>
      <c r="U568" s="15">
        <f t="shared" ref="U568:U575" si="40">SUM(C568:T568)</f>
        <v>87</v>
      </c>
    </row>
    <row r="569" spans="1:21" x14ac:dyDescent="0.25">
      <c r="B569" s="7" t="s">
        <v>14</v>
      </c>
      <c r="C569" s="65">
        <f>'3rdR'!C$47</f>
        <v>9</v>
      </c>
      <c r="D569" s="65">
        <f>'3rdR'!D$47</f>
        <v>3</v>
      </c>
      <c r="E569" s="65">
        <f>'3rdR'!E$47</f>
        <v>4</v>
      </c>
      <c r="F569" s="65">
        <f>'3rdR'!F$47</f>
        <v>4</v>
      </c>
      <c r="G569" s="65">
        <f>'3rdR'!G$47</f>
        <v>4</v>
      </c>
      <c r="H569" s="65">
        <f>'3rdR'!H$47</f>
        <v>9</v>
      </c>
      <c r="I569" s="65">
        <f>'3rdR'!I$47</f>
        <v>9</v>
      </c>
      <c r="J569" s="65">
        <f>'3rdR'!J$47</f>
        <v>6</v>
      </c>
      <c r="K569" s="65">
        <f>'3rdR'!K$47</f>
        <v>5</v>
      </c>
      <c r="L569" s="65">
        <f>'3rdR'!L$47</f>
        <v>4</v>
      </c>
      <c r="M569" s="65">
        <f>'3rdR'!M$47</f>
        <v>9</v>
      </c>
      <c r="N569" s="65">
        <f>'3rdR'!N$47</f>
        <v>9</v>
      </c>
      <c r="O569" s="65">
        <f>'3rdR'!O$47</f>
        <v>5</v>
      </c>
      <c r="P569" s="65">
        <f>'3rdR'!P$47</f>
        <v>5</v>
      </c>
      <c r="Q569" s="65">
        <f>'3rdR'!Q$47</f>
        <v>4</v>
      </c>
      <c r="R569" s="65">
        <f>'3rdR'!R$47</f>
        <v>3</v>
      </c>
      <c r="S569" s="65">
        <f>'3rdR'!S$47</f>
        <v>4</v>
      </c>
      <c r="T569" s="65">
        <f>'3rdR'!T$47</f>
        <v>9</v>
      </c>
      <c r="U569" s="15">
        <f t="shared" si="40"/>
        <v>105</v>
      </c>
    </row>
    <row r="570" spans="1:21" x14ac:dyDescent="0.25">
      <c r="B570" s="7" t="s">
        <v>15</v>
      </c>
      <c r="C570" s="65">
        <f>'4thR'!C$47</f>
        <v>5</v>
      </c>
      <c r="D570" s="65">
        <f>'4thR'!D$47</f>
        <v>5</v>
      </c>
      <c r="E570" s="65">
        <f>'4thR'!E$47</f>
        <v>4</v>
      </c>
      <c r="F570" s="65">
        <f>'4thR'!F$47</f>
        <v>4</v>
      </c>
      <c r="G570" s="65">
        <f>'4thR'!G$47</f>
        <v>4</v>
      </c>
      <c r="H570" s="65">
        <f>'4thR'!H$47</f>
        <v>9</v>
      </c>
      <c r="I570" s="65">
        <f>'4thR'!I$47</f>
        <v>7</v>
      </c>
      <c r="J570" s="65">
        <f>'4thR'!J$47</f>
        <v>5</v>
      </c>
      <c r="K570" s="65">
        <f>'4thR'!K$47</f>
        <v>6</v>
      </c>
      <c r="L570" s="65">
        <f>'4thR'!L$47</f>
        <v>4</v>
      </c>
      <c r="M570" s="65">
        <f>'4thR'!M$47</f>
        <v>5</v>
      </c>
      <c r="N570" s="65">
        <f>'4thR'!N$47</f>
        <v>5</v>
      </c>
      <c r="O570" s="65">
        <f>'4thR'!O$47</f>
        <v>9</v>
      </c>
      <c r="P570" s="65">
        <f>'4thR'!P$47</f>
        <v>9</v>
      </c>
      <c r="Q570" s="65">
        <f>'4thR'!Q$47</f>
        <v>3</v>
      </c>
      <c r="R570" s="65">
        <f>'4thR'!R$47</f>
        <v>9</v>
      </c>
      <c r="S570" s="65">
        <f>'4thR'!S$47</f>
        <v>5</v>
      </c>
      <c r="T570" s="65">
        <f>'4thR'!T$47</f>
        <v>5</v>
      </c>
      <c r="U570" s="15">
        <f t="shared" si="40"/>
        <v>103</v>
      </c>
    </row>
    <row r="571" spans="1:21" x14ac:dyDescent="0.25">
      <c r="B571" s="7" t="s">
        <v>16</v>
      </c>
      <c r="C571" s="65">
        <f>'5thR'!C$47</f>
        <v>0</v>
      </c>
      <c r="D571" s="65">
        <f>'5thR'!D$47</f>
        <v>0</v>
      </c>
      <c r="E571" s="65">
        <f>'5thR'!E$47</f>
        <v>0</v>
      </c>
      <c r="F571" s="65">
        <f>'5thR'!F$47</f>
        <v>0</v>
      </c>
      <c r="G571" s="65">
        <f>'5thR'!G$47</f>
        <v>0</v>
      </c>
      <c r="H571" s="65">
        <f>'5thR'!H$47</f>
        <v>0</v>
      </c>
      <c r="I571" s="65">
        <f>'5thR'!I$47</f>
        <v>0</v>
      </c>
      <c r="J571" s="65">
        <f>'5thR'!J$47</f>
        <v>0</v>
      </c>
      <c r="K571" s="65">
        <f>'5thR'!K$47</f>
        <v>0</v>
      </c>
      <c r="L571" s="65">
        <f>'5thR'!L$47</f>
        <v>0</v>
      </c>
      <c r="M571" s="65">
        <f>'5thR'!M$47</f>
        <v>0</v>
      </c>
      <c r="N571" s="65">
        <f>'5thR'!N$47</f>
        <v>0</v>
      </c>
      <c r="O571" s="65">
        <f>'5thR'!O$47</f>
        <v>0</v>
      </c>
      <c r="P571" s="65">
        <f>'5thR'!P$47</f>
        <v>0</v>
      </c>
      <c r="Q571" s="65">
        <f>'5thR'!Q$47</f>
        <v>0</v>
      </c>
      <c r="R571" s="65">
        <f>'5thR'!R$47</f>
        <v>0</v>
      </c>
      <c r="S571" s="65">
        <f>'5thR'!S$47</f>
        <v>0</v>
      </c>
      <c r="T571" s="65">
        <f>'5thR'!T$47</f>
        <v>0</v>
      </c>
      <c r="U571" s="15">
        <f t="shared" si="40"/>
        <v>0</v>
      </c>
    </row>
    <row r="572" spans="1:21" x14ac:dyDescent="0.25">
      <c r="B572" s="7" t="s">
        <v>17</v>
      </c>
      <c r="C572" s="65">
        <f>'6thR'!C$47</f>
        <v>0</v>
      </c>
      <c r="D572" s="65">
        <f>'6thR'!D$47</f>
        <v>0</v>
      </c>
      <c r="E572" s="65">
        <f>'6thR'!E$47</f>
        <v>0</v>
      </c>
      <c r="F572" s="65">
        <f>'6thR'!F$47</f>
        <v>0</v>
      </c>
      <c r="G572" s="65">
        <f>'6thR'!G$47</f>
        <v>0</v>
      </c>
      <c r="H572" s="65">
        <f>'6thR'!H$47</f>
        <v>0</v>
      </c>
      <c r="I572" s="65">
        <f>'6thR'!I$47</f>
        <v>0</v>
      </c>
      <c r="J572" s="65">
        <f>'6thR'!J$47</f>
        <v>0</v>
      </c>
      <c r="K572" s="65">
        <f>'6thR'!K$47</f>
        <v>0</v>
      </c>
      <c r="L572" s="65">
        <f>'6thR'!L$47</f>
        <v>0</v>
      </c>
      <c r="M572" s="65">
        <f>'6thR'!M$47</f>
        <v>0</v>
      </c>
      <c r="N572" s="65">
        <f>'6thR'!N$47</f>
        <v>0</v>
      </c>
      <c r="O572" s="65">
        <f>'6thR'!O$47</f>
        <v>0</v>
      </c>
      <c r="P572" s="65">
        <f>'6thR'!P$47</f>
        <v>0</v>
      </c>
      <c r="Q572" s="65">
        <f>'6thR'!Q$47</f>
        <v>0</v>
      </c>
      <c r="R572" s="65">
        <f>'6thR'!R$47</f>
        <v>0</v>
      </c>
      <c r="S572" s="65">
        <f>'6thR'!S$47</f>
        <v>0</v>
      </c>
      <c r="T572" s="65">
        <f>'6thR'!T$47</f>
        <v>0</v>
      </c>
      <c r="U572" s="15">
        <f t="shared" si="40"/>
        <v>0</v>
      </c>
    </row>
    <row r="573" spans="1:21" x14ac:dyDescent="0.25">
      <c r="B573" s="7" t="s">
        <v>18</v>
      </c>
      <c r="C573" s="65">
        <f>'7thR'!C$47</f>
        <v>0</v>
      </c>
      <c r="D573" s="65">
        <f>'7thR'!D$47</f>
        <v>0</v>
      </c>
      <c r="E573" s="65">
        <f>'7thR'!E$47</f>
        <v>0</v>
      </c>
      <c r="F573" s="65">
        <f>'7thR'!F$47</f>
        <v>0</v>
      </c>
      <c r="G573" s="65">
        <f>'7thR'!G$47</f>
        <v>0</v>
      </c>
      <c r="H573" s="65">
        <f>'7thR'!H$47</f>
        <v>0</v>
      </c>
      <c r="I573" s="65">
        <f>'7thR'!I$47</f>
        <v>0</v>
      </c>
      <c r="J573" s="65">
        <f>'7thR'!J$47</f>
        <v>0</v>
      </c>
      <c r="K573" s="65">
        <f>'7thR'!K$47</f>
        <v>0</v>
      </c>
      <c r="L573" s="65">
        <f>'7thR'!L$47</f>
        <v>0</v>
      </c>
      <c r="M573" s="65">
        <f>'7thR'!M$47</f>
        <v>0</v>
      </c>
      <c r="N573" s="65">
        <f>'7thR'!N$47</f>
        <v>0</v>
      </c>
      <c r="O573" s="65">
        <f>'7thR'!O$47</f>
        <v>0</v>
      </c>
      <c r="P573" s="65">
        <f>'7thR'!P$47</f>
        <v>0</v>
      </c>
      <c r="Q573" s="65">
        <f>'7thR'!Q$47</f>
        <v>0</v>
      </c>
      <c r="R573" s="65">
        <f>'7thR'!R$47</f>
        <v>0</v>
      </c>
      <c r="S573" s="65">
        <f>'7thR'!S$47</f>
        <v>0</v>
      </c>
      <c r="T573" s="65">
        <f>'7thR'!T$47</f>
        <v>0</v>
      </c>
      <c r="U573" s="15">
        <f t="shared" si="40"/>
        <v>0</v>
      </c>
    </row>
    <row r="574" spans="1:21" ht="15.75" thickBot="1" x14ac:dyDescent="0.3">
      <c r="B574" s="7" t="s">
        <v>19</v>
      </c>
      <c r="C574" s="73">
        <f>'8thR - Finale'!C$47</f>
        <v>0</v>
      </c>
      <c r="D574" s="73">
        <f>'8thR - Finale'!D$47</f>
        <v>0</v>
      </c>
      <c r="E574" s="73">
        <f>'8thR - Finale'!E$47</f>
        <v>0</v>
      </c>
      <c r="F574" s="73">
        <f>'8thR - Finale'!F$47</f>
        <v>0</v>
      </c>
      <c r="G574" s="73">
        <f>'8thR - Finale'!G$47</f>
        <v>0</v>
      </c>
      <c r="H574" s="73">
        <f>'8thR - Finale'!H$47</f>
        <v>0</v>
      </c>
      <c r="I574" s="73">
        <f>'8thR - Finale'!I$47</f>
        <v>0</v>
      </c>
      <c r="J574" s="73">
        <f>'8thR - Finale'!J$47</f>
        <v>0</v>
      </c>
      <c r="K574" s="73">
        <f>'8thR - Finale'!K$47</f>
        <v>0</v>
      </c>
      <c r="L574" s="73">
        <f>'8thR - Finale'!L$47</f>
        <v>0</v>
      </c>
      <c r="M574" s="73">
        <f>'8thR - Finale'!M$47</f>
        <v>0</v>
      </c>
      <c r="N574" s="73">
        <f>'8thR - Finale'!N$47</f>
        <v>0</v>
      </c>
      <c r="O574" s="73">
        <f>'8thR - Finale'!O$47</f>
        <v>0</v>
      </c>
      <c r="P574" s="73">
        <f>'8thR - Finale'!P$47</f>
        <v>0</v>
      </c>
      <c r="Q574" s="73">
        <f>'8thR - Finale'!Q$47</f>
        <v>0</v>
      </c>
      <c r="R574" s="73">
        <f>'8thR - Finale'!R$47</f>
        <v>0</v>
      </c>
      <c r="S574" s="73">
        <f>'8thR - Finale'!S$47</f>
        <v>0</v>
      </c>
      <c r="T574" s="73">
        <f>'8thR - Finale'!T$47</f>
        <v>0</v>
      </c>
      <c r="U574" s="15">
        <f t="shared" si="40"/>
        <v>0</v>
      </c>
    </row>
    <row r="575" spans="1:21" ht="16.5" thickTop="1" x14ac:dyDescent="0.25">
      <c r="B575" s="52" t="s">
        <v>12</v>
      </c>
      <c r="C575" s="72">
        <f>score!H$47</f>
        <v>5</v>
      </c>
      <c r="D575" s="72">
        <f>score!I$47</f>
        <v>3</v>
      </c>
      <c r="E575" s="72">
        <f>score!J$47</f>
        <v>3</v>
      </c>
      <c r="F575" s="72">
        <f>score!K$47</f>
        <v>3</v>
      </c>
      <c r="G575" s="72">
        <f>score!L$47</f>
        <v>4</v>
      </c>
      <c r="H575" s="72">
        <f>score!M$47</f>
        <v>4</v>
      </c>
      <c r="I575" s="72">
        <f>score!N$47</f>
        <v>6</v>
      </c>
      <c r="J575" s="72">
        <f>score!O$47</f>
        <v>4</v>
      </c>
      <c r="K575" s="72">
        <f>score!P$47</f>
        <v>4</v>
      </c>
      <c r="L575" s="72">
        <f>score!Q$47</f>
        <v>4</v>
      </c>
      <c r="M575" s="72">
        <f>score!R$47</f>
        <v>5</v>
      </c>
      <c r="N575" s="72">
        <f>score!S$47</f>
        <v>5</v>
      </c>
      <c r="O575" s="72">
        <f>score!T$47</f>
        <v>5</v>
      </c>
      <c r="P575" s="72">
        <f>score!U$47</f>
        <v>5</v>
      </c>
      <c r="Q575" s="72">
        <f>score!V$47</f>
        <v>3</v>
      </c>
      <c r="R575" s="72">
        <f>score!W$47</f>
        <v>3</v>
      </c>
      <c r="S575" s="72">
        <f>score!X$47</f>
        <v>4</v>
      </c>
      <c r="T575" s="72">
        <f>score!Y$47</f>
        <v>4</v>
      </c>
      <c r="U575" s="47">
        <f t="shared" si="40"/>
        <v>74</v>
      </c>
    </row>
    <row r="576" spans="1:21" ht="15.75" x14ac:dyDescent="0.25">
      <c r="B576" s="53" t="s">
        <v>7</v>
      </c>
      <c r="C576" s="54">
        <f>score!H$147</f>
        <v>4</v>
      </c>
      <c r="D576" s="54">
        <f>score!$I$147</f>
        <v>4</v>
      </c>
      <c r="E576" s="54">
        <f>score!$J$147</f>
        <v>3</v>
      </c>
      <c r="F576" s="54">
        <f>score!$K$147</f>
        <v>3</v>
      </c>
      <c r="G576" s="54">
        <f>score!$L$147</f>
        <v>4</v>
      </c>
      <c r="H576" s="54">
        <f>score!$M$147</f>
        <v>4</v>
      </c>
      <c r="I576" s="54">
        <f>score!$N$147</f>
        <v>5</v>
      </c>
      <c r="J576" s="54">
        <f>score!$O$147</f>
        <v>4</v>
      </c>
      <c r="K576" s="54">
        <f>score!$P$147</f>
        <v>4</v>
      </c>
      <c r="L576" s="54">
        <f>score!$Q$147</f>
        <v>3</v>
      </c>
      <c r="M576" s="54">
        <f>score!$R$147</f>
        <v>4</v>
      </c>
      <c r="N576" s="54">
        <f>score!$S$147</f>
        <v>5</v>
      </c>
      <c r="O576" s="54">
        <f>score!$T$147</f>
        <v>4</v>
      </c>
      <c r="P576" s="54">
        <f>score!$U$147</f>
        <v>5</v>
      </c>
      <c r="Q576" s="54">
        <f>score!$V$147</f>
        <v>3</v>
      </c>
      <c r="R576" s="54">
        <f>score!$W$147</f>
        <v>3</v>
      </c>
      <c r="S576" s="54">
        <f>score!$X$147</f>
        <v>4</v>
      </c>
      <c r="T576" s="54">
        <f>score!$Y$147</f>
        <v>4</v>
      </c>
      <c r="U576" s="18">
        <f>SUM(C576:T576)</f>
        <v>70</v>
      </c>
    </row>
    <row r="577" spans="1:21" x14ac:dyDescent="0.25">
      <c r="C577" s="55"/>
      <c r="D577" s="55"/>
      <c r="E577" s="55"/>
      <c r="F577" s="55"/>
      <c r="G577" s="55"/>
      <c r="H577" s="55"/>
      <c r="I577" s="55"/>
      <c r="J577" s="55"/>
      <c r="K577" s="55"/>
      <c r="L577" s="55"/>
      <c r="M577" s="55"/>
      <c r="N577" s="55"/>
      <c r="O577" s="55"/>
      <c r="P577" s="55"/>
      <c r="Q577" s="55"/>
      <c r="R577" s="55"/>
      <c r="S577" s="55"/>
      <c r="T577" s="55"/>
    </row>
    <row r="578" spans="1:21" x14ac:dyDescent="0.25">
      <c r="B578" s="75"/>
      <c r="C578" s="140" t="s">
        <v>6</v>
      </c>
      <c r="D578" s="140"/>
      <c r="E578" s="140"/>
      <c r="F578" s="140"/>
      <c r="G578" s="140"/>
      <c r="H578" s="140"/>
      <c r="I578" s="140"/>
      <c r="J578" s="140"/>
      <c r="K578" s="140"/>
      <c r="L578" s="140"/>
      <c r="M578" s="140"/>
      <c r="N578" s="140"/>
      <c r="O578" s="140"/>
      <c r="P578" s="140"/>
      <c r="Q578" s="140"/>
      <c r="R578" s="140"/>
      <c r="S578" s="140"/>
      <c r="T578" s="140"/>
    </row>
    <row r="579" spans="1:21" x14ac:dyDescent="0.25">
      <c r="A579" s="141">
        <f>score!A48</f>
        <v>42</v>
      </c>
      <c r="B579" s="142" t="str">
        <f>score!F48</f>
        <v>BENEDIK GREGOR</v>
      </c>
      <c r="C579" s="143">
        <v>1</v>
      </c>
      <c r="D579" s="143">
        <v>2</v>
      </c>
      <c r="E579" s="143">
        <v>3</v>
      </c>
      <c r="F579" s="143">
        <v>4</v>
      </c>
      <c r="G579" s="143">
        <v>5</v>
      </c>
      <c r="H579" s="143">
        <v>6</v>
      </c>
      <c r="I579" s="143">
        <v>7</v>
      </c>
      <c r="J579" s="143">
        <v>8</v>
      </c>
      <c r="K579" s="143">
        <v>9</v>
      </c>
      <c r="L579" s="143">
        <v>10</v>
      </c>
      <c r="M579" s="143">
        <v>11</v>
      </c>
      <c r="N579" s="143">
        <v>12</v>
      </c>
      <c r="O579" s="143">
        <v>13</v>
      </c>
      <c r="P579" s="143">
        <v>14</v>
      </c>
      <c r="Q579" s="143">
        <v>15</v>
      </c>
      <c r="R579" s="143">
        <v>16</v>
      </c>
      <c r="S579" s="143">
        <v>17</v>
      </c>
      <c r="T579" s="143">
        <v>18</v>
      </c>
      <c r="U579" s="56" t="s">
        <v>1</v>
      </c>
    </row>
    <row r="580" spans="1:21" x14ac:dyDescent="0.25">
      <c r="A580" s="141"/>
      <c r="B580" s="142"/>
      <c r="C580" s="143"/>
      <c r="D580" s="143"/>
      <c r="E580" s="143"/>
      <c r="F580" s="143"/>
      <c r="G580" s="143"/>
      <c r="H580" s="143"/>
      <c r="I580" s="143"/>
      <c r="J580" s="143"/>
      <c r="K580" s="143"/>
      <c r="L580" s="143"/>
      <c r="M580" s="143"/>
      <c r="N580" s="143"/>
      <c r="O580" s="143"/>
      <c r="P580" s="143"/>
      <c r="Q580" s="143"/>
      <c r="R580" s="143"/>
      <c r="S580" s="143"/>
      <c r="T580" s="143"/>
      <c r="U580" s="57"/>
    </row>
    <row r="581" spans="1:21" x14ac:dyDescent="0.25">
      <c r="B581" s="7" t="s">
        <v>8</v>
      </c>
      <c r="C581" s="5">
        <f>'1stR'!C$48</f>
        <v>0</v>
      </c>
      <c r="D581" s="65">
        <f>'1stR'!D$48</f>
        <v>0</v>
      </c>
      <c r="E581" s="5">
        <f>'1stR'!E$48</f>
        <v>0</v>
      </c>
      <c r="F581" s="65">
        <f>'1stR'!F$48</f>
        <v>0</v>
      </c>
      <c r="G581" s="65">
        <f>'1stR'!G$48</f>
        <v>0</v>
      </c>
      <c r="H581" s="65">
        <f>'1stR'!H$48</f>
        <v>0</v>
      </c>
      <c r="I581" s="5">
        <f>'1stR'!I$48</f>
        <v>0</v>
      </c>
      <c r="J581" s="65">
        <f>'1stR'!J$48</f>
        <v>0</v>
      </c>
      <c r="K581" s="65">
        <f>'1stR'!K$48</f>
        <v>0</v>
      </c>
      <c r="L581" s="65">
        <f>'1stR'!L$48</f>
        <v>0</v>
      </c>
      <c r="M581" s="65">
        <f>'1stR'!M$48</f>
        <v>0</v>
      </c>
      <c r="N581" s="65">
        <f>'1stR'!N$48</f>
        <v>0</v>
      </c>
      <c r="O581" s="65">
        <f>'1stR'!O$48</f>
        <v>0</v>
      </c>
      <c r="P581" s="65">
        <f>'1stR'!P$48</f>
        <v>0</v>
      </c>
      <c r="Q581" s="65">
        <f>'1stR'!Q$48</f>
        <v>0</v>
      </c>
      <c r="R581" s="65">
        <f>'1stR'!R$48</f>
        <v>0</v>
      </c>
      <c r="S581" s="65">
        <f>'1stR'!S$48</f>
        <v>0</v>
      </c>
      <c r="T581" s="65">
        <f>'1stR'!T$48</f>
        <v>0</v>
      </c>
      <c r="U581" s="15">
        <f>SUM(C581:T581)</f>
        <v>0</v>
      </c>
    </row>
    <row r="582" spans="1:21" x14ac:dyDescent="0.25">
      <c r="B582" s="7" t="s">
        <v>13</v>
      </c>
      <c r="C582" s="5">
        <f>'2ndR'!C$48</f>
        <v>4</v>
      </c>
      <c r="D582" s="65">
        <f>'2ndR'!D$48</f>
        <v>5</v>
      </c>
      <c r="E582" s="5">
        <f>'2ndR'!E$48</f>
        <v>4</v>
      </c>
      <c r="F582" s="65">
        <f>'2ndR'!F$48</f>
        <v>4</v>
      </c>
      <c r="G582" s="65">
        <f>'2ndR'!G$48</f>
        <v>4</v>
      </c>
      <c r="H582" s="65">
        <f>'2ndR'!H$48</f>
        <v>5</v>
      </c>
      <c r="I582" s="5">
        <f>'2ndR'!I$48</f>
        <v>7</v>
      </c>
      <c r="J582" s="65">
        <f>'2ndR'!J$48</f>
        <v>4</v>
      </c>
      <c r="K582" s="65">
        <f>'2ndR'!K$48</f>
        <v>5</v>
      </c>
      <c r="L582" s="65">
        <f>'2ndR'!L$48</f>
        <v>4</v>
      </c>
      <c r="M582" s="65">
        <f>'2ndR'!M$48</f>
        <v>4</v>
      </c>
      <c r="N582" s="65">
        <f>'2ndR'!N$48</f>
        <v>5</v>
      </c>
      <c r="O582" s="65">
        <f>'2ndR'!O$48</f>
        <v>5</v>
      </c>
      <c r="P582" s="65">
        <f>'2ndR'!P$48</f>
        <v>7</v>
      </c>
      <c r="Q582" s="65">
        <f>'2ndR'!Q$48</f>
        <v>3</v>
      </c>
      <c r="R582" s="65">
        <f>'2ndR'!R$48</f>
        <v>3</v>
      </c>
      <c r="S582" s="65">
        <f>'2ndR'!S$48</f>
        <v>5</v>
      </c>
      <c r="T582" s="65">
        <f>'2ndR'!T$48</f>
        <v>5</v>
      </c>
      <c r="U582" s="15">
        <f t="shared" ref="U582:U589" si="41">SUM(C582:T582)</f>
        <v>83</v>
      </c>
    </row>
    <row r="583" spans="1:21" x14ac:dyDescent="0.25">
      <c r="B583" s="7" t="s">
        <v>14</v>
      </c>
      <c r="C583" s="5">
        <f>'3rdR'!C$48</f>
        <v>4</v>
      </c>
      <c r="D583" s="65">
        <f>'3rdR'!D$48</f>
        <v>5</v>
      </c>
      <c r="E583" s="5">
        <f>'3rdR'!E$48</f>
        <v>4</v>
      </c>
      <c r="F583" s="65">
        <f>'3rdR'!F$48</f>
        <v>5</v>
      </c>
      <c r="G583" s="65">
        <f>'3rdR'!G$48</f>
        <v>5</v>
      </c>
      <c r="H583" s="65">
        <f>'3rdR'!H$48</f>
        <v>5</v>
      </c>
      <c r="I583" s="5">
        <f>'3rdR'!I$48</f>
        <v>7</v>
      </c>
      <c r="J583" s="65">
        <f>'3rdR'!J$48</f>
        <v>5</v>
      </c>
      <c r="K583" s="65">
        <f>'3rdR'!K$48</f>
        <v>9</v>
      </c>
      <c r="L583" s="65">
        <f>'3rdR'!L$48</f>
        <v>4</v>
      </c>
      <c r="M583" s="65">
        <f>'3rdR'!M$48</f>
        <v>4</v>
      </c>
      <c r="N583" s="65">
        <f>'3rdR'!N$48</f>
        <v>5</v>
      </c>
      <c r="O583" s="65">
        <f>'3rdR'!O$48</f>
        <v>4</v>
      </c>
      <c r="P583" s="65">
        <f>'3rdR'!P$48</f>
        <v>5</v>
      </c>
      <c r="Q583" s="65">
        <f>'3rdR'!Q$48</f>
        <v>4</v>
      </c>
      <c r="R583" s="65">
        <f>'3rdR'!R$48</f>
        <v>4</v>
      </c>
      <c r="S583" s="65">
        <f>'3rdR'!S$48</f>
        <v>7</v>
      </c>
      <c r="T583" s="65">
        <f>'3rdR'!T$48</f>
        <v>4</v>
      </c>
      <c r="U583" s="15">
        <f t="shared" si="41"/>
        <v>90</v>
      </c>
    </row>
    <row r="584" spans="1:21" x14ac:dyDescent="0.25">
      <c r="B584" s="7" t="s">
        <v>15</v>
      </c>
      <c r="C584" s="5">
        <f>'4thR'!C$48</f>
        <v>7</v>
      </c>
      <c r="D584" s="65">
        <f>'4thR'!D$48</f>
        <v>4</v>
      </c>
      <c r="E584" s="5">
        <f>'4thR'!E$48</f>
        <v>5</v>
      </c>
      <c r="F584" s="65">
        <f>'4thR'!F$48</f>
        <v>4</v>
      </c>
      <c r="G584" s="65">
        <f>'4thR'!G$48</f>
        <v>5</v>
      </c>
      <c r="H584" s="65">
        <f>'4thR'!H$48</f>
        <v>6</v>
      </c>
      <c r="I584" s="5">
        <f>'4thR'!I$48</f>
        <v>7</v>
      </c>
      <c r="J584" s="65">
        <f>'4thR'!J$48</f>
        <v>9</v>
      </c>
      <c r="K584" s="65">
        <f>'4thR'!K$48</f>
        <v>9</v>
      </c>
      <c r="L584" s="65">
        <f>'4thR'!L$48</f>
        <v>4</v>
      </c>
      <c r="M584" s="65">
        <f>'4thR'!M$48</f>
        <v>6</v>
      </c>
      <c r="N584" s="65">
        <f>'4thR'!N$48</f>
        <v>5</v>
      </c>
      <c r="O584" s="65">
        <f>'4thR'!O$48</f>
        <v>4</v>
      </c>
      <c r="P584" s="65">
        <f>'4thR'!P$48</f>
        <v>9</v>
      </c>
      <c r="Q584" s="65">
        <f>'4thR'!Q$48</f>
        <v>5</v>
      </c>
      <c r="R584" s="65">
        <f>'4thR'!R$48</f>
        <v>3</v>
      </c>
      <c r="S584" s="65">
        <f>'4thR'!S$48</f>
        <v>4</v>
      </c>
      <c r="T584" s="65">
        <f>'4thR'!T$48</f>
        <v>5</v>
      </c>
      <c r="U584" s="15">
        <f t="shared" si="41"/>
        <v>101</v>
      </c>
    </row>
    <row r="585" spans="1:21" x14ac:dyDescent="0.25">
      <c r="B585" s="7" t="s">
        <v>16</v>
      </c>
      <c r="C585" s="5">
        <f>'5thR'!C$48</f>
        <v>0</v>
      </c>
      <c r="D585" s="65">
        <f>'5thR'!D$48</f>
        <v>0</v>
      </c>
      <c r="E585" s="5">
        <f>'5thR'!E$48</f>
        <v>0</v>
      </c>
      <c r="F585" s="65">
        <f>'5thR'!F$48</f>
        <v>0</v>
      </c>
      <c r="G585" s="65">
        <f>'5thR'!G$48</f>
        <v>0</v>
      </c>
      <c r="H585" s="65">
        <f>'5thR'!H$48</f>
        <v>0</v>
      </c>
      <c r="I585" s="5">
        <f>'5thR'!I$48</f>
        <v>0</v>
      </c>
      <c r="J585" s="65">
        <f>'5thR'!J$48</f>
        <v>0</v>
      </c>
      <c r="K585" s="65">
        <f>'5thR'!K$48</f>
        <v>0</v>
      </c>
      <c r="L585" s="65">
        <f>'5thR'!L$48</f>
        <v>0</v>
      </c>
      <c r="M585" s="65">
        <f>'5thR'!M$48</f>
        <v>0</v>
      </c>
      <c r="N585" s="65">
        <f>'5thR'!N$48</f>
        <v>0</v>
      </c>
      <c r="O585" s="65">
        <f>'5thR'!O$48</f>
        <v>0</v>
      </c>
      <c r="P585" s="65">
        <f>'5thR'!P$48</f>
        <v>0</v>
      </c>
      <c r="Q585" s="65">
        <f>'5thR'!Q$48</f>
        <v>0</v>
      </c>
      <c r="R585" s="65">
        <f>'5thR'!R$48</f>
        <v>0</v>
      </c>
      <c r="S585" s="65">
        <f>'5thR'!S$48</f>
        <v>0</v>
      </c>
      <c r="T585" s="65">
        <f>'5thR'!T$48</f>
        <v>0</v>
      </c>
      <c r="U585" s="15">
        <f t="shared" si="41"/>
        <v>0</v>
      </c>
    </row>
    <row r="586" spans="1:21" x14ac:dyDescent="0.25">
      <c r="B586" s="7" t="s">
        <v>17</v>
      </c>
      <c r="C586" s="5">
        <f>'6thR'!C$48</f>
        <v>0</v>
      </c>
      <c r="D586" s="65">
        <f>'6thR'!D$48</f>
        <v>0</v>
      </c>
      <c r="E586" s="5">
        <f>'6thR'!E$48</f>
        <v>0</v>
      </c>
      <c r="F586" s="65">
        <f>'6thR'!F$48</f>
        <v>0</v>
      </c>
      <c r="G586" s="65">
        <f>'6thR'!G$48</f>
        <v>0</v>
      </c>
      <c r="H586" s="65">
        <f>'6thR'!H$48</f>
        <v>0</v>
      </c>
      <c r="I586" s="5">
        <f>'6thR'!I$48</f>
        <v>0</v>
      </c>
      <c r="J586" s="65">
        <f>'6thR'!J$48</f>
        <v>0</v>
      </c>
      <c r="K586" s="65">
        <f>'6thR'!K$48</f>
        <v>0</v>
      </c>
      <c r="L586" s="65">
        <f>'6thR'!L$48</f>
        <v>0</v>
      </c>
      <c r="M586" s="65">
        <f>'6thR'!M$48</f>
        <v>0</v>
      </c>
      <c r="N586" s="65">
        <f>'6thR'!N$48</f>
        <v>0</v>
      </c>
      <c r="O586" s="65">
        <f>'6thR'!O$48</f>
        <v>0</v>
      </c>
      <c r="P586" s="65">
        <f>'6thR'!P$48</f>
        <v>0</v>
      </c>
      <c r="Q586" s="65">
        <f>'6thR'!Q$48</f>
        <v>0</v>
      </c>
      <c r="R586" s="65">
        <f>'6thR'!R$48</f>
        <v>0</v>
      </c>
      <c r="S586" s="65">
        <f>'6thR'!S$48</f>
        <v>0</v>
      </c>
      <c r="T586" s="65">
        <f>'6thR'!T$48</f>
        <v>0</v>
      </c>
      <c r="U586" s="15">
        <f t="shared" si="41"/>
        <v>0</v>
      </c>
    </row>
    <row r="587" spans="1:21" x14ac:dyDescent="0.25">
      <c r="B587" s="7" t="s">
        <v>18</v>
      </c>
      <c r="C587" s="5">
        <f>'7thR'!C$48</f>
        <v>0</v>
      </c>
      <c r="D587" s="65">
        <f>'7thR'!D$48</f>
        <v>0</v>
      </c>
      <c r="E587" s="5">
        <f>'7thR'!E$48</f>
        <v>0</v>
      </c>
      <c r="F587" s="65">
        <f>'7thR'!F$48</f>
        <v>0</v>
      </c>
      <c r="G587" s="65">
        <f>'7thR'!G$48</f>
        <v>0</v>
      </c>
      <c r="H587" s="65">
        <f>'7thR'!H$48</f>
        <v>0</v>
      </c>
      <c r="I587" s="5">
        <f>'7thR'!I$48</f>
        <v>0</v>
      </c>
      <c r="J587" s="65">
        <f>'7thR'!J$48</f>
        <v>0</v>
      </c>
      <c r="K587" s="65">
        <f>'7thR'!K$48</f>
        <v>0</v>
      </c>
      <c r="L587" s="65">
        <f>'7thR'!L$48</f>
        <v>0</v>
      </c>
      <c r="M587" s="65">
        <f>'7thR'!M$48</f>
        <v>0</v>
      </c>
      <c r="N587" s="65">
        <f>'7thR'!N$48</f>
        <v>0</v>
      </c>
      <c r="O587" s="65">
        <f>'7thR'!O$48</f>
        <v>0</v>
      </c>
      <c r="P587" s="65">
        <f>'7thR'!P$48</f>
        <v>0</v>
      </c>
      <c r="Q587" s="65">
        <f>'7thR'!Q$48</f>
        <v>0</v>
      </c>
      <c r="R587" s="65">
        <f>'7thR'!R$48</f>
        <v>0</v>
      </c>
      <c r="S587" s="65">
        <f>'7thR'!S$48</f>
        <v>0</v>
      </c>
      <c r="T587" s="65">
        <f>'7thR'!T$48</f>
        <v>0</v>
      </c>
      <c r="U587" s="15">
        <f t="shared" si="41"/>
        <v>0</v>
      </c>
    </row>
    <row r="588" spans="1:21" ht="15.75" thickBot="1" x14ac:dyDescent="0.3">
      <c r="B588" s="7" t="s">
        <v>19</v>
      </c>
      <c r="C588" s="45">
        <f>'8thR - Finale'!C$48</f>
        <v>0</v>
      </c>
      <c r="D588" s="45">
        <f>'8thR - Finale'!D$48</f>
        <v>0</v>
      </c>
      <c r="E588" s="45">
        <f>'8thR - Finale'!E$48</f>
        <v>0</v>
      </c>
      <c r="F588" s="45">
        <f>'8thR - Finale'!F$48</f>
        <v>0</v>
      </c>
      <c r="G588" s="45">
        <f>'8thR - Finale'!G$48</f>
        <v>0</v>
      </c>
      <c r="H588" s="45">
        <f>'8thR - Finale'!H$48</f>
        <v>0</v>
      </c>
      <c r="I588" s="45">
        <f>'8thR - Finale'!I$48</f>
        <v>0</v>
      </c>
      <c r="J588" s="45">
        <f>'8thR - Finale'!J$48</f>
        <v>0</v>
      </c>
      <c r="K588" s="45">
        <f>'8thR - Finale'!K$48</f>
        <v>0</v>
      </c>
      <c r="L588" s="45">
        <f>'8thR - Finale'!L$48</f>
        <v>0</v>
      </c>
      <c r="M588" s="45">
        <f>'8thR - Finale'!M$48</f>
        <v>0</v>
      </c>
      <c r="N588" s="45">
        <f>'8thR - Finale'!N$48</f>
        <v>0</v>
      </c>
      <c r="O588" s="45">
        <f>'8thR - Finale'!O$48</f>
        <v>0</v>
      </c>
      <c r="P588" s="45">
        <f>'8thR - Finale'!P$48</f>
        <v>0</v>
      </c>
      <c r="Q588" s="45">
        <f>'8thR - Finale'!Q$48</f>
        <v>0</v>
      </c>
      <c r="R588" s="45">
        <f>'8thR - Finale'!R$48</f>
        <v>0</v>
      </c>
      <c r="S588" s="45">
        <f>'8thR - Finale'!S$48</f>
        <v>0</v>
      </c>
      <c r="T588" s="45">
        <f>'8thR - Finale'!T$48</f>
        <v>0</v>
      </c>
      <c r="U588" s="46">
        <f t="shared" si="41"/>
        <v>0</v>
      </c>
    </row>
    <row r="589" spans="1:21" ht="16.5" thickTop="1" x14ac:dyDescent="0.25">
      <c r="B589" s="52" t="s">
        <v>12</v>
      </c>
      <c r="C589" s="72">
        <f>score!H$48</f>
        <v>4</v>
      </c>
      <c r="D589" s="72">
        <f>score!I$48</f>
        <v>4</v>
      </c>
      <c r="E589" s="72">
        <f>score!J$48</f>
        <v>4</v>
      </c>
      <c r="F589" s="72">
        <f>score!K$48</f>
        <v>4</v>
      </c>
      <c r="G589" s="72">
        <f>score!L$48</f>
        <v>4</v>
      </c>
      <c r="H589" s="72">
        <f>score!M$48</f>
        <v>5</v>
      </c>
      <c r="I589" s="72">
        <f>score!N$48</f>
        <v>7</v>
      </c>
      <c r="J589" s="72">
        <f>score!O$48</f>
        <v>4</v>
      </c>
      <c r="K589" s="72">
        <f>score!P$48</f>
        <v>5</v>
      </c>
      <c r="L589" s="72">
        <f>score!Q$48</f>
        <v>4</v>
      </c>
      <c r="M589" s="72">
        <f>score!R$48</f>
        <v>4</v>
      </c>
      <c r="N589" s="72">
        <f>score!S$48</f>
        <v>5</v>
      </c>
      <c r="O589" s="72">
        <f>score!T$48</f>
        <v>4</v>
      </c>
      <c r="P589" s="72">
        <f>score!U$48</f>
        <v>5</v>
      </c>
      <c r="Q589" s="72">
        <f>score!V$48</f>
        <v>3</v>
      </c>
      <c r="R589" s="72">
        <f>score!W$48</f>
        <v>3</v>
      </c>
      <c r="S589" s="72">
        <f>score!X$48</f>
        <v>4</v>
      </c>
      <c r="T589" s="72">
        <f>score!Y$48</f>
        <v>4</v>
      </c>
      <c r="U589" s="44">
        <f t="shared" si="41"/>
        <v>77</v>
      </c>
    </row>
    <row r="590" spans="1:21" ht="15.75" x14ac:dyDescent="0.25">
      <c r="B590" s="53" t="s">
        <v>7</v>
      </c>
      <c r="C590" s="54">
        <f>score!H$147</f>
        <v>4</v>
      </c>
      <c r="D590" s="54">
        <f>score!$I$147</f>
        <v>4</v>
      </c>
      <c r="E590" s="54">
        <f>score!$J$147</f>
        <v>3</v>
      </c>
      <c r="F590" s="54">
        <f>score!$K$147</f>
        <v>3</v>
      </c>
      <c r="G590" s="54">
        <f>score!$L$147</f>
        <v>4</v>
      </c>
      <c r="H590" s="54">
        <f>score!$M$147</f>
        <v>4</v>
      </c>
      <c r="I590" s="54">
        <f>score!$N$147</f>
        <v>5</v>
      </c>
      <c r="J590" s="54">
        <f>score!$O$147</f>
        <v>4</v>
      </c>
      <c r="K590" s="54">
        <f>score!$P$147</f>
        <v>4</v>
      </c>
      <c r="L590" s="54">
        <f>score!$Q$147</f>
        <v>3</v>
      </c>
      <c r="M590" s="54">
        <f>score!$R$147</f>
        <v>4</v>
      </c>
      <c r="N590" s="54">
        <f>score!$S$147</f>
        <v>5</v>
      </c>
      <c r="O590" s="54">
        <f>score!$T$147</f>
        <v>4</v>
      </c>
      <c r="P590" s="54">
        <f>score!$U$147</f>
        <v>5</v>
      </c>
      <c r="Q590" s="54">
        <f>score!$V$147</f>
        <v>3</v>
      </c>
      <c r="R590" s="54">
        <f>score!$W$147</f>
        <v>3</v>
      </c>
      <c r="S590" s="54">
        <f>score!$X$147</f>
        <v>4</v>
      </c>
      <c r="T590" s="54">
        <f>score!$Y$147</f>
        <v>4</v>
      </c>
      <c r="U590" s="18">
        <f>SUM(C590:T590)</f>
        <v>70</v>
      </c>
    </row>
    <row r="591" spans="1:21" x14ac:dyDescent="0.25">
      <c r="C591" s="55"/>
      <c r="D591" s="55"/>
      <c r="E591" s="55"/>
      <c r="F591" s="55"/>
      <c r="G591" s="55"/>
      <c r="H591" s="55"/>
      <c r="I591" s="55"/>
      <c r="J591" s="55"/>
      <c r="K591" s="55"/>
      <c r="L591" s="55"/>
      <c r="M591" s="55"/>
      <c r="N591" s="55"/>
      <c r="O591" s="55"/>
      <c r="P591" s="55"/>
      <c r="Q591" s="55"/>
      <c r="R591" s="55"/>
      <c r="S591" s="55"/>
      <c r="T591" s="55"/>
    </row>
    <row r="592" spans="1:21" x14ac:dyDescent="0.25">
      <c r="C592" s="144" t="s">
        <v>6</v>
      </c>
      <c r="D592" s="144"/>
      <c r="E592" s="144"/>
      <c r="F592" s="144"/>
      <c r="G592" s="144"/>
      <c r="H592" s="144"/>
      <c r="I592" s="144"/>
      <c r="J592" s="144"/>
      <c r="K592" s="144"/>
      <c r="L592" s="144"/>
      <c r="M592" s="144"/>
      <c r="N592" s="144"/>
      <c r="O592" s="144"/>
      <c r="P592" s="144"/>
      <c r="Q592" s="144"/>
      <c r="R592" s="144"/>
      <c r="S592" s="144"/>
      <c r="T592" s="144"/>
    </row>
    <row r="593" spans="1:27" ht="15" customHeight="1" x14ac:dyDescent="0.25">
      <c r="A593" s="141">
        <f>score!A49</f>
        <v>43</v>
      </c>
      <c r="B593" s="142" t="str">
        <f>score!F49</f>
        <v>BENEDIK MIRJANA</v>
      </c>
      <c r="C593" s="146">
        <v>1</v>
      </c>
      <c r="D593" s="146">
        <v>2</v>
      </c>
      <c r="E593" s="146">
        <v>3</v>
      </c>
      <c r="F593" s="146">
        <v>4</v>
      </c>
      <c r="G593" s="146">
        <v>5</v>
      </c>
      <c r="H593" s="146">
        <v>6</v>
      </c>
      <c r="I593" s="146">
        <v>7</v>
      </c>
      <c r="J593" s="146">
        <v>8</v>
      </c>
      <c r="K593" s="146">
        <v>9</v>
      </c>
      <c r="L593" s="146">
        <v>10</v>
      </c>
      <c r="M593" s="146">
        <v>11</v>
      </c>
      <c r="N593" s="146">
        <v>12</v>
      </c>
      <c r="O593" s="146">
        <v>13</v>
      </c>
      <c r="P593" s="146">
        <v>14</v>
      </c>
      <c r="Q593" s="146">
        <v>15</v>
      </c>
      <c r="R593" s="146">
        <v>16</v>
      </c>
      <c r="S593" s="146">
        <v>17</v>
      </c>
      <c r="T593" s="146">
        <v>18</v>
      </c>
      <c r="U593" s="56" t="s">
        <v>1</v>
      </c>
    </row>
    <row r="594" spans="1:27" ht="15" customHeight="1" x14ac:dyDescent="0.25">
      <c r="A594" s="141"/>
      <c r="B594" s="145"/>
      <c r="C594" s="147"/>
      <c r="D594" s="147"/>
      <c r="E594" s="147"/>
      <c r="F594" s="147"/>
      <c r="G594" s="147"/>
      <c r="H594" s="147"/>
      <c r="I594" s="147"/>
      <c r="J594" s="147"/>
      <c r="K594" s="147"/>
      <c r="L594" s="147"/>
      <c r="M594" s="147"/>
      <c r="N594" s="147"/>
      <c r="O594" s="147"/>
      <c r="P594" s="147"/>
      <c r="Q594" s="147"/>
      <c r="R594" s="147"/>
      <c r="S594" s="147"/>
      <c r="T594" s="147"/>
      <c r="U594" s="57"/>
    </row>
    <row r="595" spans="1:27" x14ac:dyDescent="0.25">
      <c r="B595" s="7" t="s">
        <v>8</v>
      </c>
      <c r="C595" s="65">
        <f>'1stR'!C$49</f>
        <v>0</v>
      </c>
      <c r="D595" s="65">
        <f>'1stR'!D$49</f>
        <v>0</v>
      </c>
      <c r="E595" s="65">
        <f>'1stR'!E$49</f>
        <v>0</v>
      </c>
      <c r="F595" s="65">
        <f>'1stR'!F$49</f>
        <v>0</v>
      </c>
      <c r="G595" s="65">
        <f>'1stR'!G$49</f>
        <v>0</v>
      </c>
      <c r="H595" s="65">
        <f>'1stR'!H$49</f>
        <v>0</v>
      </c>
      <c r="I595" s="65">
        <f>'1stR'!I$49</f>
        <v>0</v>
      </c>
      <c r="J595" s="65">
        <f>'1stR'!J$49</f>
        <v>0</v>
      </c>
      <c r="K595" s="65">
        <f>'1stR'!K$49</f>
        <v>0</v>
      </c>
      <c r="L595" s="65">
        <f>'1stR'!L$49</f>
        <v>0</v>
      </c>
      <c r="M595" s="65">
        <f>'1stR'!M$49</f>
        <v>0</v>
      </c>
      <c r="N595" s="65">
        <f>'1stR'!N$49</f>
        <v>0</v>
      </c>
      <c r="O595" s="65">
        <f>'1stR'!O$49</f>
        <v>0</v>
      </c>
      <c r="P595" s="65">
        <f>'1stR'!P$49</f>
        <v>0</v>
      </c>
      <c r="Q595" s="65">
        <f>'1stR'!Q$49</f>
        <v>0</v>
      </c>
      <c r="R595" s="65">
        <f>'1stR'!R$49</f>
        <v>0</v>
      </c>
      <c r="S595" s="65">
        <f>'1stR'!S$49</f>
        <v>0</v>
      </c>
      <c r="T595" s="65">
        <f>'1stR'!T$49</f>
        <v>0</v>
      </c>
      <c r="U595" s="15">
        <f>SUM(C595:T595)</f>
        <v>0</v>
      </c>
    </row>
    <row r="596" spans="1:27" x14ac:dyDescent="0.25">
      <c r="B596" s="7" t="s">
        <v>13</v>
      </c>
      <c r="C596" s="65">
        <f>'2ndR'!C$49</f>
        <v>5</v>
      </c>
      <c r="D596" s="65">
        <f>'2ndR'!D$49</f>
        <v>7</v>
      </c>
      <c r="E596" s="65">
        <f>'2ndR'!E$49</f>
        <v>2</v>
      </c>
      <c r="F596" s="65">
        <f>'2ndR'!F$49</f>
        <v>6</v>
      </c>
      <c r="G596" s="65">
        <f>'2ndR'!G$49</f>
        <v>5</v>
      </c>
      <c r="H596" s="65">
        <f>'2ndR'!H$49</f>
        <v>4</v>
      </c>
      <c r="I596" s="65">
        <f>'2ndR'!I$49</f>
        <v>5</v>
      </c>
      <c r="J596" s="65">
        <f>'2ndR'!J$49</f>
        <v>5</v>
      </c>
      <c r="K596" s="65">
        <f>'2ndR'!K$49</f>
        <v>3</v>
      </c>
      <c r="L596" s="65">
        <f>'2ndR'!L$49</f>
        <v>4</v>
      </c>
      <c r="M596" s="65">
        <f>'2ndR'!M$49</f>
        <v>5</v>
      </c>
      <c r="N596" s="65">
        <f>'2ndR'!N$49</f>
        <v>5</v>
      </c>
      <c r="O596" s="65">
        <f>'2ndR'!O$49</f>
        <v>5</v>
      </c>
      <c r="P596" s="65">
        <f>'2ndR'!P$49</f>
        <v>8</v>
      </c>
      <c r="Q596" s="65">
        <f>'2ndR'!Q$49</f>
        <v>3</v>
      </c>
      <c r="R596" s="65">
        <f>'2ndR'!R$49</f>
        <v>4</v>
      </c>
      <c r="S596" s="65">
        <f>'2ndR'!S$49</f>
        <v>7</v>
      </c>
      <c r="T596" s="65">
        <f>'2ndR'!T$49</f>
        <v>5</v>
      </c>
      <c r="U596" s="15">
        <f t="shared" ref="U596:U603" si="42">SUM(C596:T596)</f>
        <v>88</v>
      </c>
      <c r="AA596" s="49" t="s">
        <v>9</v>
      </c>
    </row>
    <row r="597" spans="1:27" x14ac:dyDescent="0.25">
      <c r="B597" s="7" t="s">
        <v>14</v>
      </c>
      <c r="C597" s="65">
        <f>'3rdR'!C$49</f>
        <v>6</v>
      </c>
      <c r="D597" s="65">
        <f>'3rdR'!D$49</f>
        <v>4</v>
      </c>
      <c r="E597" s="65">
        <f>'3rdR'!E$49</f>
        <v>2</v>
      </c>
      <c r="F597" s="65">
        <f>'3rdR'!F$49</f>
        <v>4</v>
      </c>
      <c r="G597" s="65">
        <f>'3rdR'!G$49</f>
        <v>4</v>
      </c>
      <c r="H597" s="65">
        <f>'3rdR'!H$49</f>
        <v>4</v>
      </c>
      <c r="I597" s="65">
        <f>'3rdR'!I$49</f>
        <v>7</v>
      </c>
      <c r="J597" s="65">
        <f>'3rdR'!J$49</f>
        <v>4</v>
      </c>
      <c r="K597" s="65">
        <f>'3rdR'!K$49</f>
        <v>3</v>
      </c>
      <c r="L597" s="65">
        <f>'3rdR'!L$49</f>
        <v>4</v>
      </c>
      <c r="M597" s="65">
        <f>'3rdR'!M$49</f>
        <v>5</v>
      </c>
      <c r="N597" s="65">
        <f>'3rdR'!N$49</f>
        <v>5</v>
      </c>
      <c r="O597" s="65">
        <f>'3rdR'!O$49</f>
        <v>5</v>
      </c>
      <c r="P597" s="65">
        <f>'3rdR'!P$49</f>
        <v>6</v>
      </c>
      <c r="Q597" s="65">
        <f>'3rdR'!Q$49</f>
        <v>3</v>
      </c>
      <c r="R597" s="65">
        <f>'3rdR'!R$49</f>
        <v>3</v>
      </c>
      <c r="S597" s="65">
        <f>'3rdR'!S$49</f>
        <v>5</v>
      </c>
      <c r="T597" s="65">
        <f>'3rdR'!T$49</f>
        <v>6</v>
      </c>
      <c r="U597" s="15">
        <f t="shared" si="42"/>
        <v>80</v>
      </c>
    </row>
    <row r="598" spans="1:27" x14ac:dyDescent="0.25">
      <c r="B598" s="7" t="s">
        <v>15</v>
      </c>
      <c r="C598" s="65">
        <f>'4thR'!C$49</f>
        <v>6</v>
      </c>
      <c r="D598" s="65">
        <f>'4thR'!D$49</f>
        <v>6</v>
      </c>
      <c r="E598" s="65">
        <f>'4thR'!E$49</f>
        <v>4</v>
      </c>
      <c r="F598" s="65">
        <f>'4thR'!F$49</f>
        <v>3</v>
      </c>
      <c r="G598" s="65">
        <f>'4thR'!G$49</f>
        <v>4</v>
      </c>
      <c r="H598" s="65">
        <f>'4thR'!H$49</f>
        <v>4</v>
      </c>
      <c r="I598" s="65">
        <f>'4thR'!I$49</f>
        <v>6</v>
      </c>
      <c r="J598" s="65">
        <f>'4thR'!J$49</f>
        <v>5</v>
      </c>
      <c r="K598" s="65">
        <f>'4thR'!K$49</f>
        <v>3</v>
      </c>
      <c r="L598" s="65">
        <f>'4thR'!L$49</f>
        <v>3</v>
      </c>
      <c r="M598" s="65">
        <f>'4thR'!M$49</f>
        <v>4</v>
      </c>
      <c r="N598" s="65">
        <f>'4thR'!N$49</f>
        <v>9</v>
      </c>
      <c r="O598" s="65">
        <f>'4thR'!O$49</f>
        <v>4</v>
      </c>
      <c r="P598" s="65">
        <f>'4thR'!P$49</f>
        <v>7</v>
      </c>
      <c r="Q598" s="65">
        <f>'4thR'!Q$49</f>
        <v>4</v>
      </c>
      <c r="R598" s="65">
        <f>'4thR'!R$49</f>
        <v>3</v>
      </c>
      <c r="S598" s="65">
        <f>'4thR'!S$49</f>
        <v>6</v>
      </c>
      <c r="T598" s="65">
        <f>'4thR'!T$49</f>
        <v>7</v>
      </c>
      <c r="U598" s="15">
        <f t="shared" si="42"/>
        <v>88</v>
      </c>
      <c r="AA598" s="49" t="s">
        <v>9</v>
      </c>
    </row>
    <row r="599" spans="1:27" x14ac:dyDescent="0.25">
      <c r="B599" s="7" t="s">
        <v>16</v>
      </c>
      <c r="C599" s="65">
        <f>'5thR'!C$49</f>
        <v>0</v>
      </c>
      <c r="D599" s="65">
        <f>'5thR'!D$49</f>
        <v>0</v>
      </c>
      <c r="E599" s="65">
        <f>'5thR'!E$49</f>
        <v>0</v>
      </c>
      <c r="F599" s="65">
        <f>'5thR'!F$49</f>
        <v>0</v>
      </c>
      <c r="G599" s="65">
        <f>'5thR'!G$49</f>
        <v>0</v>
      </c>
      <c r="H599" s="65">
        <f>'5thR'!H$49</f>
        <v>0</v>
      </c>
      <c r="I599" s="65">
        <f>'5thR'!I$49</f>
        <v>0</v>
      </c>
      <c r="J599" s="65">
        <f>'5thR'!J$49</f>
        <v>0</v>
      </c>
      <c r="K599" s="65">
        <f>'5thR'!K$49</f>
        <v>0</v>
      </c>
      <c r="L599" s="65">
        <f>'5thR'!L$49</f>
        <v>0</v>
      </c>
      <c r="M599" s="65">
        <f>'5thR'!M$49</f>
        <v>0</v>
      </c>
      <c r="N599" s="65">
        <f>'5thR'!N$49</f>
        <v>0</v>
      </c>
      <c r="O599" s="65">
        <f>'5thR'!O$49</f>
        <v>0</v>
      </c>
      <c r="P599" s="65">
        <f>'5thR'!P$49</f>
        <v>0</v>
      </c>
      <c r="Q599" s="65">
        <f>'5thR'!Q$49</f>
        <v>0</v>
      </c>
      <c r="R599" s="65">
        <f>'5thR'!R$49</f>
        <v>0</v>
      </c>
      <c r="S599" s="65">
        <f>'5thR'!S$49</f>
        <v>0</v>
      </c>
      <c r="T599" s="65">
        <f>'5thR'!T$49</f>
        <v>0</v>
      </c>
      <c r="U599" s="15">
        <f t="shared" si="42"/>
        <v>0</v>
      </c>
    </row>
    <row r="600" spans="1:27" x14ac:dyDescent="0.25">
      <c r="B600" s="7" t="s">
        <v>17</v>
      </c>
      <c r="C600" s="65">
        <f>'6thR'!C$49</f>
        <v>0</v>
      </c>
      <c r="D600" s="65">
        <f>'6thR'!D$49</f>
        <v>0</v>
      </c>
      <c r="E600" s="65">
        <f>'6thR'!E$49</f>
        <v>0</v>
      </c>
      <c r="F600" s="65">
        <f>'6thR'!F$49</f>
        <v>0</v>
      </c>
      <c r="G600" s="65">
        <f>'6thR'!G$49</f>
        <v>0</v>
      </c>
      <c r="H600" s="65">
        <f>'6thR'!H$49</f>
        <v>0</v>
      </c>
      <c r="I600" s="65">
        <f>'6thR'!I$49</f>
        <v>0</v>
      </c>
      <c r="J600" s="65">
        <f>'6thR'!J$49</f>
        <v>0</v>
      </c>
      <c r="K600" s="65">
        <f>'6thR'!K$49</f>
        <v>0</v>
      </c>
      <c r="L600" s="65">
        <f>'6thR'!L$49</f>
        <v>0</v>
      </c>
      <c r="M600" s="65">
        <f>'6thR'!M$49</f>
        <v>0</v>
      </c>
      <c r="N600" s="65">
        <f>'6thR'!N$49</f>
        <v>0</v>
      </c>
      <c r="O600" s="65">
        <f>'6thR'!O$49</f>
        <v>0</v>
      </c>
      <c r="P600" s="65">
        <f>'6thR'!P$49</f>
        <v>0</v>
      </c>
      <c r="Q600" s="65">
        <f>'6thR'!Q$49</f>
        <v>0</v>
      </c>
      <c r="R600" s="65">
        <f>'6thR'!R$49</f>
        <v>0</v>
      </c>
      <c r="S600" s="65">
        <f>'6thR'!S$49</f>
        <v>0</v>
      </c>
      <c r="T600" s="65">
        <f>'6thR'!T$49</f>
        <v>0</v>
      </c>
      <c r="U600" s="15">
        <f t="shared" si="42"/>
        <v>0</v>
      </c>
    </row>
    <row r="601" spans="1:27" x14ac:dyDescent="0.25">
      <c r="B601" s="7" t="s">
        <v>18</v>
      </c>
      <c r="C601" s="65">
        <f>'7thR'!C$49</f>
        <v>0</v>
      </c>
      <c r="D601" s="65">
        <f>'7thR'!D$49</f>
        <v>0</v>
      </c>
      <c r="E601" s="65">
        <f>'7thR'!E$49</f>
        <v>0</v>
      </c>
      <c r="F601" s="65">
        <f>'7thR'!F$49</f>
        <v>0</v>
      </c>
      <c r="G601" s="65">
        <f>'7thR'!G$49</f>
        <v>0</v>
      </c>
      <c r="H601" s="65">
        <f>'7thR'!H$49</f>
        <v>0</v>
      </c>
      <c r="I601" s="65">
        <f>'7thR'!I$49</f>
        <v>0</v>
      </c>
      <c r="J601" s="65">
        <f>'7thR'!J$49</f>
        <v>0</v>
      </c>
      <c r="K601" s="65">
        <f>'7thR'!K$49</f>
        <v>0</v>
      </c>
      <c r="L601" s="65">
        <f>'7thR'!L$49</f>
        <v>0</v>
      </c>
      <c r="M601" s="65">
        <f>'7thR'!M$49</f>
        <v>0</v>
      </c>
      <c r="N601" s="65">
        <f>'7thR'!N$49</f>
        <v>0</v>
      </c>
      <c r="O601" s="65">
        <f>'7thR'!O$49</f>
        <v>0</v>
      </c>
      <c r="P601" s="65">
        <f>'7thR'!P$49</f>
        <v>0</v>
      </c>
      <c r="Q601" s="65">
        <f>'7thR'!Q$49</f>
        <v>0</v>
      </c>
      <c r="R601" s="65">
        <f>'7thR'!R$49</f>
        <v>0</v>
      </c>
      <c r="S601" s="65">
        <f>'7thR'!S$49</f>
        <v>0</v>
      </c>
      <c r="T601" s="65">
        <f>'7thR'!T$49</f>
        <v>0</v>
      </c>
      <c r="U601" s="15">
        <f t="shared" si="42"/>
        <v>0</v>
      </c>
    </row>
    <row r="602" spans="1:27" ht="15.75" thickBot="1" x14ac:dyDescent="0.3">
      <c r="B602" s="7" t="s">
        <v>19</v>
      </c>
      <c r="C602" s="45">
        <f>'8thR - Finale'!C$49</f>
        <v>0</v>
      </c>
      <c r="D602" s="45">
        <f>'8thR - Finale'!D$49</f>
        <v>0</v>
      </c>
      <c r="E602" s="45">
        <f>'8thR - Finale'!E$49</f>
        <v>0</v>
      </c>
      <c r="F602" s="45">
        <f>'8thR - Finale'!F$49</f>
        <v>0</v>
      </c>
      <c r="G602" s="45">
        <f>'8thR - Finale'!G$49</f>
        <v>0</v>
      </c>
      <c r="H602" s="45">
        <f>'8thR - Finale'!H$49</f>
        <v>0</v>
      </c>
      <c r="I602" s="45">
        <f>'8thR - Finale'!I$49</f>
        <v>0</v>
      </c>
      <c r="J602" s="45">
        <f>'8thR - Finale'!J$49</f>
        <v>0</v>
      </c>
      <c r="K602" s="45">
        <f>'8thR - Finale'!K$49</f>
        <v>0</v>
      </c>
      <c r="L602" s="45">
        <f>'8thR - Finale'!L$49</f>
        <v>0</v>
      </c>
      <c r="M602" s="45">
        <f>'8thR - Finale'!M$49</f>
        <v>0</v>
      </c>
      <c r="N602" s="45">
        <f>'8thR - Finale'!N$49</f>
        <v>0</v>
      </c>
      <c r="O602" s="45">
        <f>'8thR - Finale'!O$49</f>
        <v>0</v>
      </c>
      <c r="P602" s="45">
        <f>'8thR - Finale'!P$49</f>
        <v>0</v>
      </c>
      <c r="Q602" s="45">
        <f>'8thR - Finale'!Q$49</f>
        <v>0</v>
      </c>
      <c r="R602" s="45">
        <f>'8thR - Finale'!R$49</f>
        <v>0</v>
      </c>
      <c r="S602" s="45">
        <f>'8thR - Finale'!S$49</f>
        <v>0</v>
      </c>
      <c r="T602" s="45">
        <f>'8thR - Finale'!T$49</f>
        <v>0</v>
      </c>
      <c r="U602" s="46">
        <f t="shared" si="42"/>
        <v>0</v>
      </c>
    </row>
    <row r="603" spans="1:27" ht="16.5" thickTop="1" x14ac:dyDescent="0.25">
      <c r="B603" s="52" t="s">
        <v>12</v>
      </c>
      <c r="C603" s="72">
        <f>score!H$49</f>
        <v>5</v>
      </c>
      <c r="D603" s="72">
        <f>score!I$49</f>
        <v>4</v>
      </c>
      <c r="E603" s="72">
        <f>score!J$49</f>
        <v>2</v>
      </c>
      <c r="F603" s="72">
        <f>score!K$49</f>
        <v>3</v>
      </c>
      <c r="G603" s="72">
        <f>score!L$49</f>
        <v>4</v>
      </c>
      <c r="H603" s="72">
        <f>score!M$49</f>
        <v>4</v>
      </c>
      <c r="I603" s="72">
        <f>score!N$49</f>
        <v>5</v>
      </c>
      <c r="J603" s="72">
        <f>score!O$49</f>
        <v>4</v>
      </c>
      <c r="K603" s="72">
        <f>score!P$49</f>
        <v>3</v>
      </c>
      <c r="L603" s="72">
        <f>score!Q$49</f>
        <v>3</v>
      </c>
      <c r="M603" s="72">
        <f>score!R$49</f>
        <v>4</v>
      </c>
      <c r="N603" s="72">
        <f>score!S$49</f>
        <v>5</v>
      </c>
      <c r="O603" s="72">
        <f>score!T$49</f>
        <v>4</v>
      </c>
      <c r="P603" s="72">
        <f>score!U$49</f>
        <v>6</v>
      </c>
      <c r="Q603" s="72">
        <f>score!V$49</f>
        <v>3</v>
      </c>
      <c r="R603" s="72">
        <f>score!W$49</f>
        <v>3</v>
      </c>
      <c r="S603" s="72">
        <f>score!X$49</f>
        <v>5</v>
      </c>
      <c r="T603" s="72">
        <f>score!Y$49</f>
        <v>5</v>
      </c>
      <c r="U603" s="44">
        <f t="shared" si="42"/>
        <v>72</v>
      </c>
    </row>
    <row r="604" spans="1:27" ht="15.75" x14ac:dyDescent="0.25">
      <c r="B604" s="53" t="s">
        <v>7</v>
      </c>
      <c r="C604" s="54">
        <f>score!H$147</f>
        <v>4</v>
      </c>
      <c r="D604" s="54">
        <f>score!$I$147</f>
        <v>4</v>
      </c>
      <c r="E604" s="54">
        <f>score!$J$147</f>
        <v>3</v>
      </c>
      <c r="F604" s="54">
        <f>score!$K$147</f>
        <v>3</v>
      </c>
      <c r="G604" s="54">
        <f>score!$L$147</f>
        <v>4</v>
      </c>
      <c r="H604" s="54">
        <f>score!$M$147</f>
        <v>4</v>
      </c>
      <c r="I604" s="54">
        <f>score!$N$147</f>
        <v>5</v>
      </c>
      <c r="J604" s="54">
        <f>score!$O$147</f>
        <v>4</v>
      </c>
      <c r="K604" s="54">
        <f>score!$P$147</f>
        <v>4</v>
      </c>
      <c r="L604" s="54">
        <f>score!$Q$147</f>
        <v>3</v>
      </c>
      <c r="M604" s="54">
        <f>score!$R$147</f>
        <v>4</v>
      </c>
      <c r="N604" s="54">
        <f>score!$S$147</f>
        <v>5</v>
      </c>
      <c r="O604" s="54">
        <f>score!$T$147</f>
        <v>4</v>
      </c>
      <c r="P604" s="54">
        <f>score!$U$147</f>
        <v>5</v>
      </c>
      <c r="Q604" s="54">
        <f>score!$V$147</f>
        <v>3</v>
      </c>
      <c r="R604" s="54">
        <f>score!$W$147</f>
        <v>3</v>
      </c>
      <c r="S604" s="54">
        <f>score!$X$147</f>
        <v>4</v>
      </c>
      <c r="T604" s="54">
        <f>score!$Y$147</f>
        <v>4</v>
      </c>
      <c r="U604" s="18">
        <f>SUM(C604:T604)</f>
        <v>70</v>
      </c>
    </row>
    <row r="605" spans="1:27" x14ac:dyDescent="0.25">
      <c r="C605" s="55"/>
      <c r="D605" s="55"/>
      <c r="E605" s="55"/>
      <c r="F605" s="55"/>
      <c r="G605" s="55"/>
      <c r="H605" s="55"/>
      <c r="I605" s="55"/>
      <c r="J605" s="55"/>
      <c r="K605" s="55"/>
      <c r="L605" s="55"/>
      <c r="M605" s="55"/>
      <c r="N605" s="55"/>
      <c r="O605" s="55"/>
      <c r="P605" s="55"/>
      <c r="Q605" s="55"/>
      <c r="R605" s="55"/>
      <c r="S605" s="55"/>
      <c r="T605" s="55"/>
    </row>
    <row r="606" spans="1:27" x14ac:dyDescent="0.25">
      <c r="C606" s="140" t="s">
        <v>6</v>
      </c>
      <c r="D606" s="140"/>
      <c r="E606" s="140"/>
      <c r="F606" s="140"/>
      <c r="G606" s="140"/>
      <c r="H606" s="140"/>
      <c r="I606" s="140"/>
      <c r="J606" s="140"/>
      <c r="K606" s="140"/>
      <c r="L606" s="140"/>
      <c r="M606" s="140"/>
      <c r="N606" s="140"/>
      <c r="O606" s="140"/>
      <c r="P606" s="140"/>
      <c r="Q606" s="140"/>
      <c r="R606" s="140"/>
      <c r="S606" s="140"/>
      <c r="T606" s="140"/>
    </row>
    <row r="607" spans="1:27" x14ac:dyDescent="0.25">
      <c r="A607" s="141">
        <f>score!A50</f>
        <v>44</v>
      </c>
      <c r="B607" s="142" t="str">
        <f>score!F50</f>
        <v>BERNIK TOMAZ</v>
      </c>
      <c r="C607" s="143">
        <v>1</v>
      </c>
      <c r="D607" s="143">
        <v>2</v>
      </c>
      <c r="E607" s="143">
        <v>3</v>
      </c>
      <c r="F607" s="143">
        <v>4</v>
      </c>
      <c r="G607" s="143">
        <v>5</v>
      </c>
      <c r="H607" s="143">
        <v>6</v>
      </c>
      <c r="I607" s="143">
        <v>7</v>
      </c>
      <c r="J607" s="143">
        <v>8</v>
      </c>
      <c r="K607" s="143">
        <v>9</v>
      </c>
      <c r="L607" s="143">
        <v>10</v>
      </c>
      <c r="M607" s="143">
        <v>11</v>
      </c>
      <c r="N607" s="143">
        <v>12</v>
      </c>
      <c r="O607" s="143">
        <v>13</v>
      </c>
      <c r="P607" s="143">
        <v>14</v>
      </c>
      <c r="Q607" s="143">
        <v>15</v>
      </c>
      <c r="R607" s="143">
        <v>16</v>
      </c>
      <c r="S607" s="143">
        <v>17</v>
      </c>
      <c r="T607" s="143">
        <v>18</v>
      </c>
      <c r="U607" s="56" t="s">
        <v>1</v>
      </c>
    </row>
    <row r="608" spans="1:27" x14ac:dyDescent="0.25">
      <c r="A608" s="141"/>
      <c r="B608" s="142"/>
      <c r="C608" s="143"/>
      <c r="D608" s="143"/>
      <c r="E608" s="143"/>
      <c r="F608" s="143"/>
      <c r="G608" s="143"/>
      <c r="H608" s="143"/>
      <c r="I608" s="143"/>
      <c r="J608" s="143"/>
      <c r="K608" s="143"/>
      <c r="L608" s="143"/>
      <c r="M608" s="143"/>
      <c r="N608" s="143"/>
      <c r="O608" s="143"/>
      <c r="P608" s="143"/>
      <c r="Q608" s="143"/>
      <c r="R608" s="143"/>
      <c r="S608" s="143"/>
      <c r="T608" s="143"/>
      <c r="U608" s="57"/>
    </row>
    <row r="609" spans="1:27" x14ac:dyDescent="0.25">
      <c r="B609" s="7" t="s">
        <v>8</v>
      </c>
      <c r="C609" s="65">
        <f>'1stR'!C$50</f>
        <v>0</v>
      </c>
      <c r="D609" s="65">
        <f>'1stR'!D$50</f>
        <v>0</v>
      </c>
      <c r="E609" s="65">
        <f>'1stR'!E$50</f>
        <v>0</v>
      </c>
      <c r="F609" s="65">
        <f>'1stR'!F$50</f>
        <v>0</v>
      </c>
      <c r="G609" s="65">
        <f>'1stR'!G$50</f>
        <v>0</v>
      </c>
      <c r="H609" s="65">
        <f>'1stR'!H$50</f>
        <v>0</v>
      </c>
      <c r="I609" s="65">
        <f>'1stR'!I$50</f>
        <v>0</v>
      </c>
      <c r="J609" s="65">
        <f>'1stR'!J$50</f>
        <v>0</v>
      </c>
      <c r="K609" s="65">
        <f>'1stR'!K$50</f>
        <v>0</v>
      </c>
      <c r="L609" s="65">
        <f>'1stR'!L$50</f>
        <v>0</v>
      </c>
      <c r="M609" s="65">
        <f>'1stR'!M$50</f>
        <v>0</v>
      </c>
      <c r="N609" s="65">
        <f>'1stR'!N$50</f>
        <v>0</v>
      </c>
      <c r="O609" s="65">
        <f>'1stR'!O$50</f>
        <v>0</v>
      </c>
      <c r="P609" s="65">
        <f>'1stR'!P$50</f>
        <v>0</v>
      </c>
      <c r="Q609" s="65">
        <f>'1stR'!Q$50</f>
        <v>0</v>
      </c>
      <c r="R609" s="65">
        <f>'1stR'!R$50</f>
        <v>0</v>
      </c>
      <c r="S609" s="65">
        <f>'1stR'!S$50</f>
        <v>0</v>
      </c>
      <c r="T609" s="65">
        <f>'1stR'!T$50</f>
        <v>0</v>
      </c>
      <c r="U609" s="15">
        <f>SUM(C609:T609)</f>
        <v>0</v>
      </c>
    </row>
    <row r="610" spans="1:27" x14ac:dyDescent="0.25">
      <c r="B610" s="7" t="s">
        <v>13</v>
      </c>
      <c r="C610" s="65">
        <f>'2ndR'!C$50</f>
        <v>5</v>
      </c>
      <c r="D610" s="65">
        <f>'2ndR'!D$50</f>
        <v>6</v>
      </c>
      <c r="E610" s="65">
        <f>'2ndR'!E$50</f>
        <v>5</v>
      </c>
      <c r="F610" s="65">
        <f>'2ndR'!F$50</f>
        <v>6</v>
      </c>
      <c r="G610" s="65">
        <f>'2ndR'!G$50</f>
        <v>7</v>
      </c>
      <c r="H610" s="65">
        <f>'2ndR'!H$50</f>
        <v>6</v>
      </c>
      <c r="I610" s="65">
        <f>'2ndR'!I$50</f>
        <v>5</v>
      </c>
      <c r="J610" s="65">
        <f>'2ndR'!J$50</f>
        <v>4</v>
      </c>
      <c r="K610" s="65">
        <f>'2ndR'!K$50</f>
        <v>7</v>
      </c>
      <c r="L610" s="65">
        <f>'2ndR'!L$50</f>
        <v>2</v>
      </c>
      <c r="M610" s="65">
        <f>'2ndR'!M$50</f>
        <v>5</v>
      </c>
      <c r="N610" s="65">
        <f>'2ndR'!N$50</f>
        <v>6</v>
      </c>
      <c r="O610" s="65">
        <f>'2ndR'!O$50</f>
        <v>5</v>
      </c>
      <c r="P610" s="65">
        <f>'2ndR'!P$50</f>
        <v>7</v>
      </c>
      <c r="Q610" s="65">
        <f>'2ndR'!Q$50</f>
        <v>4</v>
      </c>
      <c r="R610" s="65">
        <f>'2ndR'!R$50</f>
        <v>4</v>
      </c>
      <c r="S610" s="65">
        <f>'2ndR'!S$50</f>
        <v>7</v>
      </c>
      <c r="T610" s="65">
        <f>'2ndR'!T$50</f>
        <v>9</v>
      </c>
      <c r="U610" s="15">
        <f t="shared" ref="U610:U617" si="43">SUM(C610:T610)</f>
        <v>100</v>
      </c>
    </row>
    <row r="611" spans="1:27" x14ac:dyDescent="0.25">
      <c r="B611" s="7" t="s">
        <v>14</v>
      </c>
      <c r="C611" s="65">
        <f>'3rdR'!C$50</f>
        <v>6</v>
      </c>
      <c r="D611" s="65">
        <f>'3rdR'!D$50</f>
        <v>6</v>
      </c>
      <c r="E611" s="65">
        <f>'3rdR'!E$50</f>
        <v>4</v>
      </c>
      <c r="F611" s="65">
        <f>'3rdR'!F$50</f>
        <v>3</v>
      </c>
      <c r="G611" s="65">
        <f>'3rdR'!G$50</f>
        <v>5</v>
      </c>
      <c r="H611" s="65">
        <f>'3rdR'!H$50</f>
        <v>4</v>
      </c>
      <c r="I611" s="65">
        <f>'3rdR'!I$50</f>
        <v>7</v>
      </c>
      <c r="J611" s="65">
        <f>'3rdR'!J$50</f>
        <v>6</v>
      </c>
      <c r="K611" s="65">
        <f>'3rdR'!K$50</f>
        <v>6</v>
      </c>
      <c r="L611" s="65">
        <f>'3rdR'!L$50</f>
        <v>4</v>
      </c>
      <c r="M611" s="65">
        <f>'3rdR'!M$50</f>
        <v>5</v>
      </c>
      <c r="N611" s="65">
        <f>'3rdR'!N$50</f>
        <v>8</v>
      </c>
      <c r="O611" s="65">
        <f>'3rdR'!O$50</f>
        <v>8</v>
      </c>
      <c r="P611" s="65">
        <f>'3rdR'!P$50</f>
        <v>7</v>
      </c>
      <c r="Q611" s="65">
        <f>'3rdR'!Q$50</f>
        <v>4</v>
      </c>
      <c r="R611" s="65">
        <f>'3rdR'!R$50</f>
        <v>4</v>
      </c>
      <c r="S611" s="65">
        <f>'3rdR'!S$50</f>
        <v>5</v>
      </c>
      <c r="T611" s="65">
        <f>'3rdR'!T$50</f>
        <v>6</v>
      </c>
      <c r="U611" s="15">
        <f t="shared" si="43"/>
        <v>98</v>
      </c>
    </row>
    <row r="612" spans="1:27" x14ac:dyDescent="0.25">
      <c r="B612" s="7" t="s">
        <v>15</v>
      </c>
      <c r="C612" s="65">
        <f>'4thR'!C$50</f>
        <v>7</v>
      </c>
      <c r="D612" s="65">
        <f>'4thR'!D$50</f>
        <v>5</v>
      </c>
      <c r="E612" s="65">
        <f>'4thR'!E$50</f>
        <v>5</v>
      </c>
      <c r="F612" s="65">
        <f>'4thR'!F$50</f>
        <v>4</v>
      </c>
      <c r="G612" s="65">
        <f>'4thR'!G$50</f>
        <v>7</v>
      </c>
      <c r="H612" s="65">
        <f>'4thR'!H$50</f>
        <v>6</v>
      </c>
      <c r="I612" s="65">
        <f>'4thR'!I$50</f>
        <v>5</v>
      </c>
      <c r="J612" s="65">
        <f>'4thR'!J$50</f>
        <v>5</v>
      </c>
      <c r="K612" s="65">
        <f>'4thR'!K$50</f>
        <v>6</v>
      </c>
      <c r="L612" s="65">
        <f>'4thR'!L$50</f>
        <v>3</v>
      </c>
      <c r="M612" s="65">
        <f>'4thR'!M$50</f>
        <v>4</v>
      </c>
      <c r="N612" s="65">
        <f>'4thR'!N$50</f>
        <v>6</v>
      </c>
      <c r="O612" s="65">
        <f>'4thR'!O$50</f>
        <v>5</v>
      </c>
      <c r="P612" s="65">
        <f>'4thR'!P$50</f>
        <v>6</v>
      </c>
      <c r="Q612" s="65">
        <f>'4thR'!Q$50</f>
        <v>4</v>
      </c>
      <c r="R612" s="65">
        <f>'4thR'!R$50</f>
        <v>8</v>
      </c>
      <c r="S612" s="65">
        <f>'4thR'!S$50</f>
        <v>4</v>
      </c>
      <c r="T612" s="65">
        <f>'4thR'!T$50</f>
        <v>6</v>
      </c>
      <c r="U612" s="15">
        <f t="shared" si="43"/>
        <v>96</v>
      </c>
    </row>
    <row r="613" spans="1:27" x14ac:dyDescent="0.25">
      <c r="B613" s="7" t="s">
        <v>16</v>
      </c>
      <c r="C613" s="65">
        <f>'5thR'!C$50</f>
        <v>0</v>
      </c>
      <c r="D613" s="65">
        <f>'5thR'!D$50</f>
        <v>0</v>
      </c>
      <c r="E613" s="65">
        <f>'5thR'!E$50</f>
        <v>0</v>
      </c>
      <c r="F613" s="65">
        <f>'5thR'!F$50</f>
        <v>0</v>
      </c>
      <c r="G613" s="65">
        <f>'5thR'!G$50</f>
        <v>0</v>
      </c>
      <c r="H613" s="65">
        <f>'5thR'!H$50</f>
        <v>0</v>
      </c>
      <c r="I613" s="65">
        <f>'5thR'!I$50</f>
        <v>0</v>
      </c>
      <c r="J613" s="65">
        <f>'5thR'!J$50</f>
        <v>0</v>
      </c>
      <c r="K613" s="65">
        <f>'5thR'!K$50</f>
        <v>0</v>
      </c>
      <c r="L613" s="65">
        <f>'5thR'!L$50</f>
        <v>0</v>
      </c>
      <c r="M613" s="65">
        <f>'5thR'!M$50</f>
        <v>0</v>
      </c>
      <c r="N613" s="65">
        <f>'5thR'!N$50</f>
        <v>0</v>
      </c>
      <c r="O613" s="65">
        <f>'5thR'!O$50</f>
        <v>0</v>
      </c>
      <c r="P613" s="65">
        <f>'5thR'!P$50</f>
        <v>0</v>
      </c>
      <c r="Q613" s="65">
        <f>'5thR'!Q$50</f>
        <v>0</v>
      </c>
      <c r="R613" s="65">
        <f>'5thR'!R$50</f>
        <v>0</v>
      </c>
      <c r="S613" s="65">
        <f>'5thR'!S$50</f>
        <v>0</v>
      </c>
      <c r="T613" s="65">
        <f>'5thR'!T$50</f>
        <v>0</v>
      </c>
      <c r="U613" s="15">
        <f t="shared" si="43"/>
        <v>0</v>
      </c>
    </row>
    <row r="614" spans="1:27" x14ac:dyDescent="0.25">
      <c r="B614" s="7" t="s">
        <v>17</v>
      </c>
      <c r="C614" s="65">
        <f>'6thR'!C$50</f>
        <v>0</v>
      </c>
      <c r="D614" s="65">
        <f>'6thR'!D$50</f>
        <v>0</v>
      </c>
      <c r="E614" s="65">
        <f>'6thR'!E$50</f>
        <v>0</v>
      </c>
      <c r="F614" s="65">
        <f>'6thR'!F$50</f>
        <v>0</v>
      </c>
      <c r="G614" s="65">
        <f>'6thR'!G$50</f>
        <v>0</v>
      </c>
      <c r="H614" s="65">
        <f>'6thR'!H$50</f>
        <v>0</v>
      </c>
      <c r="I614" s="65">
        <f>'6thR'!I$50</f>
        <v>0</v>
      </c>
      <c r="J614" s="65">
        <f>'6thR'!J$50</f>
        <v>0</v>
      </c>
      <c r="K614" s="65">
        <f>'6thR'!K$50</f>
        <v>0</v>
      </c>
      <c r="L614" s="65">
        <f>'6thR'!L$50</f>
        <v>0</v>
      </c>
      <c r="M614" s="65">
        <f>'6thR'!M$50</f>
        <v>0</v>
      </c>
      <c r="N614" s="65">
        <f>'6thR'!N$50</f>
        <v>0</v>
      </c>
      <c r="O614" s="65">
        <f>'6thR'!O$50</f>
        <v>0</v>
      </c>
      <c r="P614" s="65">
        <f>'6thR'!P$50</f>
        <v>0</v>
      </c>
      <c r="Q614" s="65">
        <f>'6thR'!Q$50</f>
        <v>0</v>
      </c>
      <c r="R614" s="65">
        <f>'6thR'!R$50</f>
        <v>0</v>
      </c>
      <c r="S614" s="65">
        <f>'6thR'!S$50</f>
        <v>0</v>
      </c>
      <c r="T614" s="65">
        <f>'6thR'!T$50</f>
        <v>0</v>
      </c>
      <c r="U614" s="15">
        <f t="shared" si="43"/>
        <v>0</v>
      </c>
    </row>
    <row r="615" spans="1:27" x14ac:dyDescent="0.25">
      <c r="B615" s="7" t="s">
        <v>18</v>
      </c>
      <c r="C615" s="65">
        <f>'7thR'!C$50</f>
        <v>0</v>
      </c>
      <c r="D615" s="65">
        <f>'7thR'!D$50</f>
        <v>0</v>
      </c>
      <c r="E615" s="65">
        <f>'7thR'!E$50</f>
        <v>0</v>
      </c>
      <c r="F615" s="65">
        <f>'7thR'!F$50</f>
        <v>0</v>
      </c>
      <c r="G615" s="65">
        <f>'7thR'!G$50</f>
        <v>0</v>
      </c>
      <c r="H615" s="65">
        <f>'7thR'!H$50</f>
        <v>0</v>
      </c>
      <c r="I615" s="65">
        <f>'7thR'!I$50</f>
        <v>0</v>
      </c>
      <c r="J615" s="65">
        <f>'7thR'!J$50</f>
        <v>0</v>
      </c>
      <c r="K615" s="65">
        <f>'7thR'!K$50</f>
        <v>0</v>
      </c>
      <c r="L615" s="65">
        <f>'7thR'!L$50</f>
        <v>0</v>
      </c>
      <c r="M615" s="65">
        <f>'7thR'!M$50</f>
        <v>0</v>
      </c>
      <c r="N615" s="65">
        <f>'7thR'!N$50</f>
        <v>0</v>
      </c>
      <c r="O615" s="65">
        <f>'7thR'!O$50</f>
        <v>0</v>
      </c>
      <c r="P615" s="65">
        <f>'7thR'!P$50</f>
        <v>0</v>
      </c>
      <c r="Q615" s="65">
        <f>'7thR'!Q$50</f>
        <v>0</v>
      </c>
      <c r="R615" s="65">
        <f>'7thR'!R$50</f>
        <v>0</v>
      </c>
      <c r="S615" s="65">
        <f>'7thR'!S$50</f>
        <v>0</v>
      </c>
      <c r="T615" s="65">
        <f>'7thR'!T$50</f>
        <v>0</v>
      </c>
      <c r="U615" s="15">
        <f t="shared" si="43"/>
        <v>0</v>
      </c>
    </row>
    <row r="616" spans="1:27" ht="15.75" thickBot="1" x14ac:dyDescent="0.3">
      <c r="B616" s="7" t="s">
        <v>19</v>
      </c>
      <c r="C616" s="45">
        <f>'8thR - Finale'!C$50</f>
        <v>0</v>
      </c>
      <c r="D616" s="45">
        <f>'8thR - Finale'!D$50</f>
        <v>0</v>
      </c>
      <c r="E616" s="45">
        <f>'8thR - Finale'!E$50</f>
        <v>0</v>
      </c>
      <c r="F616" s="45">
        <f>'8thR - Finale'!F$50</f>
        <v>0</v>
      </c>
      <c r="G616" s="45">
        <f>'8thR - Finale'!G$50</f>
        <v>0</v>
      </c>
      <c r="H616" s="45">
        <f>'8thR - Finale'!H$50</f>
        <v>0</v>
      </c>
      <c r="I616" s="45">
        <f>'8thR - Finale'!I$50</f>
        <v>0</v>
      </c>
      <c r="J616" s="45">
        <f>'8thR - Finale'!J$50</f>
        <v>0</v>
      </c>
      <c r="K616" s="45">
        <f>'8thR - Finale'!K$50</f>
        <v>0</v>
      </c>
      <c r="L616" s="45">
        <f>'8thR - Finale'!L$50</f>
        <v>0</v>
      </c>
      <c r="M616" s="45">
        <f>'8thR - Finale'!M$50</f>
        <v>0</v>
      </c>
      <c r="N616" s="45">
        <f>'8thR - Finale'!N$50</f>
        <v>0</v>
      </c>
      <c r="O616" s="45">
        <f>'8thR - Finale'!O$50</f>
        <v>0</v>
      </c>
      <c r="P616" s="45">
        <f>'8thR - Finale'!P$50</f>
        <v>0</v>
      </c>
      <c r="Q616" s="45">
        <f>'8thR - Finale'!Q$50</f>
        <v>0</v>
      </c>
      <c r="R616" s="45">
        <f>'8thR - Finale'!R$50</f>
        <v>0</v>
      </c>
      <c r="S616" s="45">
        <f>'8thR - Finale'!S$50</f>
        <v>0</v>
      </c>
      <c r="T616" s="45">
        <f>'8thR - Finale'!T$50</f>
        <v>0</v>
      </c>
      <c r="U616" s="46">
        <f t="shared" si="43"/>
        <v>0</v>
      </c>
    </row>
    <row r="617" spans="1:27" ht="16.5" thickTop="1" x14ac:dyDescent="0.25">
      <c r="B617" s="52" t="s">
        <v>12</v>
      </c>
      <c r="C617" s="72">
        <f>score!H$50</f>
        <v>5</v>
      </c>
      <c r="D617" s="72">
        <f>score!I$50</f>
        <v>5</v>
      </c>
      <c r="E617" s="72">
        <f>score!J$50</f>
        <v>4</v>
      </c>
      <c r="F617" s="72">
        <f>score!K$50</f>
        <v>3</v>
      </c>
      <c r="G617" s="72">
        <f>score!L$50</f>
        <v>5</v>
      </c>
      <c r="H617" s="72">
        <f>score!M$50</f>
        <v>4</v>
      </c>
      <c r="I617" s="72">
        <f>score!N$50</f>
        <v>5</v>
      </c>
      <c r="J617" s="72">
        <f>score!O$50</f>
        <v>4</v>
      </c>
      <c r="K617" s="72">
        <f>score!P$50</f>
        <v>6</v>
      </c>
      <c r="L617" s="72">
        <f>score!Q$50</f>
        <v>2</v>
      </c>
      <c r="M617" s="72">
        <f>score!R$50</f>
        <v>4</v>
      </c>
      <c r="N617" s="72">
        <f>score!S$50</f>
        <v>6</v>
      </c>
      <c r="O617" s="72">
        <f>score!T$50</f>
        <v>5</v>
      </c>
      <c r="P617" s="72">
        <f>score!U$50</f>
        <v>6</v>
      </c>
      <c r="Q617" s="72">
        <f>score!V$50</f>
        <v>4</v>
      </c>
      <c r="R617" s="72">
        <f>score!W$50</f>
        <v>4</v>
      </c>
      <c r="S617" s="72">
        <f>score!X$50</f>
        <v>4</v>
      </c>
      <c r="T617" s="72">
        <f>score!Y$50</f>
        <v>6</v>
      </c>
      <c r="U617" s="44">
        <f t="shared" si="43"/>
        <v>82</v>
      </c>
    </row>
    <row r="618" spans="1:27" ht="15.75" x14ac:dyDescent="0.25">
      <c r="B618" s="53" t="s">
        <v>7</v>
      </c>
      <c r="C618" s="54">
        <f>score!H$147</f>
        <v>4</v>
      </c>
      <c r="D618" s="54">
        <f>score!$I$147</f>
        <v>4</v>
      </c>
      <c r="E618" s="54">
        <f>score!$J$147</f>
        <v>3</v>
      </c>
      <c r="F618" s="54">
        <f>score!$K$147</f>
        <v>3</v>
      </c>
      <c r="G618" s="54">
        <f>score!$L$147</f>
        <v>4</v>
      </c>
      <c r="H618" s="54">
        <f>score!$M$147</f>
        <v>4</v>
      </c>
      <c r="I618" s="54">
        <f>score!$N$147</f>
        <v>5</v>
      </c>
      <c r="J618" s="54">
        <f>score!$O$147</f>
        <v>4</v>
      </c>
      <c r="K618" s="54">
        <f>score!$P$147</f>
        <v>4</v>
      </c>
      <c r="L618" s="54">
        <f>score!$Q$147</f>
        <v>3</v>
      </c>
      <c r="M618" s="54">
        <f>score!$R$147</f>
        <v>4</v>
      </c>
      <c r="N618" s="54">
        <f>score!$S$147</f>
        <v>5</v>
      </c>
      <c r="O618" s="54">
        <f>score!$T$147</f>
        <v>4</v>
      </c>
      <c r="P618" s="54">
        <f>score!$U$147</f>
        <v>5</v>
      </c>
      <c r="Q618" s="54">
        <f>score!$V$147</f>
        <v>3</v>
      </c>
      <c r="R618" s="54">
        <f>score!$W$147</f>
        <v>3</v>
      </c>
      <c r="S618" s="54">
        <f>score!$X$147</f>
        <v>4</v>
      </c>
      <c r="T618" s="54">
        <f>score!$Y$147</f>
        <v>4</v>
      </c>
      <c r="U618" s="18">
        <f>SUM(C618:T618)</f>
        <v>70</v>
      </c>
    </row>
    <row r="619" spans="1:27" x14ac:dyDescent="0.25">
      <c r="C619" s="55"/>
      <c r="D619" s="55"/>
      <c r="E619" s="55"/>
      <c r="F619" s="55"/>
      <c r="G619" s="55"/>
      <c r="H619" s="55"/>
      <c r="I619" s="55"/>
      <c r="J619" s="55"/>
      <c r="K619" s="55"/>
      <c r="L619" s="55"/>
      <c r="M619" s="55"/>
      <c r="N619" s="55"/>
      <c r="O619" s="55"/>
      <c r="P619" s="55"/>
      <c r="Q619" s="55"/>
      <c r="R619" s="55"/>
      <c r="S619" s="55"/>
      <c r="T619" s="55"/>
    </row>
    <row r="620" spans="1:27" x14ac:dyDescent="0.25">
      <c r="C620" s="144" t="s">
        <v>6</v>
      </c>
      <c r="D620" s="144"/>
      <c r="E620" s="144"/>
      <c r="F620" s="144"/>
      <c r="G620" s="144"/>
      <c r="H620" s="144"/>
      <c r="I620" s="144"/>
      <c r="J620" s="144"/>
      <c r="K620" s="144"/>
      <c r="L620" s="144"/>
      <c r="M620" s="144"/>
      <c r="N620" s="144"/>
      <c r="O620" s="144"/>
      <c r="P620" s="144"/>
      <c r="Q620" s="144"/>
      <c r="R620" s="144"/>
      <c r="S620" s="144"/>
      <c r="T620" s="144"/>
    </row>
    <row r="621" spans="1:27" ht="15" customHeight="1" x14ac:dyDescent="0.25">
      <c r="A621" s="141">
        <f>score!A51</f>
        <v>45</v>
      </c>
      <c r="B621" s="142" t="str">
        <f>score!F51</f>
        <v>DE CILLIA GIANNI</v>
      </c>
      <c r="C621" s="146">
        <v>1</v>
      </c>
      <c r="D621" s="146">
        <v>2</v>
      </c>
      <c r="E621" s="146">
        <v>3</v>
      </c>
      <c r="F621" s="146">
        <v>4</v>
      </c>
      <c r="G621" s="146">
        <v>5</v>
      </c>
      <c r="H621" s="146">
        <v>6</v>
      </c>
      <c r="I621" s="146">
        <v>7</v>
      </c>
      <c r="J621" s="146">
        <v>8</v>
      </c>
      <c r="K621" s="146">
        <v>9</v>
      </c>
      <c r="L621" s="146">
        <v>10</v>
      </c>
      <c r="M621" s="146">
        <v>11</v>
      </c>
      <c r="N621" s="146">
        <v>12</v>
      </c>
      <c r="O621" s="146">
        <v>13</v>
      </c>
      <c r="P621" s="146">
        <v>14</v>
      </c>
      <c r="Q621" s="146">
        <v>15</v>
      </c>
      <c r="R621" s="146">
        <v>16</v>
      </c>
      <c r="S621" s="146">
        <v>17</v>
      </c>
      <c r="T621" s="146">
        <v>18</v>
      </c>
      <c r="U621" s="56" t="s">
        <v>1</v>
      </c>
    </row>
    <row r="622" spans="1:27" ht="15" customHeight="1" x14ac:dyDescent="0.25">
      <c r="A622" s="141"/>
      <c r="B622" s="145"/>
      <c r="C622" s="147"/>
      <c r="D622" s="147"/>
      <c r="E622" s="147"/>
      <c r="F622" s="147"/>
      <c r="G622" s="147"/>
      <c r="H622" s="147"/>
      <c r="I622" s="147"/>
      <c r="J622" s="147"/>
      <c r="K622" s="147"/>
      <c r="L622" s="147"/>
      <c r="M622" s="147"/>
      <c r="N622" s="147"/>
      <c r="O622" s="147"/>
      <c r="P622" s="147"/>
      <c r="Q622" s="147"/>
      <c r="R622" s="147"/>
      <c r="S622" s="147"/>
      <c r="T622" s="147"/>
      <c r="U622" s="57"/>
    </row>
    <row r="623" spans="1:27" x14ac:dyDescent="0.25">
      <c r="B623" s="7" t="s">
        <v>8</v>
      </c>
      <c r="C623" s="65">
        <f>'1stR'!C$51</f>
        <v>0</v>
      </c>
      <c r="D623" s="65">
        <f>'1stR'!D$51</f>
        <v>0</v>
      </c>
      <c r="E623" s="65">
        <f>'1stR'!E$51</f>
        <v>0</v>
      </c>
      <c r="F623" s="65">
        <f>'1stR'!F$51</f>
        <v>0</v>
      </c>
      <c r="G623" s="65">
        <f>'1stR'!G$51</f>
        <v>0</v>
      </c>
      <c r="H623" s="65">
        <f>'1stR'!H$51</f>
        <v>0</v>
      </c>
      <c r="I623" s="65">
        <f>'1stR'!I$51</f>
        <v>0</v>
      </c>
      <c r="J623" s="65">
        <f>'1stR'!J$51</f>
        <v>0</v>
      </c>
      <c r="K623" s="65">
        <f>'1stR'!K$51</f>
        <v>0</v>
      </c>
      <c r="L623" s="65">
        <f>'1stR'!L$51</f>
        <v>0</v>
      </c>
      <c r="M623" s="65">
        <f>'1stR'!M$51</f>
        <v>0</v>
      </c>
      <c r="N623" s="65">
        <f>'1stR'!N$51</f>
        <v>0</v>
      </c>
      <c r="O623" s="65">
        <f>'1stR'!O$51</f>
        <v>0</v>
      </c>
      <c r="P623" s="65">
        <f>'1stR'!P$51</f>
        <v>0</v>
      </c>
      <c r="Q623" s="65">
        <f>'1stR'!Q$51</f>
        <v>0</v>
      </c>
      <c r="R623" s="65">
        <f>'1stR'!R$51</f>
        <v>0</v>
      </c>
      <c r="S623" s="65">
        <f>'1stR'!S$51</f>
        <v>0</v>
      </c>
      <c r="T623" s="65">
        <f>'1stR'!T$51</f>
        <v>0</v>
      </c>
      <c r="U623" s="15">
        <f>SUM(C623:T623)</f>
        <v>0</v>
      </c>
    </row>
    <row r="624" spans="1:27" x14ac:dyDescent="0.25">
      <c r="B624" s="7" t="s">
        <v>13</v>
      </c>
      <c r="C624" s="65">
        <f>'2ndR'!C$51</f>
        <v>6</v>
      </c>
      <c r="D624" s="65">
        <f>'2ndR'!D$51</f>
        <v>4</v>
      </c>
      <c r="E624" s="65">
        <f>'2ndR'!E$51</f>
        <v>3</v>
      </c>
      <c r="F624" s="65">
        <f>'2ndR'!F$51</f>
        <v>3</v>
      </c>
      <c r="G624" s="65">
        <f>'2ndR'!G$51</f>
        <v>5</v>
      </c>
      <c r="H624" s="65">
        <f>'2ndR'!H$51</f>
        <v>9</v>
      </c>
      <c r="I624" s="65">
        <f>'2ndR'!I$51</f>
        <v>5</v>
      </c>
      <c r="J624" s="65">
        <f>'2ndR'!J$51</f>
        <v>5</v>
      </c>
      <c r="K624" s="65">
        <f>'2ndR'!K$51</f>
        <v>9</v>
      </c>
      <c r="L624" s="65">
        <f>'2ndR'!L$51</f>
        <v>4</v>
      </c>
      <c r="M624" s="65">
        <f>'2ndR'!M$51</f>
        <v>5</v>
      </c>
      <c r="N624" s="65">
        <f>'2ndR'!N$51</f>
        <v>9</v>
      </c>
      <c r="O624" s="65">
        <f>'2ndR'!O$51</f>
        <v>5</v>
      </c>
      <c r="P624" s="65">
        <f>'2ndR'!P$51</f>
        <v>9</v>
      </c>
      <c r="Q624" s="65">
        <f>'2ndR'!Q$51</f>
        <v>3</v>
      </c>
      <c r="R624" s="65">
        <f>'2ndR'!R$51</f>
        <v>9</v>
      </c>
      <c r="S624" s="65">
        <f>'2ndR'!S$51</f>
        <v>9</v>
      </c>
      <c r="T624" s="65">
        <f>'2ndR'!T$51</f>
        <v>9</v>
      </c>
      <c r="U624" s="15">
        <f t="shared" ref="U624:U631" si="44">SUM(C624:T624)</f>
        <v>111</v>
      </c>
      <c r="AA624" s="49" t="s">
        <v>9</v>
      </c>
    </row>
    <row r="625" spans="1:27" x14ac:dyDescent="0.25">
      <c r="B625" s="7" t="s">
        <v>14</v>
      </c>
      <c r="C625" s="65">
        <f>'3rdR'!C$51</f>
        <v>4</v>
      </c>
      <c r="D625" s="65">
        <f>'3rdR'!D$51</f>
        <v>9</v>
      </c>
      <c r="E625" s="65">
        <f>'3rdR'!E$51</f>
        <v>3</v>
      </c>
      <c r="F625" s="65">
        <f>'3rdR'!F$51</f>
        <v>3</v>
      </c>
      <c r="G625" s="65">
        <f>'3rdR'!G$51</f>
        <v>9</v>
      </c>
      <c r="H625" s="65">
        <f>'3rdR'!H$51</f>
        <v>5</v>
      </c>
      <c r="I625" s="65">
        <f>'3rdR'!I$51</f>
        <v>9</v>
      </c>
      <c r="J625" s="65">
        <f>'3rdR'!J$51</f>
        <v>9</v>
      </c>
      <c r="K625" s="65">
        <f>'3rdR'!K$51</f>
        <v>4</v>
      </c>
      <c r="L625" s="65">
        <f>'3rdR'!L$51</f>
        <v>9</v>
      </c>
      <c r="M625" s="65">
        <f>'3rdR'!M$51</f>
        <v>9</v>
      </c>
      <c r="N625" s="65">
        <f>'3rdR'!N$51</f>
        <v>5</v>
      </c>
      <c r="O625" s="65">
        <f>'3rdR'!O$51</f>
        <v>9</v>
      </c>
      <c r="P625" s="65">
        <f>'3rdR'!P$51</f>
        <v>5</v>
      </c>
      <c r="Q625" s="65">
        <f>'3rdR'!Q$51</f>
        <v>9</v>
      </c>
      <c r="R625" s="65">
        <f>'3rdR'!R$51</f>
        <v>9</v>
      </c>
      <c r="S625" s="65">
        <f>'3rdR'!S$51</f>
        <v>9</v>
      </c>
      <c r="T625" s="65">
        <f>'3rdR'!T$51</f>
        <v>4</v>
      </c>
      <c r="U625" s="15">
        <f t="shared" si="44"/>
        <v>123</v>
      </c>
    </row>
    <row r="626" spans="1:27" x14ac:dyDescent="0.25">
      <c r="B626" s="7" t="s">
        <v>15</v>
      </c>
      <c r="C626" s="65">
        <f>'4thR'!C$51</f>
        <v>9</v>
      </c>
      <c r="D626" s="65">
        <f>'4thR'!D$51</f>
        <v>9</v>
      </c>
      <c r="E626" s="65">
        <f>'4thR'!E$51</f>
        <v>4</v>
      </c>
      <c r="F626" s="65">
        <f>'4thR'!F$51</f>
        <v>9</v>
      </c>
      <c r="G626" s="65">
        <f>'4thR'!G$51</f>
        <v>5</v>
      </c>
      <c r="H626" s="65">
        <f>'4thR'!H$51</f>
        <v>4</v>
      </c>
      <c r="I626" s="65">
        <f>'4thR'!I$51</f>
        <v>5</v>
      </c>
      <c r="J626" s="65">
        <f>'4thR'!J$51</f>
        <v>4</v>
      </c>
      <c r="K626" s="65">
        <f>'4thR'!K$51</f>
        <v>4</v>
      </c>
      <c r="L626" s="65">
        <f>'4thR'!L$51</f>
        <v>4</v>
      </c>
      <c r="M626" s="65">
        <f>'4thR'!M$51</f>
        <v>9</v>
      </c>
      <c r="N626" s="65">
        <f>'4thR'!N$51</f>
        <v>5</v>
      </c>
      <c r="O626" s="65">
        <f>'4thR'!O$51</f>
        <v>3</v>
      </c>
      <c r="P626" s="65">
        <f>'4thR'!P$51</f>
        <v>9</v>
      </c>
      <c r="Q626" s="65">
        <f>'4thR'!Q$51</f>
        <v>3</v>
      </c>
      <c r="R626" s="65">
        <f>'4thR'!R$51</f>
        <v>3</v>
      </c>
      <c r="S626" s="65">
        <f>'4thR'!S$51</f>
        <v>3</v>
      </c>
      <c r="T626" s="65">
        <f>'4thR'!T$51</f>
        <v>9</v>
      </c>
      <c r="U626" s="15">
        <f t="shared" si="44"/>
        <v>101</v>
      </c>
      <c r="AA626" s="49" t="s">
        <v>9</v>
      </c>
    </row>
    <row r="627" spans="1:27" x14ac:dyDescent="0.25">
      <c r="B627" s="7" t="s">
        <v>16</v>
      </c>
      <c r="C627" s="65">
        <f>'5thR'!C$51</f>
        <v>0</v>
      </c>
      <c r="D627" s="65">
        <f>'5thR'!D$51</f>
        <v>0</v>
      </c>
      <c r="E627" s="65">
        <f>'5thR'!E$51</f>
        <v>0</v>
      </c>
      <c r="F627" s="65">
        <f>'5thR'!F$51</f>
        <v>0</v>
      </c>
      <c r="G627" s="65">
        <f>'5thR'!G$51</f>
        <v>0</v>
      </c>
      <c r="H627" s="65">
        <f>'5thR'!H$51</f>
        <v>0</v>
      </c>
      <c r="I627" s="65">
        <f>'5thR'!I$51</f>
        <v>0</v>
      </c>
      <c r="J627" s="65">
        <f>'5thR'!J$51</f>
        <v>0</v>
      </c>
      <c r="K627" s="65">
        <f>'5thR'!K$51</f>
        <v>0</v>
      </c>
      <c r="L627" s="65">
        <f>'5thR'!L$51</f>
        <v>0</v>
      </c>
      <c r="M627" s="65">
        <f>'5thR'!M$51</f>
        <v>0</v>
      </c>
      <c r="N627" s="65">
        <f>'5thR'!N$51</f>
        <v>0</v>
      </c>
      <c r="O627" s="65">
        <f>'5thR'!O$51</f>
        <v>0</v>
      </c>
      <c r="P627" s="65">
        <f>'5thR'!P$51</f>
        <v>0</v>
      </c>
      <c r="Q627" s="65">
        <f>'5thR'!Q$51</f>
        <v>0</v>
      </c>
      <c r="R627" s="65">
        <f>'5thR'!R$51</f>
        <v>0</v>
      </c>
      <c r="S627" s="65">
        <f>'5thR'!S$51</f>
        <v>0</v>
      </c>
      <c r="T627" s="65">
        <f>'5thR'!T$51</f>
        <v>0</v>
      </c>
      <c r="U627" s="15">
        <f t="shared" si="44"/>
        <v>0</v>
      </c>
    </row>
    <row r="628" spans="1:27" x14ac:dyDescent="0.25">
      <c r="B628" s="7" t="s">
        <v>17</v>
      </c>
      <c r="C628" s="65">
        <f>'6thR'!C$51</f>
        <v>0</v>
      </c>
      <c r="D628" s="65">
        <f>'6thR'!D$51</f>
        <v>0</v>
      </c>
      <c r="E628" s="65">
        <f>'6thR'!E$51</f>
        <v>0</v>
      </c>
      <c r="F628" s="65">
        <f>'6thR'!F$51</f>
        <v>0</v>
      </c>
      <c r="G628" s="65">
        <f>'6thR'!G$51</f>
        <v>0</v>
      </c>
      <c r="H628" s="65">
        <f>'6thR'!H$51</f>
        <v>0</v>
      </c>
      <c r="I628" s="65">
        <f>'6thR'!I$51</f>
        <v>0</v>
      </c>
      <c r="J628" s="65">
        <f>'6thR'!J$51</f>
        <v>0</v>
      </c>
      <c r="K628" s="65">
        <f>'6thR'!K$51</f>
        <v>0</v>
      </c>
      <c r="L628" s="65">
        <f>'6thR'!L$51</f>
        <v>0</v>
      </c>
      <c r="M628" s="65">
        <f>'6thR'!M$51</f>
        <v>0</v>
      </c>
      <c r="N628" s="65">
        <f>'6thR'!N$51</f>
        <v>0</v>
      </c>
      <c r="O628" s="65">
        <f>'6thR'!O$51</f>
        <v>0</v>
      </c>
      <c r="P628" s="65">
        <f>'6thR'!P$51</f>
        <v>0</v>
      </c>
      <c r="Q628" s="65">
        <f>'6thR'!Q$51</f>
        <v>0</v>
      </c>
      <c r="R628" s="65">
        <f>'6thR'!R$51</f>
        <v>0</v>
      </c>
      <c r="S628" s="65">
        <f>'6thR'!S$51</f>
        <v>0</v>
      </c>
      <c r="T628" s="65">
        <f>'6thR'!T$51</f>
        <v>0</v>
      </c>
      <c r="U628" s="15">
        <f t="shared" si="44"/>
        <v>0</v>
      </c>
    </row>
    <row r="629" spans="1:27" x14ac:dyDescent="0.25">
      <c r="B629" s="7" t="s">
        <v>18</v>
      </c>
      <c r="C629" s="65">
        <f>'7thR'!C$51</f>
        <v>0</v>
      </c>
      <c r="D629" s="65">
        <f>'7thR'!D$51</f>
        <v>0</v>
      </c>
      <c r="E629" s="65">
        <f>'7thR'!E$51</f>
        <v>0</v>
      </c>
      <c r="F629" s="65">
        <f>'7thR'!F$51</f>
        <v>0</v>
      </c>
      <c r="G629" s="65">
        <f>'7thR'!G$51</f>
        <v>0</v>
      </c>
      <c r="H629" s="65">
        <f>'7thR'!H$51</f>
        <v>0</v>
      </c>
      <c r="I629" s="65">
        <f>'7thR'!I$51</f>
        <v>0</v>
      </c>
      <c r="J629" s="65">
        <f>'7thR'!J$51</f>
        <v>0</v>
      </c>
      <c r="K629" s="65">
        <f>'7thR'!K$51</f>
        <v>0</v>
      </c>
      <c r="L629" s="65">
        <f>'7thR'!L$51</f>
        <v>0</v>
      </c>
      <c r="M629" s="65">
        <f>'7thR'!M$51</f>
        <v>0</v>
      </c>
      <c r="N629" s="65">
        <f>'7thR'!N$51</f>
        <v>0</v>
      </c>
      <c r="O629" s="65">
        <f>'7thR'!O$51</f>
        <v>0</v>
      </c>
      <c r="P629" s="65">
        <f>'7thR'!P$51</f>
        <v>0</v>
      </c>
      <c r="Q629" s="65">
        <f>'7thR'!Q$51</f>
        <v>0</v>
      </c>
      <c r="R629" s="65">
        <f>'7thR'!R$51</f>
        <v>0</v>
      </c>
      <c r="S629" s="65">
        <f>'7thR'!S$51</f>
        <v>0</v>
      </c>
      <c r="T629" s="65">
        <f>'7thR'!T$51</f>
        <v>0</v>
      </c>
      <c r="U629" s="15">
        <f t="shared" si="44"/>
        <v>0</v>
      </c>
    </row>
    <row r="630" spans="1:27" ht="15.75" thickBot="1" x14ac:dyDescent="0.3">
      <c r="B630" s="7" t="s">
        <v>19</v>
      </c>
      <c r="C630" s="45">
        <f>'8thR - Finale'!C$51</f>
        <v>0</v>
      </c>
      <c r="D630" s="45">
        <f>'8thR - Finale'!D$51</f>
        <v>0</v>
      </c>
      <c r="E630" s="45">
        <f>'8thR - Finale'!E$51</f>
        <v>0</v>
      </c>
      <c r="F630" s="45">
        <f>'8thR - Finale'!F$51</f>
        <v>0</v>
      </c>
      <c r="G630" s="45">
        <f>'8thR - Finale'!G$51</f>
        <v>0</v>
      </c>
      <c r="H630" s="45">
        <f>'8thR - Finale'!H$51</f>
        <v>0</v>
      </c>
      <c r="I630" s="45">
        <f>'8thR - Finale'!I$51</f>
        <v>0</v>
      </c>
      <c r="J630" s="45">
        <f>'8thR - Finale'!J$51</f>
        <v>0</v>
      </c>
      <c r="K630" s="45">
        <f>'8thR - Finale'!K$51</f>
        <v>0</v>
      </c>
      <c r="L630" s="45">
        <f>'8thR - Finale'!L$51</f>
        <v>0</v>
      </c>
      <c r="M630" s="45">
        <f>'8thR - Finale'!M$51</f>
        <v>0</v>
      </c>
      <c r="N630" s="45">
        <f>'8thR - Finale'!N$51</f>
        <v>0</v>
      </c>
      <c r="O630" s="45">
        <f>'8thR - Finale'!O$51</f>
        <v>0</v>
      </c>
      <c r="P630" s="45">
        <f>'8thR - Finale'!P$51</f>
        <v>0</v>
      </c>
      <c r="Q630" s="45">
        <f>'8thR - Finale'!Q$51</f>
        <v>0</v>
      </c>
      <c r="R630" s="45">
        <f>'8thR - Finale'!R$51</f>
        <v>0</v>
      </c>
      <c r="S630" s="45">
        <f>'8thR - Finale'!S$51</f>
        <v>0</v>
      </c>
      <c r="T630" s="45">
        <f>'8thR - Finale'!T$51</f>
        <v>0</v>
      </c>
      <c r="U630" s="46">
        <f t="shared" si="44"/>
        <v>0</v>
      </c>
    </row>
    <row r="631" spans="1:27" ht="16.5" thickTop="1" x14ac:dyDescent="0.25">
      <c r="B631" s="52" t="s">
        <v>12</v>
      </c>
      <c r="C631" s="72">
        <f>score!H$51</f>
        <v>4</v>
      </c>
      <c r="D631" s="72">
        <f>score!I$51</f>
        <v>4</v>
      </c>
      <c r="E631" s="72">
        <f>score!J$51</f>
        <v>3</v>
      </c>
      <c r="F631" s="72">
        <f>score!K$51</f>
        <v>3</v>
      </c>
      <c r="G631" s="72">
        <f>score!L$51</f>
        <v>5</v>
      </c>
      <c r="H631" s="72">
        <f>score!M$51</f>
        <v>4</v>
      </c>
      <c r="I631" s="72">
        <f>score!N$51</f>
        <v>5</v>
      </c>
      <c r="J631" s="72">
        <f>score!O$51</f>
        <v>4</v>
      </c>
      <c r="K631" s="72">
        <f>score!P$51</f>
        <v>4</v>
      </c>
      <c r="L631" s="72">
        <f>score!Q$51</f>
        <v>4</v>
      </c>
      <c r="M631" s="72">
        <f>score!R$51</f>
        <v>5</v>
      </c>
      <c r="N631" s="72">
        <f>score!S$51</f>
        <v>5</v>
      </c>
      <c r="O631" s="72">
        <f>score!T$51</f>
        <v>3</v>
      </c>
      <c r="P631" s="72">
        <f>score!U$51</f>
        <v>5</v>
      </c>
      <c r="Q631" s="72">
        <f>score!V$51</f>
        <v>3</v>
      </c>
      <c r="R631" s="72">
        <f>score!W$51</f>
        <v>3</v>
      </c>
      <c r="S631" s="72">
        <f>score!X$51</f>
        <v>3</v>
      </c>
      <c r="T631" s="72">
        <f>score!Y$51</f>
        <v>4</v>
      </c>
      <c r="U631" s="44">
        <f t="shared" si="44"/>
        <v>71</v>
      </c>
    </row>
    <row r="632" spans="1:27" ht="15.75" x14ac:dyDescent="0.25">
      <c r="B632" s="53" t="s">
        <v>7</v>
      </c>
      <c r="C632" s="54">
        <f>score!H$147</f>
        <v>4</v>
      </c>
      <c r="D632" s="54">
        <f>score!$I$147</f>
        <v>4</v>
      </c>
      <c r="E632" s="54">
        <f>score!$J$147</f>
        <v>3</v>
      </c>
      <c r="F632" s="54">
        <f>score!$K$147</f>
        <v>3</v>
      </c>
      <c r="G632" s="54">
        <f>score!$L$147</f>
        <v>4</v>
      </c>
      <c r="H632" s="54">
        <f>score!$M$147</f>
        <v>4</v>
      </c>
      <c r="I632" s="54">
        <f>score!$N$147</f>
        <v>5</v>
      </c>
      <c r="J632" s="54">
        <f>score!$O$147</f>
        <v>4</v>
      </c>
      <c r="K632" s="54">
        <f>score!$P$147</f>
        <v>4</v>
      </c>
      <c r="L632" s="54">
        <f>score!$Q$147</f>
        <v>3</v>
      </c>
      <c r="M632" s="54">
        <f>score!$R$147</f>
        <v>4</v>
      </c>
      <c r="N632" s="54">
        <f>score!$S$147</f>
        <v>5</v>
      </c>
      <c r="O632" s="54">
        <f>score!$T$147</f>
        <v>4</v>
      </c>
      <c r="P632" s="54">
        <f>score!$U$147</f>
        <v>5</v>
      </c>
      <c r="Q632" s="54">
        <f>score!$V$147</f>
        <v>3</v>
      </c>
      <c r="R632" s="54">
        <f>score!$W$147</f>
        <v>3</v>
      </c>
      <c r="S632" s="54">
        <f>score!$X$147</f>
        <v>4</v>
      </c>
      <c r="T632" s="54">
        <f>score!$Y$147</f>
        <v>4</v>
      </c>
      <c r="U632" s="18">
        <f>SUM(C632:T632)</f>
        <v>70</v>
      </c>
    </row>
    <row r="633" spans="1:27" x14ac:dyDescent="0.25">
      <c r="C633" s="55"/>
      <c r="D633" s="55"/>
      <c r="E633" s="55"/>
      <c r="F633" s="55"/>
      <c r="G633" s="55"/>
      <c r="H633" s="55"/>
      <c r="I633" s="55"/>
      <c r="J633" s="55"/>
      <c r="K633" s="55"/>
      <c r="L633" s="55"/>
      <c r="M633" s="55"/>
      <c r="N633" s="55"/>
      <c r="O633" s="55"/>
      <c r="P633" s="55"/>
      <c r="Q633" s="55"/>
      <c r="R633" s="55"/>
      <c r="S633" s="55"/>
      <c r="T633" s="55"/>
    </row>
    <row r="634" spans="1:27" x14ac:dyDescent="0.25">
      <c r="C634" s="140" t="s">
        <v>6</v>
      </c>
      <c r="D634" s="140"/>
      <c r="E634" s="140"/>
      <c r="F634" s="140"/>
      <c r="G634" s="140"/>
      <c r="H634" s="140"/>
      <c r="I634" s="140"/>
      <c r="J634" s="140"/>
      <c r="K634" s="140"/>
      <c r="L634" s="140"/>
      <c r="M634" s="140"/>
      <c r="N634" s="140"/>
      <c r="O634" s="140"/>
      <c r="P634" s="140"/>
      <c r="Q634" s="140"/>
      <c r="R634" s="140"/>
      <c r="S634" s="140"/>
      <c r="T634" s="140"/>
    </row>
    <row r="635" spans="1:27" x14ac:dyDescent="0.25">
      <c r="A635" s="141">
        <f>score!A52</f>
        <v>46</v>
      </c>
      <c r="B635" s="142" t="str">
        <f>score!F52</f>
        <v>GACESA MELI</v>
      </c>
      <c r="C635" s="143">
        <v>1</v>
      </c>
      <c r="D635" s="143">
        <v>2</v>
      </c>
      <c r="E635" s="143">
        <v>3</v>
      </c>
      <c r="F635" s="143">
        <v>4</v>
      </c>
      <c r="G635" s="143">
        <v>5</v>
      </c>
      <c r="H635" s="143">
        <v>6</v>
      </c>
      <c r="I635" s="143">
        <v>7</v>
      </c>
      <c r="J635" s="143">
        <v>8</v>
      </c>
      <c r="K635" s="143">
        <v>9</v>
      </c>
      <c r="L635" s="143">
        <v>10</v>
      </c>
      <c r="M635" s="143">
        <v>11</v>
      </c>
      <c r="N635" s="143">
        <v>12</v>
      </c>
      <c r="O635" s="143">
        <v>13</v>
      </c>
      <c r="P635" s="143">
        <v>14</v>
      </c>
      <c r="Q635" s="143">
        <v>15</v>
      </c>
      <c r="R635" s="143">
        <v>16</v>
      </c>
      <c r="S635" s="143">
        <v>17</v>
      </c>
      <c r="T635" s="143">
        <v>18</v>
      </c>
      <c r="U635" s="56" t="s">
        <v>1</v>
      </c>
    </row>
    <row r="636" spans="1:27" x14ac:dyDescent="0.25">
      <c r="A636" s="141"/>
      <c r="B636" s="142"/>
      <c r="C636" s="143"/>
      <c r="D636" s="143"/>
      <c r="E636" s="143"/>
      <c r="F636" s="143"/>
      <c r="G636" s="143"/>
      <c r="H636" s="143"/>
      <c r="I636" s="143"/>
      <c r="J636" s="143"/>
      <c r="K636" s="143"/>
      <c r="L636" s="143"/>
      <c r="M636" s="143"/>
      <c r="N636" s="143"/>
      <c r="O636" s="143"/>
      <c r="P636" s="143"/>
      <c r="Q636" s="143"/>
      <c r="R636" s="143"/>
      <c r="S636" s="143"/>
      <c r="T636" s="143"/>
      <c r="U636" s="57"/>
    </row>
    <row r="637" spans="1:27" x14ac:dyDescent="0.25">
      <c r="B637" s="7" t="s">
        <v>8</v>
      </c>
      <c r="C637" s="65">
        <f>'1stR'!C$52</f>
        <v>0</v>
      </c>
      <c r="D637" s="65">
        <f>'1stR'!D$52</f>
        <v>0</v>
      </c>
      <c r="E637" s="65">
        <f>'1stR'!E$52</f>
        <v>0</v>
      </c>
      <c r="F637" s="65">
        <f>'1stR'!F$52</f>
        <v>0</v>
      </c>
      <c r="G637" s="65">
        <f>'1stR'!G$52</f>
        <v>0</v>
      </c>
      <c r="H637" s="65">
        <f>'1stR'!H$52</f>
        <v>0</v>
      </c>
      <c r="I637" s="65">
        <f>'1stR'!I$52</f>
        <v>0</v>
      </c>
      <c r="J637" s="65">
        <f>'1stR'!J$52</f>
        <v>0</v>
      </c>
      <c r="K637" s="65">
        <f>'1stR'!K$52</f>
        <v>0</v>
      </c>
      <c r="L637" s="65">
        <f>'1stR'!L$52</f>
        <v>0</v>
      </c>
      <c r="M637" s="65">
        <f>'1stR'!M$52</f>
        <v>0</v>
      </c>
      <c r="N637" s="65">
        <f>'1stR'!N$52</f>
        <v>0</v>
      </c>
      <c r="O637" s="65">
        <f>'1stR'!O$52</f>
        <v>0</v>
      </c>
      <c r="P637" s="65">
        <f>'1stR'!P$52</f>
        <v>0</v>
      </c>
      <c r="Q637" s="65">
        <f>'1stR'!Q$52</f>
        <v>0</v>
      </c>
      <c r="R637" s="65">
        <f>'1stR'!R$52</f>
        <v>0</v>
      </c>
      <c r="S637" s="65">
        <f>'1stR'!S$52</f>
        <v>0</v>
      </c>
      <c r="T637" s="65">
        <f>'1stR'!T$52</f>
        <v>0</v>
      </c>
      <c r="U637" s="15">
        <f>SUM(C637:T637)</f>
        <v>0</v>
      </c>
    </row>
    <row r="638" spans="1:27" x14ac:dyDescent="0.25">
      <c r="B638" s="7" t="s">
        <v>13</v>
      </c>
      <c r="C638" s="65">
        <f>'2ndR'!C$52</f>
        <v>4</v>
      </c>
      <c r="D638" s="65">
        <f>'2ndR'!D$52</f>
        <v>6</v>
      </c>
      <c r="E638" s="65">
        <f>'2ndR'!E$52</f>
        <v>3</v>
      </c>
      <c r="F638" s="65">
        <f>'2ndR'!F$52</f>
        <v>4</v>
      </c>
      <c r="G638" s="65">
        <f>'2ndR'!G$52</f>
        <v>7</v>
      </c>
      <c r="H638" s="65">
        <f>'2ndR'!H$52</f>
        <v>5</v>
      </c>
      <c r="I638" s="65">
        <f>'2ndR'!I$52</f>
        <v>7</v>
      </c>
      <c r="J638" s="65">
        <f>'2ndR'!J$52</f>
        <v>3</v>
      </c>
      <c r="K638" s="65">
        <f>'2ndR'!K$52</f>
        <v>4</v>
      </c>
      <c r="L638" s="65">
        <f>'2ndR'!L$52</f>
        <v>4</v>
      </c>
      <c r="M638" s="65">
        <f>'2ndR'!M$52</f>
        <v>6</v>
      </c>
      <c r="N638" s="65">
        <f>'2ndR'!N$52</f>
        <v>7</v>
      </c>
      <c r="O638" s="65">
        <f>'2ndR'!O$52</f>
        <v>6</v>
      </c>
      <c r="P638" s="65">
        <f>'2ndR'!P$52</f>
        <v>9</v>
      </c>
      <c r="Q638" s="65">
        <f>'2ndR'!Q$52</f>
        <v>2</v>
      </c>
      <c r="R638" s="65">
        <f>'2ndR'!R$52</f>
        <v>4</v>
      </c>
      <c r="S638" s="65">
        <f>'2ndR'!S$52</f>
        <v>8</v>
      </c>
      <c r="T638" s="65">
        <f>'2ndR'!T$52</f>
        <v>5</v>
      </c>
      <c r="U638" s="15">
        <f t="shared" ref="U638:U645" si="45">SUM(C638:T638)</f>
        <v>94</v>
      </c>
    </row>
    <row r="639" spans="1:27" x14ac:dyDescent="0.25">
      <c r="B639" s="7" t="s">
        <v>14</v>
      </c>
      <c r="C639" s="65">
        <f>'3rdR'!C$52</f>
        <v>0</v>
      </c>
      <c r="D639" s="65">
        <f>'3rdR'!D$52</f>
        <v>0</v>
      </c>
      <c r="E639" s="65">
        <f>'3rdR'!E$52</f>
        <v>0</v>
      </c>
      <c r="F639" s="65">
        <f>'3rdR'!F$52</f>
        <v>0</v>
      </c>
      <c r="G639" s="65">
        <f>'3rdR'!G$52</f>
        <v>0</v>
      </c>
      <c r="H639" s="65">
        <f>'3rdR'!H$52</f>
        <v>0</v>
      </c>
      <c r="I639" s="65">
        <f>'3rdR'!I$52</f>
        <v>0</v>
      </c>
      <c r="J639" s="65">
        <f>'3rdR'!J$52</f>
        <v>0</v>
      </c>
      <c r="K639" s="65">
        <f>'3rdR'!K$52</f>
        <v>0</v>
      </c>
      <c r="L639" s="65">
        <f>'3rdR'!L$52</f>
        <v>0</v>
      </c>
      <c r="M639" s="65">
        <f>'3rdR'!M$52</f>
        <v>0</v>
      </c>
      <c r="N639" s="65">
        <f>'3rdR'!N$52</f>
        <v>0</v>
      </c>
      <c r="O639" s="65">
        <f>'3rdR'!O$52</f>
        <v>0</v>
      </c>
      <c r="P639" s="65">
        <f>'3rdR'!P$52</f>
        <v>0</v>
      </c>
      <c r="Q639" s="65">
        <f>'3rdR'!Q$52</f>
        <v>0</v>
      </c>
      <c r="R639" s="65">
        <f>'3rdR'!R$52</f>
        <v>0</v>
      </c>
      <c r="S639" s="65">
        <f>'3rdR'!S$52</f>
        <v>0</v>
      </c>
      <c r="T639" s="65">
        <f>'3rdR'!T$52</f>
        <v>0</v>
      </c>
      <c r="U639" s="15">
        <f t="shared" si="45"/>
        <v>0</v>
      </c>
    </row>
    <row r="640" spans="1:27" x14ac:dyDescent="0.25">
      <c r="B640" s="7" t="s">
        <v>15</v>
      </c>
      <c r="C640" s="65">
        <f>'4thR'!C$52</f>
        <v>0</v>
      </c>
      <c r="D640" s="65">
        <f>'4thR'!D$52</f>
        <v>0</v>
      </c>
      <c r="E640" s="65">
        <f>'4thR'!E$52</f>
        <v>0</v>
      </c>
      <c r="F640" s="65">
        <f>'4thR'!F$52</f>
        <v>0</v>
      </c>
      <c r="G640" s="65">
        <f>'4thR'!G$52</f>
        <v>0</v>
      </c>
      <c r="H640" s="65">
        <f>'4thR'!H$52</f>
        <v>0</v>
      </c>
      <c r="I640" s="65">
        <f>'4thR'!I$52</f>
        <v>0</v>
      </c>
      <c r="J640" s="65">
        <f>'4thR'!J$52</f>
        <v>0</v>
      </c>
      <c r="K640" s="65">
        <f>'4thR'!K$52</f>
        <v>0</v>
      </c>
      <c r="L640" s="65">
        <f>'4thR'!L$52</f>
        <v>0</v>
      </c>
      <c r="M640" s="65">
        <f>'4thR'!M$52</f>
        <v>0</v>
      </c>
      <c r="N640" s="65">
        <f>'4thR'!N$52</f>
        <v>0</v>
      </c>
      <c r="O640" s="65">
        <f>'4thR'!O$52</f>
        <v>0</v>
      </c>
      <c r="P640" s="65">
        <f>'4thR'!P$52</f>
        <v>0</v>
      </c>
      <c r="Q640" s="65">
        <f>'4thR'!Q$52</f>
        <v>0</v>
      </c>
      <c r="R640" s="65">
        <f>'4thR'!R$52</f>
        <v>0</v>
      </c>
      <c r="S640" s="65">
        <f>'4thR'!S$52</f>
        <v>0</v>
      </c>
      <c r="T640" s="65">
        <f>'4thR'!T$52</f>
        <v>0</v>
      </c>
      <c r="U640" s="15">
        <f t="shared" si="45"/>
        <v>0</v>
      </c>
    </row>
    <row r="641" spans="1:21" x14ac:dyDescent="0.25">
      <c r="B641" s="7" t="s">
        <v>16</v>
      </c>
      <c r="C641" s="65">
        <f>'5thR'!C$52</f>
        <v>0</v>
      </c>
      <c r="D641" s="65">
        <f>'5thR'!D$52</f>
        <v>0</v>
      </c>
      <c r="E641" s="65">
        <f>'5thR'!E$52</f>
        <v>0</v>
      </c>
      <c r="F641" s="65">
        <f>'5thR'!F$52</f>
        <v>0</v>
      </c>
      <c r="G641" s="65">
        <f>'5thR'!G$52</f>
        <v>0</v>
      </c>
      <c r="H641" s="65">
        <f>'5thR'!H$52</f>
        <v>0</v>
      </c>
      <c r="I641" s="65">
        <f>'5thR'!I$52</f>
        <v>0</v>
      </c>
      <c r="J641" s="65">
        <f>'5thR'!J$52</f>
        <v>0</v>
      </c>
      <c r="K641" s="65">
        <f>'5thR'!K$52</f>
        <v>0</v>
      </c>
      <c r="L641" s="65">
        <f>'5thR'!L$52</f>
        <v>0</v>
      </c>
      <c r="M641" s="65">
        <f>'5thR'!M$52</f>
        <v>0</v>
      </c>
      <c r="N641" s="65">
        <f>'5thR'!N$52</f>
        <v>0</v>
      </c>
      <c r="O641" s="65">
        <f>'5thR'!O$52</f>
        <v>0</v>
      </c>
      <c r="P641" s="65">
        <f>'5thR'!P$52</f>
        <v>0</v>
      </c>
      <c r="Q641" s="65">
        <f>'5thR'!Q$52</f>
        <v>0</v>
      </c>
      <c r="R641" s="65">
        <f>'5thR'!R$52</f>
        <v>0</v>
      </c>
      <c r="S641" s="65">
        <f>'5thR'!S$52</f>
        <v>0</v>
      </c>
      <c r="T641" s="65">
        <f>'5thR'!T$52</f>
        <v>0</v>
      </c>
      <c r="U641" s="15">
        <f t="shared" si="45"/>
        <v>0</v>
      </c>
    </row>
    <row r="642" spans="1:21" x14ac:dyDescent="0.25">
      <c r="B642" s="7" t="s">
        <v>17</v>
      </c>
      <c r="C642" s="65">
        <f>'6thR'!C$52</f>
        <v>0</v>
      </c>
      <c r="D642" s="65">
        <f>'6thR'!D$52</f>
        <v>0</v>
      </c>
      <c r="E642" s="65">
        <f>'6thR'!E$52</f>
        <v>0</v>
      </c>
      <c r="F642" s="65">
        <f>'6thR'!F$52</f>
        <v>0</v>
      </c>
      <c r="G642" s="65">
        <f>'6thR'!G$52</f>
        <v>0</v>
      </c>
      <c r="H642" s="65">
        <f>'6thR'!H$52</f>
        <v>0</v>
      </c>
      <c r="I642" s="65">
        <f>'6thR'!I$52</f>
        <v>0</v>
      </c>
      <c r="J642" s="65">
        <f>'6thR'!J$52</f>
        <v>0</v>
      </c>
      <c r="K642" s="65">
        <f>'6thR'!K$52</f>
        <v>0</v>
      </c>
      <c r="L642" s="65">
        <f>'6thR'!L$52</f>
        <v>0</v>
      </c>
      <c r="M642" s="65">
        <f>'6thR'!M$52</f>
        <v>0</v>
      </c>
      <c r="N642" s="65">
        <f>'6thR'!N$52</f>
        <v>0</v>
      </c>
      <c r="O642" s="65">
        <f>'6thR'!O$52</f>
        <v>0</v>
      </c>
      <c r="P642" s="65">
        <f>'6thR'!P$52</f>
        <v>0</v>
      </c>
      <c r="Q642" s="65">
        <f>'6thR'!Q$52</f>
        <v>0</v>
      </c>
      <c r="R642" s="65">
        <f>'6thR'!R$52</f>
        <v>0</v>
      </c>
      <c r="S642" s="65">
        <f>'6thR'!S$52</f>
        <v>0</v>
      </c>
      <c r="T642" s="65">
        <f>'6thR'!T$52</f>
        <v>0</v>
      </c>
      <c r="U642" s="15">
        <f t="shared" si="45"/>
        <v>0</v>
      </c>
    </row>
    <row r="643" spans="1:21" x14ac:dyDescent="0.25">
      <c r="B643" s="7" t="s">
        <v>18</v>
      </c>
      <c r="C643" s="65">
        <f>'7thR'!C$52</f>
        <v>0</v>
      </c>
      <c r="D643" s="65">
        <f>'7thR'!D$52</f>
        <v>0</v>
      </c>
      <c r="E643" s="65">
        <f>'7thR'!E$52</f>
        <v>0</v>
      </c>
      <c r="F643" s="65">
        <f>'7thR'!F$52</f>
        <v>0</v>
      </c>
      <c r="G643" s="65">
        <f>'7thR'!G$52</f>
        <v>0</v>
      </c>
      <c r="H643" s="65">
        <f>'7thR'!H$52</f>
        <v>0</v>
      </c>
      <c r="I643" s="65">
        <f>'7thR'!I$52</f>
        <v>0</v>
      </c>
      <c r="J643" s="65">
        <f>'7thR'!J$52</f>
        <v>0</v>
      </c>
      <c r="K643" s="65">
        <f>'7thR'!K$52</f>
        <v>0</v>
      </c>
      <c r="L643" s="65">
        <f>'7thR'!L$52</f>
        <v>0</v>
      </c>
      <c r="M643" s="65">
        <f>'7thR'!M$52</f>
        <v>0</v>
      </c>
      <c r="N643" s="65">
        <f>'7thR'!N$52</f>
        <v>0</v>
      </c>
      <c r="O643" s="65">
        <f>'7thR'!O$52</f>
        <v>0</v>
      </c>
      <c r="P643" s="65">
        <f>'7thR'!P$52</f>
        <v>0</v>
      </c>
      <c r="Q643" s="65">
        <f>'7thR'!Q$52</f>
        <v>0</v>
      </c>
      <c r="R643" s="65">
        <f>'7thR'!R$52</f>
        <v>0</v>
      </c>
      <c r="S643" s="65">
        <f>'7thR'!S$52</f>
        <v>0</v>
      </c>
      <c r="T643" s="65">
        <f>'7thR'!T$52</f>
        <v>0</v>
      </c>
      <c r="U643" s="15">
        <f t="shared" si="45"/>
        <v>0</v>
      </c>
    </row>
    <row r="644" spans="1:21" ht="15.75" thickBot="1" x14ac:dyDescent="0.3">
      <c r="B644" s="7" t="s">
        <v>19</v>
      </c>
      <c r="C644" s="45">
        <f>'8thR - Finale'!C$52</f>
        <v>0</v>
      </c>
      <c r="D644" s="45">
        <f>'8thR - Finale'!D$52</f>
        <v>0</v>
      </c>
      <c r="E644" s="45">
        <f>'8thR - Finale'!E$52</f>
        <v>0</v>
      </c>
      <c r="F644" s="45">
        <f>'8thR - Finale'!F$52</f>
        <v>0</v>
      </c>
      <c r="G644" s="45">
        <f>'8thR - Finale'!G$52</f>
        <v>0</v>
      </c>
      <c r="H644" s="45">
        <f>'8thR - Finale'!H$52</f>
        <v>0</v>
      </c>
      <c r="I644" s="45">
        <f>'8thR - Finale'!I$52</f>
        <v>0</v>
      </c>
      <c r="J644" s="45">
        <f>'8thR - Finale'!J$52</f>
        <v>0</v>
      </c>
      <c r="K644" s="45">
        <f>'8thR - Finale'!K$52</f>
        <v>0</v>
      </c>
      <c r="L644" s="45">
        <f>'8thR - Finale'!L$52</f>
        <v>0</v>
      </c>
      <c r="M644" s="45">
        <f>'8thR - Finale'!M$52</f>
        <v>0</v>
      </c>
      <c r="N644" s="45">
        <f>'8thR - Finale'!N$52</f>
        <v>0</v>
      </c>
      <c r="O644" s="45">
        <f>'8thR - Finale'!O$52</f>
        <v>0</v>
      </c>
      <c r="P644" s="45">
        <f>'8thR - Finale'!P$52</f>
        <v>0</v>
      </c>
      <c r="Q644" s="45">
        <f>'8thR - Finale'!Q$52</f>
        <v>0</v>
      </c>
      <c r="R644" s="45">
        <f>'8thR - Finale'!R$52</f>
        <v>0</v>
      </c>
      <c r="S644" s="45">
        <f>'8thR - Finale'!S$52</f>
        <v>0</v>
      </c>
      <c r="T644" s="45">
        <f>'8thR - Finale'!T$52</f>
        <v>0</v>
      </c>
      <c r="U644" s="46">
        <f t="shared" si="45"/>
        <v>0</v>
      </c>
    </row>
    <row r="645" spans="1:21" ht="16.5" thickTop="1" x14ac:dyDescent="0.25">
      <c r="B645" s="52" t="s">
        <v>12</v>
      </c>
      <c r="C645" s="72">
        <f>score!H$52</f>
        <v>4</v>
      </c>
      <c r="D645" s="72">
        <f>score!I$52</f>
        <v>6</v>
      </c>
      <c r="E645" s="72">
        <f>score!J$52</f>
        <v>3</v>
      </c>
      <c r="F645" s="72">
        <f>score!K$52</f>
        <v>4</v>
      </c>
      <c r="G645" s="72">
        <f>score!L$52</f>
        <v>7</v>
      </c>
      <c r="H645" s="72">
        <f>score!M$52</f>
        <v>5</v>
      </c>
      <c r="I645" s="72">
        <f>score!N$52</f>
        <v>7</v>
      </c>
      <c r="J645" s="72">
        <f>score!O$52</f>
        <v>3</v>
      </c>
      <c r="K645" s="72">
        <f>score!P$52</f>
        <v>4</v>
      </c>
      <c r="L645" s="72">
        <f>score!Q$52</f>
        <v>4</v>
      </c>
      <c r="M645" s="72">
        <f>score!R$52</f>
        <v>6</v>
      </c>
      <c r="N645" s="72">
        <f>score!S$52</f>
        <v>7</v>
      </c>
      <c r="O645" s="72">
        <f>score!T$52</f>
        <v>6</v>
      </c>
      <c r="P645" s="72">
        <f>score!U$52</f>
        <v>9</v>
      </c>
      <c r="Q645" s="72">
        <f>score!V$52</f>
        <v>2</v>
      </c>
      <c r="R645" s="72">
        <f>score!W$52</f>
        <v>4</v>
      </c>
      <c r="S645" s="72">
        <f>score!X$52</f>
        <v>8</v>
      </c>
      <c r="T645" s="72">
        <f>score!Y$52</f>
        <v>5</v>
      </c>
      <c r="U645" s="44">
        <f t="shared" si="45"/>
        <v>94</v>
      </c>
    </row>
    <row r="646" spans="1:21" ht="15.75" x14ac:dyDescent="0.25">
      <c r="B646" s="53" t="s">
        <v>7</v>
      </c>
      <c r="C646" s="54">
        <f>score!H$147</f>
        <v>4</v>
      </c>
      <c r="D646" s="54">
        <f>score!$I$147</f>
        <v>4</v>
      </c>
      <c r="E646" s="54">
        <f>score!$J$147</f>
        <v>3</v>
      </c>
      <c r="F646" s="54">
        <f>score!$K$147</f>
        <v>3</v>
      </c>
      <c r="G646" s="54">
        <f>score!$L$147</f>
        <v>4</v>
      </c>
      <c r="H646" s="54">
        <f>score!$M$147</f>
        <v>4</v>
      </c>
      <c r="I646" s="54">
        <f>score!$N$147</f>
        <v>5</v>
      </c>
      <c r="J646" s="54">
        <f>score!$O$147</f>
        <v>4</v>
      </c>
      <c r="K646" s="54">
        <f>score!$P$147</f>
        <v>4</v>
      </c>
      <c r="L646" s="54">
        <f>score!$Q$147</f>
        <v>3</v>
      </c>
      <c r="M646" s="54">
        <f>score!$R$147</f>
        <v>4</v>
      </c>
      <c r="N646" s="54">
        <f>score!$S$147</f>
        <v>5</v>
      </c>
      <c r="O646" s="54">
        <f>score!$T$147</f>
        <v>4</v>
      </c>
      <c r="P646" s="54">
        <f>score!$U$147</f>
        <v>5</v>
      </c>
      <c r="Q646" s="54">
        <f>score!$V$147</f>
        <v>3</v>
      </c>
      <c r="R646" s="54">
        <f>score!$W$147</f>
        <v>3</v>
      </c>
      <c r="S646" s="54">
        <f>score!$X$147</f>
        <v>4</v>
      </c>
      <c r="T646" s="54">
        <f>score!$Y$147</f>
        <v>4</v>
      </c>
      <c r="U646" s="18">
        <f>SUM(C646:T646)</f>
        <v>70</v>
      </c>
    </row>
    <row r="647" spans="1:21" x14ac:dyDescent="0.25">
      <c r="C647" s="55"/>
      <c r="D647" s="55"/>
      <c r="E647" s="55"/>
      <c r="F647" s="55"/>
      <c r="G647" s="55"/>
      <c r="H647" s="55"/>
      <c r="I647" s="55"/>
      <c r="J647" s="55"/>
      <c r="K647" s="55"/>
      <c r="L647" s="55"/>
      <c r="M647" s="55"/>
      <c r="N647" s="55"/>
      <c r="O647" s="55"/>
      <c r="P647" s="55"/>
      <c r="Q647" s="55"/>
      <c r="R647" s="55"/>
      <c r="S647" s="55"/>
      <c r="T647" s="55"/>
    </row>
    <row r="648" spans="1:21" x14ac:dyDescent="0.25">
      <c r="C648" s="140" t="s">
        <v>6</v>
      </c>
      <c r="D648" s="140"/>
      <c r="E648" s="140"/>
      <c r="F648" s="140"/>
      <c r="G648" s="140"/>
      <c r="H648" s="140"/>
      <c r="I648" s="140"/>
      <c r="J648" s="140"/>
      <c r="K648" s="140"/>
      <c r="L648" s="140"/>
      <c r="M648" s="140"/>
      <c r="N648" s="140"/>
      <c r="O648" s="140"/>
      <c r="P648" s="140"/>
      <c r="Q648" s="140"/>
      <c r="R648" s="140"/>
      <c r="S648" s="140"/>
      <c r="T648" s="140"/>
    </row>
    <row r="649" spans="1:21" ht="15" customHeight="1" x14ac:dyDescent="0.25">
      <c r="A649" s="141">
        <f>score!A53</f>
        <v>47</v>
      </c>
      <c r="B649" s="142" t="str">
        <f>score!F53</f>
        <v>GACESA MILOS</v>
      </c>
      <c r="C649" s="143">
        <v>1</v>
      </c>
      <c r="D649" s="143">
        <v>2</v>
      </c>
      <c r="E649" s="143">
        <v>3</v>
      </c>
      <c r="F649" s="143">
        <v>4</v>
      </c>
      <c r="G649" s="143">
        <v>5</v>
      </c>
      <c r="H649" s="143">
        <v>6</v>
      </c>
      <c r="I649" s="143">
        <v>7</v>
      </c>
      <c r="J649" s="143">
        <v>8</v>
      </c>
      <c r="K649" s="143">
        <v>9</v>
      </c>
      <c r="L649" s="143">
        <v>10</v>
      </c>
      <c r="M649" s="143">
        <v>11</v>
      </c>
      <c r="N649" s="143">
        <v>12</v>
      </c>
      <c r="O649" s="143">
        <v>13</v>
      </c>
      <c r="P649" s="143">
        <v>14</v>
      </c>
      <c r="Q649" s="143">
        <v>15</v>
      </c>
      <c r="R649" s="143">
        <v>16</v>
      </c>
      <c r="S649" s="143">
        <v>17</v>
      </c>
      <c r="T649" s="143">
        <v>18</v>
      </c>
      <c r="U649" s="56" t="s">
        <v>1</v>
      </c>
    </row>
    <row r="650" spans="1:21" ht="15" customHeight="1" x14ac:dyDescent="0.25">
      <c r="A650" s="141"/>
      <c r="B650" s="142"/>
      <c r="C650" s="143"/>
      <c r="D650" s="143"/>
      <c r="E650" s="143"/>
      <c r="F650" s="143"/>
      <c r="G650" s="143"/>
      <c r="H650" s="143"/>
      <c r="I650" s="143"/>
      <c r="J650" s="143"/>
      <c r="K650" s="143"/>
      <c r="L650" s="143"/>
      <c r="M650" s="143"/>
      <c r="N650" s="143"/>
      <c r="O650" s="143"/>
      <c r="P650" s="143"/>
      <c r="Q650" s="143"/>
      <c r="R650" s="143"/>
      <c r="S650" s="143"/>
      <c r="T650" s="143"/>
      <c r="U650" s="57"/>
    </row>
    <row r="651" spans="1:21" x14ac:dyDescent="0.25">
      <c r="B651" s="7" t="s">
        <v>8</v>
      </c>
      <c r="C651" s="65">
        <f>'1stR'!C$53</f>
        <v>0</v>
      </c>
      <c r="D651" s="65">
        <f>'1stR'!D$53</f>
        <v>0</v>
      </c>
      <c r="E651" s="65">
        <f>'1stR'!E$53</f>
        <v>0</v>
      </c>
      <c r="F651" s="65">
        <f>'1stR'!F$53</f>
        <v>0</v>
      </c>
      <c r="G651" s="65">
        <f>'1stR'!G$53</f>
        <v>0</v>
      </c>
      <c r="H651" s="65">
        <f>'1stR'!H$53</f>
        <v>0</v>
      </c>
      <c r="I651" s="65">
        <f>'1stR'!I$53</f>
        <v>0</v>
      </c>
      <c r="J651" s="65">
        <f>'1stR'!J$53</f>
        <v>0</v>
      </c>
      <c r="K651" s="65">
        <f>'1stR'!K$53</f>
        <v>0</v>
      </c>
      <c r="L651" s="65">
        <f>'1stR'!L$53</f>
        <v>0</v>
      </c>
      <c r="M651" s="65">
        <f>'1stR'!M$53</f>
        <v>0</v>
      </c>
      <c r="N651" s="65">
        <f>'1stR'!N$53</f>
        <v>0</v>
      </c>
      <c r="O651" s="65">
        <f>'1stR'!O$53</f>
        <v>0</v>
      </c>
      <c r="P651" s="65">
        <f>'1stR'!P$53</f>
        <v>0</v>
      </c>
      <c r="Q651" s="65">
        <f>'1stR'!Q$53</f>
        <v>0</v>
      </c>
      <c r="R651" s="65">
        <f>'1stR'!R$53</f>
        <v>0</v>
      </c>
      <c r="S651" s="65">
        <f>'1stR'!S$53</f>
        <v>0</v>
      </c>
      <c r="T651" s="65">
        <f>'1stR'!T$53</f>
        <v>0</v>
      </c>
      <c r="U651" s="15">
        <f>SUM(C651:T651)</f>
        <v>0</v>
      </c>
    </row>
    <row r="652" spans="1:21" x14ac:dyDescent="0.25">
      <c r="B652" s="7" t="s">
        <v>13</v>
      </c>
      <c r="C652" s="65">
        <f>'2ndR'!C$53</f>
        <v>5</v>
      </c>
      <c r="D652" s="65">
        <f>'2ndR'!D$53</f>
        <v>3</v>
      </c>
      <c r="E652" s="65">
        <f>'2ndR'!E$53</f>
        <v>5</v>
      </c>
      <c r="F652" s="65">
        <f>'2ndR'!F$53</f>
        <v>3</v>
      </c>
      <c r="G652" s="65">
        <f>'2ndR'!G$53</f>
        <v>4</v>
      </c>
      <c r="H652" s="65">
        <f>'2ndR'!H$53</f>
        <v>4</v>
      </c>
      <c r="I652" s="65">
        <f>'2ndR'!I$53</f>
        <v>4</v>
      </c>
      <c r="J652" s="65">
        <f>'2ndR'!J$53</f>
        <v>4</v>
      </c>
      <c r="K652" s="65">
        <f>'2ndR'!K$53</f>
        <v>4</v>
      </c>
      <c r="L652" s="65">
        <f>'2ndR'!L$53</f>
        <v>3</v>
      </c>
      <c r="M652" s="65">
        <f>'2ndR'!M$53</f>
        <v>6</v>
      </c>
      <c r="N652" s="65">
        <f>'2ndR'!N$53</f>
        <v>7</v>
      </c>
      <c r="O652" s="65">
        <f>'2ndR'!O$53</f>
        <v>7</v>
      </c>
      <c r="P652" s="65">
        <f>'2ndR'!P$53</f>
        <v>4</v>
      </c>
      <c r="Q652" s="65">
        <f>'2ndR'!Q$53</f>
        <v>4</v>
      </c>
      <c r="R652" s="65">
        <f>'2ndR'!R$53</f>
        <v>4</v>
      </c>
      <c r="S652" s="65">
        <f>'2ndR'!S$53</f>
        <v>4</v>
      </c>
      <c r="T652" s="65">
        <f>'2ndR'!T$53</f>
        <v>3</v>
      </c>
      <c r="U652" s="15">
        <f t="shared" ref="U652:U659" si="46">SUM(C652:T652)</f>
        <v>78</v>
      </c>
    </row>
    <row r="653" spans="1:21" x14ac:dyDescent="0.25">
      <c r="B653" s="7" t="s">
        <v>14</v>
      </c>
      <c r="C653" s="65">
        <f>'3rdR'!C$53</f>
        <v>0</v>
      </c>
      <c r="D653" s="65">
        <f>'3rdR'!D$53</f>
        <v>0</v>
      </c>
      <c r="E653" s="65">
        <f>'3rdR'!E$53</f>
        <v>0</v>
      </c>
      <c r="F653" s="65">
        <f>'3rdR'!F$53</f>
        <v>0</v>
      </c>
      <c r="G653" s="65">
        <f>'3rdR'!G$53</f>
        <v>0</v>
      </c>
      <c r="H653" s="65">
        <f>'3rdR'!H$53</f>
        <v>0</v>
      </c>
      <c r="I653" s="65">
        <f>'3rdR'!I$53</f>
        <v>0</v>
      </c>
      <c r="J653" s="65">
        <f>'3rdR'!J$53</f>
        <v>0</v>
      </c>
      <c r="K653" s="65">
        <f>'3rdR'!K$53</f>
        <v>0</v>
      </c>
      <c r="L653" s="65">
        <f>'3rdR'!L$53</f>
        <v>0</v>
      </c>
      <c r="M653" s="65">
        <f>'3rdR'!M$53</f>
        <v>0</v>
      </c>
      <c r="N653" s="65">
        <f>'3rdR'!N$53</f>
        <v>0</v>
      </c>
      <c r="O653" s="65">
        <f>'3rdR'!O$53</f>
        <v>0</v>
      </c>
      <c r="P653" s="65">
        <f>'3rdR'!P$53</f>
        <v>0</v>
      </c>
      <c r="Q653" s="65">
        <f>'3rdR'!Q$53</f>
        <v>0</v>
      </c>
      <c r="R653" s="65">
        <f>'3rdR'!R$53</f>
        <v>0</v>
      </c>
      <c r="S653" s="65">
        <f>'3rdR'!S$53</f>
        <v>0</v>
      </c>
      <c r="T653" s="65">
        <f>'3rdR'!T$53</f>
        <v>0</v>
      </c>
      <c r="U653" s="15">
        <f t="shared" si="46"/>
        <v>0</v>
      </c>
    </row>
    <row r="654" spans="1:21" x14ac:dyDescent="0.25">
      <c r="B654" s="7" t="s">
        <v>15</v>
      </c>
      <c r="C654" s="65">
        <f>'4thR'!C$53</f>
        <v>0</v>
      </c>
      <c r="D654" s="65">
        <f>'4thR'!D$53</f>
        <v>0</v>
      </c>
      <c r="E654" s="65">
        <f>'4thR'!E$53</f>
        <v>0</v>
      </c>
      <c r="F654" s="65">
        <f>'4thR'!F$53</f>
        <v>0</v>
      </c>
      <c r="G654" s="65">
        <f>'4thR'!G$53</f>
        <v>0</v>
      </c>
      <c r="H654" s="65">
        <f>'4thR'!H$53</f>
        <v>0</v>
      </c>
      <c r="I654" s="65">
        <f>'4thR'!I$53</f>
        <v>0</v>
      </c>
      <c r="J654" s="65">
        <f>'4thR'!J$53</f>
        <v>0</v>
      </c>
      <c r="K654" s="65">
        <f>'4thR'!K$53</f>
        <v>0</v>
      </c>
      <c r="L654" s="65">
        <f>'4thR'!L$53</f>
        <v>0</v>
      </c>
      <c r="M654" s="65">
        <f>'4thR'!M$53</f>
        <v>0</v>
      </c>
      <c r="N654" s="65">
        <f>'4thR'!N$53</f>
        <v>0</v>
      </c>
      <c r="O654" s="65">
        <f>'4thR'!O$53</f>
        <v>0</v>
      </c>
      <c r="P654" s="65">
        <f>'4thR'!P$53</f>
        <v>0</v>
      </c>
      <c r="Q654" s="65">
        <f>'4thR'!Q$53</f>
        <v>0</v>
      </c>
      <c r="R654" s="65">
        <f>'4thR'!R$53</f>
        <v>0</v>
      </c>
      <c r="S654" s="65">
        <f>'4thR'!S$53</f>
        <v>0</v>
      </c>
      <c r="T654" s="65">
        <f>'4thR'!T$53</f>
        <v>0</v>
      </c>
      <c r="U654" s="15">
        <f t="shared" si="46"/>
        <v>0</v>
      </c>
    </row>
    <row r="655" spans="1:21" x14ac:dyDescent="0.25">
      <c r="B655" s="7" t="s">
        <v>16</v>
      </c>
      <c r="C655" s="65">
        <f>'5thR'!C$53</f>
        <v>0</v>
      </c>
      <c r="D655" s="65">
        <f>'5thR'!D$53</f>
        <v>0</v>
      </c>
      <c r="E655" s="65">
        <f>'5thR'!E$53</f>
        <v>0</v>
      </c>
      <c r="F655" s="65">
        <f>'5thR'!F$53</f>
        <v>0</v>
      </c>
      <c r="G655" s="65">
        <f>'5thR'!G$53</f>
        <v>0</v>
      </c>
      <c r="H655" s="65">
        <f>'5thR'!H$53</f>
        <v>0</v>
      </c>
      <c r="I655" s="65">
        <f>'5thR'!I$53</f>
        <v>0</v>
      </c>
      <c r="J655" s="65">
        <f>'5thR'!J$53</f>
        <v>0</v>
      </c>
      <c r="K655" s="65">
        <f>'5thR'!K$53</f>
        <v>0</v>
      </c>
      <c r="L655" s="65">
        <f>'5thR'!L$53</f>
        <v>0</v>
      </c>
      <c r="M655" s="65">
        <f>'5thR'!M$53</f>
        <v>0</v>
      </c>
      <c r="N655" s="65">
        <f>'5thR'!N$53</f>
        <v>0</v>
      </c>
      <c r="O655" s="65">
        <f>'5thR'!O$53</f>
        <v>0</v>
      </c>
      <c r="P655" s="65">
        <f>'5thR'!P$53</f>
        <v>0</v>
      </c>
      <c r="Q655" s="65">
        <f>'5thR'!Q$53</f>
        <v>0</v>
      </c>
      <c r="R655" s="65">
        <f>'5thR'!R$53</f>
        <v>0</v>
      </c>
      <c r="S655" s="65">
        <f>'5thR'!S$53</f>
        <v>0</v>
      </c>
      <c r="T655" s="65">
        <f>'5thR'!T$53</f>
        <v>0</v>
      </c>
      <c r="U655" s="15">
        <f t="shared" si="46"/>
        <v>0</v>
      </c>
    </row>
    <row r="656" spans="1:21" x14ac:dyDescent="0.25">
      <c r="B656" s="7" t="s">
        <v>17</v>
      </c>
      <c r="C656" s="65">
        <f>'6thR'!C$53</f>
        <v>0</v>
      </c>
      <c r="D656" s="65">
        <f>'6thR'!D$53</f>
        <v>0</v>
      </c>
      <c r="E656" s="65">
        <f>'6thR'!E$53</f>
        <v>0</v>
      </c>
      <c r="F656" s="65">
        <f>'6thR'!F$53</f>
        <v>0</v>
      </c>
      <c r="G656" s="65">
        <f>'6thR'!G$53</f>
        <v>0</v>
      </c>
      <c r="H656" s="65">
        <f>'6thR'!H$53</f>
        <v>0</v>
      </c>
      <c r="I656" s="65">
        <f>'6thR'!I$53</f>
        <v>0</v>
      </c>
      <c r="J656" s="65">
        <f>'6thR'!J$53</f>
        <v>0</v>
      </c>
      <c r="K656" s="65">
        <f>'6thR'!K$53</f>
        <v>0</v>
      </c>
      <c r="L656" s="65">
        <f>'6thR'!L$53</f>
        <v>0</v>
      </c>
      <c r="M656" s="65">
        <f>'6thR'!M$53</f>
        <v>0</v>
      </c>
      <c r="N656" s="65">
        <f>'6thR'!N$53</f>
        <v>0</v>
      </c>
      <c r="O656" s="65">
        <f>'6thR'!O$53</f>
        <v>0</v>
      </c>
      <c r="P656" s="65">
        <f>'6thR'!P$53</f>
        <v>0</v>
      </c>
      <c r="Q656" s="65">
        <f>'6thR'!Q$53</f>
        <v>0</v>
      </c>
      <c r="R656" s="65">
        <f>'6thR'!R$53</f>
        <v>0</v>
      </c>
      <c r="S656" s="65">
        <f>'6thR'!S$53</f>
        <v>0</v>
      </c>
      <c r="T656" s="65">
        <f>'6thR'!T$53</f>
        <v>0</v>
      </c>
      <c r="U656" s="15">
        <f t="shared" si="46"/>
        <v>0</v>
      </c>
    </row>
    <row r="657" spans="1:21" x14ac:dyDescent="0.25">
      <c r="B657" s="7" t="s">
        <v>18</v>
      </c>
      <c r="C657" s="65">
        <f>'7thR'!C$53</f>
        <v>0</v>
      </c>
      <c r="D657" s="65">
        <f>'7thR'!D$53</f>
        <v>0</v>
      </c>
      <c r="E657" s="65">
        <f>'7thR'!E$53</f>
        <v>0</v>
      </c>
      <c r="F657" s="65">
        <f>'7thR'!F$53</f>
        <v>0</v>
      </c>
      <c r="G657" s="65">
        <f>'7thR'!G$53</f>
        <v>0</v>
      </c>
      <c r="H657" s="65">
        <f>'7thR'!H$53</f>
        <v>0</v>
      </c>
      <c r="I657" s="65">
        <f>'7thR'!I$53</f>
        <v>0</v>
      </c>
      <c r="J657" s="65">
        <f>'7thR'!J$53</f>
        <v>0</v>
      </c>
      <c r="K657" s="65">
        <f>'7thR'!K$53</f>
        <v>0</v>
      </c>
      <c r="L657" s="65">
        <f>'7thR'!L$53</f>
        <v>0</v>
      </c>
      <c r="M657" s="65">
        <f>'7thR'!M$53</f>
        <v>0</v>
      </c>
      <c r="N657" s="65">
        <f>'7thR'!N$53</f>
        <v>0</v>
      </c>
      <c r="O657" s="65">
        <f>'7thR'!O$53</f>
        <v>0</v>
      </c>
      <c r="P657" s="65">
        <f>'7thR'!P$53</f>
        <v>0</v>
      </c>
      <c r="Q657" s="65">
        <f>'7thR'!Q$53</f>
        <v>0</v>
      </c>
      <c r="R657" s="65">
        <f>'7thR'!R$53</f>
        <v>0</v>
      </c>
      <c r="S657" s="65">
        <f>'7thR'!S$53</f>
        <v>0</v>
      </c>
      <c r="T657" s="65">
        <f>'7thR'!T$53</f>
        <v>0</v>
      </c>
      <c r="U657" s="15">
        <f t="shared" si="46"/>
        <v>0</v>
      </c>
    </row>
    <row r="658" spans="1:21" ht="15.75" thickBot="1" x14ac:dyDescent="0.3">
      <c r="B658" s="7" t="s">
        <v>19</v>
      </c>
      <c r="C658" s="45">
        <f>'8thR - Finale'!C$53</f>
        <v>0</v>
      </c>
      <c r="D658" s="45">
        <f>'8thR - Finale'!D$53</f>
        <v>0</v>
      </c>
      <c r="E658" s="45">
        <f>'8thR - Finale'!E$53</f>
        <v>0</v>
      </c>
      <c r="F658" s="45">
        <f>'8thR - Finale'!F$53</f>
        <v>0</v>
      </c>
      <c r="G658" s="45">
        <f>'8thR - Finale'!G$53</f>
        <v>0</v>
      </c>
      <c r="H658" s="45">
        <f>'8thR - Finale'!H$53</f>
        <v>0</v>
      </c>
      <c r="I658" s="45">
        <f>'8thR - Finale'!I$53</f>
        <v>0</v>
      </c>
      <c r="J658" s="45">
        <f>'8thR - Finale'!J$53</f>
        <v>0</v>
      </c>
      <c r="K658" s="45">
        <f>'8thR - Finale'!K$53</f>
        <v>0</v>
      </c>
      <c r="L658" s="45">
        <f>'8thR - Finale'!L$53</f>
        <v>0</v>
      </c>
      <c r="M658" s="45">
        <f>'8thR - Finale'!M$53</f>
        <v>0</v>
      </c>
      <c r="N658" s="45">
        <f>'8thR - Finale'!N$53</f>
        <v>0</v>
      </c>
      <c r="O658" s="45">
        <f>'8thR - Finale'!O$53</f>
        <v>0</v>
      </c>
      <c r="P658" s="45">
        <f>'8thR - Finale'!P$53</f>
        <v>0</v>
      </c>
      <c r="Q658" s="45">
        <f>'8thR - Finale'!Q$53</f>
        <v>0</v>
      </c>
      <c r="R658" s="45">
        <f>'8thR - Finale'!R$53</f>
        <v>0</v>
      </c>
      <c r="S658" s="45">
        <f>'8thR - Finale'!S$53</f>
        <v>0</v>
      </c>
      <c r="T658" s="45">
        <f>'8thR - Finale'!T$53</f>
        <v>0</v>
      </c>
      <c r="U658" s="46">
        <f t="shared" si="46"/>
        <v>0</v>
      </c>
    </row>
    <row r="659" spans="1:21" ht="16.5" thickTop="1" x14ac:dyDescent="0.25">
      <c r="B659" s="52" t="s">
        <v>12</v>
      </c>
      <c r="C659" s="72">
        <f>score!H$53</f>
        <v>5</v>
      </c>
      <c r="D659" s="72">
        <f>score!I$53</f>
        <v>3</v>
      </c>
      <c r="E659" s="72">
        <f>score!J$53</f>
        <v>5</v>
      </c>
      <c r="F659" s="72">
        <f>score!K$53</f>
        <v>3</v>
      </c>
      <c r="G659" s="72">
        <f>score!L$53</f>
        <v>4</v>
      </c>
      <c r="H659" s="72">
        <f>score!M$53</f>
        <v>4</v>
      </c>
      <c r="I659" s="72">
        <f>score!N$53</f>
        <v>4</v>
      </c>
      <c r="J659" s="72">
        <f>score!O$53</f>
        <v>4</v>
      </c>
      <c r="K659" s="72">
        <f>score!P$53</f>
        <v>4</v>
      </c>
      <c r="L659" s="72">
        <f>score!Q$53</f>
        <v>3</v>
      </c>
      <c r="M659" s="72">
        <f>score!R$53</f>
        <v>6</v>
      </c>
      <c r="N659" s="72">
        <f>score!S$53</f>
        <v>7</v>
      </c>
      <c r="O659" s="72">
        <f>score!T$53</f>
        <v>7</v>
      </c>
      <c r="P659" s="72">
        <f>score!U$53</f>
        <v>4</v>
      </c>
      <c r="Q659" s="72">
        <f>score!V$53</f>
        <v>4</v>
      </c>
      <c r="R659" s="72">
        <f>score!W$53</f>
        <v>4</v>
      </c>
      <c r="S659" s="72">
        <f>score!X$53</f>
        <v>4</v>
      </c>
      <c r="T659" s="72">
        <f>score!Y$53</f>
        <v>3</v>
      </c>
      <c r="U659" s="44">
        <f t="shared" si="46"/>
        <v>78</v>
      </c>
    </row>
    <row r="660" spans="1:21" ht="15.75" x14ac:dyDescent="0.25">
      <c r="B660" s="53" t="s">
        <v>7</v>
      </c>
      <c r="C660" s="54">
        <f>score!H$147</f>
        <v>4</v>
      </c>
      <c r="D660" s="54">
        <f>score!$I$147</f>
        <v>4</v>
      </c>
      <c r="E660" s="54">
        <f>score!$J$147</f>
        <v>3</v>
      </c>
      <c r="F660" s="54">
        <f>score!$K$147</f>
        <v>3</v>
      </c>
      <c r="G660" s="54">
        <f>score!$L$147</f>
        <v>4</v>
      </c>
      <c r="H660" s="54">
        <f>score!$M$147</f>
        <v>4</v>
      </c>
      <c r="I660" s="54">
        <f>score!$N$147</f>
        <v>5</v>
      </c>
      <c r="J660" s="54">
        <f>score!$O$147</f>
        <v>4</v>
      </c>
      <c r="K660" s="54">
        <f>score!$P$147</f>
        <v>4</v>
      </c>
      <c r="L660" s="54">
        <f>score!$Q$147</f>
        <v>3</v>
      </c>
      <c r="M660" s="54">
        <f>score!$R$147</f>
        <v>4</v>
      </c>
      <c r="N660" s="54">
        <f>score!$S$147</f>
        <v>5</v>
      </c>
      <c r="O660" s="54">
        <f>score!$T$147</f>
        <v>4</v>
      </c>
      <c r="P660" s="54">
        <f>score!$U$147</f>
        <v>5</v>
      </c>
      <c r="Q660" s="54">
        <f>score!$V$147</f>
        <v>3</v>
      </c>
      <c r="R660" s="54">
        <f>score!$W$147</f>
        <v>3</v>
      </c>
      <c r="S660" s="54">
        <f>score!$X$147</f>
        <v>4</v>
      </c>
      <c r="T660" s="54">
        <f>score!$Y$147</f>
        <v>4</v>
      </c>
      <c r="U660" s="18">
        <f>SUM(C660:T660)</f>
        <v>70</v>
      </c>
    </row>
    <row r="661" spans="1:21" x14ac:dyDescent="0.25">
      <c r="C661" s="55"/>
      <c r="D661" s="55"/>
      <c r="E661" s="55"/>
      <c r="F661" s="55"/>
      <c r="G661" s="55"/>
      <c r="H661" s="55"/>
      <c r="I661" s="55"/>
      <c r="J661" s="55"/>
      <c r="K661" s="55"/>
      <c r="L661" s="55"/>
      <c r="M661" s="55"/>
      <c r="N661" s="55"/>
      <c r="O661" s="55"/>
      <c r="P661" s="55"/>
      <c r="Q661" s="55"/>
      <c r="R661" s="55"/>
      <c r="S661" s="55"/>
      <c r="T661" s="55"/>
    </row>
    <row r="662" spans="1:21" x14ac:dyDescent="0.25">
      <c r="C662" s="140" t="s">
        <v>6</v>
      </c>
      <c r="D662" s="140"/>
      <c r="E662" s="140"/>
      <c r="F662" s="140"/>
      <c r="G662" s="140"/>
      <c r="H662" s="140"/>
      <c r="I662" s="140"/>
      <c r="J662" s="140"/>
      <c r="K662" s="140"/>
      <c r="L662" s="140"/>
      <c r="M662" s="140"/>
      <c r="N662" s="140"/>
      <c r="O662" s="140"/>
      <c r="P662" s="140"/>
      <c r="Q662" s="140"/>
      <c r="R662" s="140"/>
      <c r="S662" s="140"/>
      <c r="T662" s="140"/>
    </row>
    <row r="663" spans="1:21" ht="15" customHeight="1" x14ac:dyDescent="0.25">
      <c r="A663" s="141">
        <f>score!A54</f>
        <v>48</v>
      </c>
      <c r="B663" s="142" t="str">
        <f>score!F54</f>
        <v>KOZELJ ANDREJ</v>
      </c>
      <c r="C663" s="143">
        <v>1</v>
      </c>
      <c r="D663" s="143">
        <v>2</v>
      </c>
      <c r="E663" s="143">
        <v>3</v>
      </c>
      <c r="F663" s="143">
        <v>4</v>
      </c>
      <c r="G663" s="143">
        <v>5</v>
      </c>
      <c r="H663" s="143">
        <v>6</v>
      </c>
      <c r="I663" s="143">
        <v>7</v>
      </c>
      <c r="J663" s="143">
        <v>8</v>
      </c>
      <c r="K663" s="143">
        <v>9</v>
      </c>
      <c r="L663" s="143">
        <v>10</v>
      </c>
      <c r="M663" s="143">
        <v>11</v>
      </c>
      <c r="N663" s="143">
        <v>12</v>
      </c>
      <c r="O663" s="143">
        <v>13</v>
      </c>
      <c r="P663" s="143">
        <v>14</v>
      </c>
      <c r="Q663" s="143">
        <v>15</v>
      </c>
      <c r="R663" s="143">
        <v>16</v>
      </c>
      <c r="S663" s="143">
        <v>17</v>
      </c>
      <c r="T663" s="143">
        <v>18</v>
      </c>
      <c r="U663" s="56" t="s">
        <v>1</v>
      </c>
    </row>
    <row r="664" spans="1:21" ht="15" customHeight="1" x14ac:dyDescent="0.25">
      <c r="A664" s="141"/>
      <c r="B664" s="142"/>
      <c r="C664" s="143"/>
      <c r="D664" s="143"/>
      <c r="E664" s="143"/>
      <c r="F664" s="143"/>
      <c r="G664" s="143"/>
      <c r="H664" s="143"/>
      <c r="I664" s="143"/>
      <c r="J664" s="143"/>
      <c r="K664" s="143"/>
      <c r="L664" s="143"/>
      <c r="M664" s="143"/>
      <c r="N664" s="143"/>
      <c r="O664" s="143"/>
      <c r="P664" s="143"/>
      <c r="Q664" s="143"/>
      <c r="R664" s="143"/>
      <c r="S664" s="143"/>
      <c r="T664" s="143"/>
      <c r="U664" s="57"/>
    </row>
    <row r="665" spans="1:21" x14ac:dyDescent="0.25">
      <c r="B665" s="7" t="s">
        <v>8</v>
      </c>
      <c r="C665" s="65">
        <f>'1stR'!C$54</f>
        <v>0</v>
      </c>
      <c r="D665" s="65">
        <f>'1stR'!D$54</f>
        <v>0</v>
      </c>
      <c r="E665" s="65">
        <f>'1stR'!E$54</f>
        <v>0</v>
      </c>
      <c r="F665" s="65">
        <f>'1stR'!F$54</f>
        <v>0</v>
      </c>
      <c r="G665" s="65">
        <f>'1stR'!G$54</f>
        <v>0</v>
      </c>
      <c r="H665" s="65">
        <f>'1stR'!H$54</f>
        <v>0</v>
      </c>
      <c r="I665" s="65">
        <f>'1stR'!I$54</f>
        <v>0</v>
      </c>
      <c r="J665" s="65">
        <f>'1stR'!J$54</f>
        <v>0</v>
      </c>
      <c r="K665" s="65">
        <f>'1stR'!K$54</f>
        <v>0</v>
      </c>
      <c r="L665" s="65">
        <f>'1stR'!L$54</f>
        <v>0</v>
      </c>
      <c r="M665" s="65">
        <f>'1stR'!M$54</f>
        <v>0</v>
      </c>
      <c r="N665" s="65">
        <f>'1stR'!N$54</f>
        <v>0</v>
      </c>
      <c r="O665" s="65">
        <f>'1stR'!O$54</f>
        <v>0</v>
      </c>
      <c r="P665" s="65">
        <f>'1stR'!P$54</f>
        <v>0</v>
      </c>
      <c r="Q665" s="65">
        <f>'1stR'!Q$54</f>
        <v>0</v>
      </c>
      <c r="R665" s="65">
        <f>'1stR'!R$54</f>
        <v>0</v>
      </c>
      <c r="S665" s="65">
        <f>'1stR'!S$54</f>
        <v>0</v>
      </c>
      <c r="T665" s="65">
        <f>'1stR'!T$54</f>
        <v>0</v>
      </c>
      <c r="U665" s="15">
        <f>SUM(C665:T665)</f>
        <v>0</v>
      </c>
    </row>
    <row r="666" spans="1:21" x14ac:dyDescent="0.25">
      <c r="B666" s="7" t="s">
        <v>13</v>
      </c>
      <c r="C666" s="65">
        <f>'2ndR'!C$54</f>
        <v>5</v>
      </c>
      <c r="D666" s="65">
        <f>'2ndR'!D$54</f>
        <v>4</v>
      </c>
      <c r="E666" s="65">
        <f>'2ndR'!E$54</f>
        <v>5</v>
      </c>
      <c r="F666" s="65">
        <f>'2ndR'!F$54</f>
        <v>5</v>
      </c>
      <c r="G666" s="65">
        <f>'2ndR'!G$54</f>
        <v>5</v>
      </c>
      <c r="H666" s="65">
        <f>'2ndR'!H$54</f>
        <v>6</v>
      </c>
      <c r="I666" s="65">
        <f>'2ndR'!I$54</f>
        <v>5</v>
      </c>
      <c r="J666" s="65">
        <f>'2ndR'!J$54</f>
        <v>5</v>
      </c>
      <c r="K666" s="65">
        <f>'2ndR'!K$54</f>
        <v>5</v>
      </c>
      <c r="L666" s="65">
        <f>'2ndR'!L$54</f>
        <v>4</v>
      </c>
      <c r="M666" s="65">
        <f>'2ndR'!M$54</f>
        <v>5</v>
      </c>
      <c r="N666" s="65">
        <f>'2ndR'!N$54</f>
        <v>6</v>
      </c>
      <c r="O666" s="65">
        <f>'2ndR'!O$54</f>
        <v>4</v>
      </c>
      <c r="P666" s="65">
        <f>'2ndR'!P$54</f>
        <v>7</v>
      </c>
      <c r="Q666" s="65">
        <f>'2ndR'!Q$54</f>
        <v>4</v>
      </c>
      <c r="R666" s="65">
        <f>'2ndR'!R$54</f>
        <v>2</v>
      </c>
      <c r="S666" s="65">
        <f>'2ndR'!S$54</f>
        <v>4</v>
      </c>
      <c r="T666" s="65">
        <f>'2ndR'!T$54</f>
        <v>4</v>
      </c>
      <c r="U666" s="15">
        <f t="shared" ref="U666:U673" si="47">SUM(C666:T666)</f>
        <v>85</v>
      </c>
    </row>
    <row r="667" spans="1:21" x14ac:dyDescent="0.25">
      <c r="B667" s="7" t="s">
        <v>14</v>
      </c>
      <c r="C667" s="65">
        <f>'3rdR'!C$54</f>
        <v>0</v>
      </c>
      <c r="D667" s="65">
        <f>'3rdR'!D$54</f>
        <v>0</v>
      </c>
      <c r="E667" s="65">
        <f>'3rdR'!E$54</f>
        <v>0</v>
      </c>
      <c r="F667" s="65">
        <f>'3rdR'!F$54</f>
        <v>0</v>
      </c>
      <c r="G667" s="65">
        <f>'3rdR'!G$54</f>
        <v>0</v>
      </c>
      <c r="H667" s="65">
        <f>'3rdR'!H$54</f>
        <v>0</v>
      </c>
      <c r="I667" s="65">
        <f>'3rdR'!I$54</f>
        <v>0</v>
      </c>
      <c r="J667" s="65">
        <f>'3rdR'!J$54</f>
        <v>0</v>
      </c>
      <c r="K667" s="65">
        <f>'3rdR'!K$54</f>
        <v>0</v>
      </c>
      <c r="L667" s="65">
        <f>'3rdR'!L$54</f>
        <v>0</v>
      </c>
      <c r="M667" s="65">
        <f>'3rdR'!M$54</f>
        <v>0</v>
      </c>
      <c r="N667" s="65">
        <f>'3rdR'!N$54</f>
        <v>0</v>
      </c>
      <c r="O667" s="65">
        <f>'3rdR'!O$54</f>
        <v>0</v>
      </c>
      <c r="P667" s="65">
        <f>'3rdR'!P$54</f>
        <v>0</v>
      </c>
      <c r="Q667" s="65">
        <f>'3rdR'!Q$54</f>
        <v>0</v>
      </c>
      <c r="R667" s="65">
        <f>'3rdR'!R$54</f>
        <v>0</v>
      </c>
      <c r="S667" s="65">
        <f>'3rdR'!S$54</f>
        <v>0</v>
      </c>
      <c r="T667" s="65">
        <f>'3rdR'!T$54</f>
        <v>0</v>
      </c>
      <c r="U667" s="15">
        <f t="shared" si="47"/>
        <v>0</v>
      </c>
    </row>
    <row r="668" spans="1:21" x14ac:dyDescent="0.25">
      <c r="B668" s="7" t="s">
        <v>15</v>
      </c>
      <c r="C668" s="65">
        <f>'4thR'!C$54</f>
        <v>0</v>
      </c>
      <c r="D668" s="65">
        <f>'4thR'!D$54</f>
        <v>0</v>
      </c>
      <c r="E668" s="65">
        <f>'4thR'!E$54</f>
        <v>0</v>
      </c>
      <c r="F668" s="65">
        <f>'4thR'!F$54</f>
        <v>0</v>
      </c>
      <c r="G668" s="65">
        <f>'4thR'!G$54</f>
        <v>0</v>
      </c>
      <c r="H668" s="65">
        <f>'4thR'!H$54</f>
        <v>0</v>
      </c>
      <c r="I668" s="65">
        <f>'4thR'!I$54</f>
        <v>0</v>
      </c>
      <c r="J668" s="65">
        <f>'4thR'!J$54</f>
        <v>0</v>
      </c>
      <c r="K668" s="65">
        <f>'4thR'!K$54</f>
        <v>0</v>
      </c>
      <c r="L668" s="65">
        <f>'4thR'!L$54</f>
        <v>0</v>
      </c>
      <c r="M668" s="65">
        <f>'4thR'!M$54</f>
        <v>0</v>
      </c>
      <c r="N668" s="65">
        <f>'4thR'!N$54</f>
        <v>0</v>
      </c>
      <c r="O668" s="65">
        <f>'4thR'!O$54</f>
        <v>0</v>
      </c>
      <c r="P668" s="65">
        <f>'4thR'!P$54</f>
        <v>0</v>
      </c>
      <c r="Q668" s="65">
        <f>'4thR'!Q$54</f>
        <v>0</v>
      </c>
      <c r="R668" s="65">
        <f>'4thR'!R$54</f>
        <v>0</v>
      </c>
      <c r="S668" s="65">
        <f>'4thR'!S$54</f>
        <v>0</v>
      </c>
      <c r="T668" s="65">
        <f>'4thR'!T$54</f>
        <v>0</v>
      </c>
      <c r="U668" s="15">
        <f t="shared" si="47"/>
        <v>0</v>
      </c>
    </row>
    <row r="669" spans="1:21" x14ac:dyDescent="0.25">
      <c r="B669" s="7" t="s">
        <v>16</v>
      </c>
      <c r="C669" s="65">
        <f>'5thR'!C$54</f>
        <v>0</v>
      </c>
      <c r="D669" s="65">
        <f>'5thR'!D$54</f>
        <v>0</v>
      </c>
      <c r="E669" s="65">
        <f>'5thR'!E$54</f>
        <v>0</v>
      </c>
      <c r="F669" s="65">
        <f>'5thR'!F$54</f>
        <v>0</v>
      </c>
      <c r="G669" s="65">
        <f>'5thR'!G$54</f>
        <v>0</v>
      </c>
      <c r="H669" s="65">
        <f>'5thR'!H$54</f>
        <v>0</v>
      </c>
      <c r="I669" s="65">
        <f>'5thR'!I$54</f>
        <v>0</v>
      </c>
      <c r="J669" s="65">
        <f>'5thR'!J$54</f>
        <v>0</v>
      </c>
      <c r="K669" s="65">
        <f>'5thR'!K$54</f>
        <v>0</v>
      </c>
      <c r="L669" s="65">
        <f>'5thR'!L$54</f>
        <v>0</v>
      </c>
      <c r="M669" s="65">
        <f>'5thR'!M$54</f>
        <v>0</v>
      </c>
      <c r="N669" s="65">
        <f>'5thR'!N$54</f>
        <v>0</v>
      </c>
      <c r="O669" s="65">
        <f>'5thR'!O$54</f>
        <v>0</v>
      </c>
      <c r="P669" s="65">
        <f>'5thR'!P$54</f>
        <v>0</v>
      </c>
      <c r="Q669" s="65">
        <f>'5thR'!Q$54</f>
        <v>0</v>
      </c>
      <c r="R669" s="65">
        <f>'5thR'!R$54</f>
        <v>0</v>
      </c>
      <c r="S669" s="65">
        <f>'5thR'!S$54</f>
        <v>0</v>
      </c>
      <c r="T669" s="65">
        <f>'5thR'!T$54</f>
        <v>0</v>
      </c>
      <c r="U669" s="15">
        <f t="shared" si="47"/>
        <v>0</v>
      </c>
    </row>
    <row r="670" spans="1:21" x14ac:dyDescent="0.25">
      <c r="B670" s="7" t="s">
        <v>17</v>
      </c>
      <c r="C670" s="65">
        <f>'6thR'!C$54</f>
        <v>0</v>
      </c>
      <c r="D670" s="65">
        <f>'6thR'!D$54</f>
        <v>0</v>
      </c>
      <c r="E670" s="65">
        <f>'6thR'!E$54</f>
        <v>0</v>
      </c>
      <c r="F670" s="65">
        <f>'6thR'!F$54</f>
        <v>0</v>
      </c>
      <c r="G670" s="65">
        <f>'6thR'!G$54</f>
        <v>0</v>
      </c>
      <c r="H670" s="65">
        <f>'6thR'!H$54</f>
        <v>0</v>
      </c>
      <c r="I670" s="65">
        <f>'6thR'!I$54</f>
        <v>0</v>
      </c>
      <c r="J670" s="65">
        <f>'6thR'!J$54</f>
        <v>0</v>
      </c>
      <c r="K670" s="65">
        <f>'6thR'!K$54</f>
        <v>0</v>
      </c>
      <c r="L670" s="65">
        <f>'6thR'!L$54</f>
        <v>0</v>
      </c>
      <c r="M670" s="65">
        <f>'6thR'!M$54</f>
        <v>0</v>
      </c>
      <c r="N670" s="65">
        <f>'6thR'!N$54</f>
        <v>0</v>
      </c>
      <c r="O670" s="65">
        <f>'6thR'!O$54</f>
        <v>0</v>
      </c>
      <c r="P670" s="65">
        <f>'6thR'!P$54</f>
        <v>0</v>
      </c>
      <c r="Q670" s="65">
        <f>'6thR'!Q$54</f>
        <v>0</v>
      </c>
      <c r="R670" s="65">
        <f>'6thR'!R$54</f>
        <v>0</v>
      </c>
      <c r="S670" s="65">
        <f>'6thR'!S$54</f>
        <v>0</v>
      </c>
      <c r="T670" s="65">
        <f>'6thR'!T$54</f>
        <v>0</v>
      </c>
      <c r="U670" s="15">
        <f t="shared" si="47"/>
        <v>0</v>
      </c>
    </row>
    <row r="671" spans="1:21" x14ac:dyDescent="0.25">
      <c r="B671" s="7" t="s">
        <v>18</v>
      </c>
      <c r="C671" s="65">
        <f>'7thR'!C$54</f>
        <v>0</v>
      </c>
      <c r="D671" s="65">
        <f>'7thR'!D$54</f>
        <v>0</v>
      </c>
      <c r="E671" s="65">
        <f>'7thR'!E$54</f>
        <v>0</v>
      </c>
      <c r="F671" s="65">
        <f>'7thR'!F$54</f>
        <v>0</v>
      </c>
      <c r="G671" s="65">
        <f>'7thR'!G$54</f>
        <v>0</v>
      </c>
      <c r="H671" s="65">
        <f>'7thR'!H$54</f>
        <v>0</v>
      </c>
      <c r="I671" s="65">
        <f>'7thR'!I$54</f>
        <v>0</v>
      </c>
      <c r="J671" s="65">
        <f>'7thR'!J$54</f>
        <v>0</v>
      </c>
      <c r="K671" s="65">
        <f>'7thR'!K$54</f>
        <v>0</v>
      </c>
      <c r="L671" s="65">
        <f>'7thR'!L$54</f>
        <v>0</v>
      </c>
      <c r="M671" s="65">
        <f>'7thR'!M$54</f>
        <v>0</v>
      </c>
      <c r="N671" s="65">
        <f>'7thR'!N$54</f>
        <v>0</v>
      </c>
      <c r="O671" s="65">
        <f>'7thR'!O$54</f>
        <v>0</v>
      </c>
      <c r="P671" s="65">
        <f>'7thR'!P$54</f>
        <v>0</v>
      </c>
      <c r="Q671" s="65">
        <f>'7thR'!Q$54</f>
        <v>0</v>
      </c>
      <c r="R671" s="65">
        <f>'7thR'!R$54</f>
        <v>0</v>
      </c>
      <c r="S671" s="65">
        <f>'7thR'!S$54</f>
        <v>0</v>
      </c>
      <c r="T671" s="65">
        <f>'7thR'!T$54</f>
        <v>0</v>
      </c>
      <c r="U671" s="15">
        <f t="shared" si="47"/>
        <v>0</v>
      </c>
    </row>
    <row r="672" spans="1:21" ht="15.75" thickBot="1" x14ac:dyDescent="0.3">
      <c r="B672" s="7" t="s">
        <v>19</v>
      </c>
      <c r="C672" s="45">
        <f>'8thR - Finale'!C$54</f>
        <v>0</v>
      </c>
      <c r="D672" s="45">
        <f>'8thR - Finale'!D$54</f>
        <v>0</v>
      </c>
      <c r="E672" s="45">
        <f>'8thR - Finale'!E$54</f>
        <v>0</v>
      </c>
      <c r="F672" s="45">
        <f>'8thR - Finale'!F$54</f>
        <v>0</v>
      </c>
      <c r="G672" s="45">
        <f>'8thR - Finale'!G$54</f>
        <v>0</v>
      </c>
      <c r="H672" s="45">
        <f>'8thR - Finale'!H$54</f>
        <v>0</v>
      </c>
      <c r="I672" s="45">
        <f>'8thR - Finale'!I$54</f>
        <v>0</v>
      </c>
      <c r="J672" s="45">
        <f>'8thR - Finale'!J$54</f>
        <v>0</v>
      </c>
      <c r="K672" s="45">
        <f>'8thR - Finale'!K$54</f>
        <v>0</v>
      </c>
      <c r="L672" s="45">
        <f>'8thR - Finale'!L$54</f>
        <v>0</v>
      </c>
      <c r="M672" s="45">
        <f>'8thR - Finale'!M$54</f>
        <v>0</v>
      </c>
      <c r="N672" s="45">
        <f>'8thR - Finale'!N$54</f>
        <v>0</v>
      </c>
      <c r="O672" s="45">
        <f>'8thR - Finale'!O$54</f>
        <v>0</v>
      </c>
      <c r="P672" s="45">
        <f>'8thR - Finale'!P$54</f>
        <v>0</v>
      </c>
      <c r="Q672" s="45">
        <f>'8thR - Finale'!Q$54</f>
        <v>0</v>
      </c>
      <c r="R672" s="45">
        <f>'8thR - Finale'!R$54</f>
        <v>0</v>
      </c>
      <c r="S672" s="45">
        <f>'8thR - Finale'!S$54</f>
        <v>0</v>
      </c>
      <c r="T672" s="45">
        <f>'8thR - Finale'!T$54</f>
        <v>0</v>
      </c>
      <c r="U672" s="46">
        <f t="shared" si="47"/>
        <v>0</v>
      </c>
    </row>
    <row r="673" spans="1:21" ht="16.5" thickTop="1" x14ac:dyDescent="0.25">
      <c r="B673" s="52" t="s">
        <v>12</v>
      </c>
      <c r="C673" s="72">
        <f>score!H$54</f>
        <v>5</v>
      </c>
      <c r="D673" s="72">
        <f>score!I$54</f>
        <v>4</v>
      </c>
      <c r="E673" s="72">
        <f>score!J$54</f>
        <v>5</v>
      </c>
      <c r="F673" s="72">
        <f>score!K$54</f>
        <v>5</v>
      </c>
      <c r="G673" s="72">
        <f>score!L$54</f>
        <v>5</v>
      </c>
      <c r="H673" s="72">
        <f>score!M$54</f>
        <v>6</v>
      </c>
      <c r="I673" s="72">
        <f>score!N$54</f>
        <v>5</v>
      </c>
      <c r="J673" s="72">
        <f>score!O$54</f>
        <v>5</v>
      </c>
      <c r="K673" s="72">
        <f>score!P$54</f>
        <v>5</v>
      </c>
      <c r="L673" s="72">
        <f>score!Q$54</f>
        <v>4</v>
      </c>
      <c r="M673" s="72">
        <f>score!R$54</f>
        <v>5</v>
      </c>
      <c r="N673" s="72">
        <f>score!S$54</f>
        <v>6</v>
      </c>
      <c r="O673" s="72">
        <f>score!T$54</f>
        <v>4</v>
      </c>
      <c r="P673" s="72">
        <f>score!U$54</f>
        <v>7</v>
      </c>
      <c r="Q673" s="72">
        <f>score!V$54</f>
        <v>4</v>
      </c>
      <c r="R673" s="72">
        <f>score!W$54</f>
        <v>2</v>
      </c>
      <c r="S673" s="72">
        <f>score!X$54</f>
        <v>4</v>
      </c>
      <c r="T673" s="72">
        <f>score!Y$54</f>
        <v>4</v>
      </c>
      <c r="U673" s="44">
        <f t="shared" si="47"/>
        <v>85</v>
      </c>
    </row>
    <row r="674" spans="1:21" ht="15.75" x14ac:dyDescent="0.25">
      <c r="B674" s="53" t="s">
        <v>7</v>
      </c>
      <c r="C674" s="54">
        <f>score!H$147</f>
        <v>4</v>
      </c>
      <c r="D674" s="54">
        <f>score!$I$147</f>
        <v>4</v>
      </c>
      <c r="E674" s="54">
        <f>score!$J$147</f>
        <v>3</v>
      </c>
      <c r="F674" s="54">
        <f>score!$K$147</f>
        <v>3</v>
      </c>
      <c r="G674" s="54">
        <f>score!$L$147</f>
        <v>4</v>
      </c>
      <c r="H674" s="54">
        <f>score!$M$147</f>
        <v>4</v>
      </c>
      <c r="I674" s="54">
        <f>score!$N$147</f>
        <v>5</v>
      </c>
      <c r="J674" s="54">
        <f>score!$O$147</f>
        <v>4</v>
      </c>
      <c r="K674" s="54">
        <f>score!$P$147</f>
        <v>4</v>
      </c>
      <c r="L674" s="54">
        <f>score!$Q$147</f>
        <v>3</v>
      </c>
      <c r="M674" s="54">
        <f>score!$R$147</f>
        <v>4</v>
      </c>
      <c r="N674" s="54">
        <f>score!$S$147</f>
        <v>5</v>
      </c>
      <c r="O674" s="54">
        <f>score!$T$147</f>
        <v>4</v>
      </c>
      <c r="P674" s="54">
        <f>score!$U$147</f>
        <v>5</v>
      </c>
      <c r="Q674" s="54">
        <f>score!$V$147</f>
        <v>3</v>
      </c>
      <c r="R674" s="54">
        <f>score!$W$147</f>
        <v>3</v>
      </c>
      <c r="S674" s="54">
        <f>score!$X$147</f>
        <v>4</v>
      </c>
      <c r="T674" s="54">
        <f>score!$Y$147</f>
        <v>4</v>
      </c>
      <c r="U674" s="18">
        <f>SUM(C674:T674)</f>
        <v>70</v>
      </c>
    </row>
    <row r="675" spans="1:21" x14ac:dyDescent="0.25">
      <c r="C675" s="55"/>
      <c r="D675" s="55"/>
      <c r="E675" s="55"/>
      <c r="F675" s="55"/>
      <c r="G675" s="55"/>
      <c r="H675" s="55"/>
      <c r="I675" s="55"/>
      <c r="J675" s="55"/>
      <c r="K675" s="55"/>
      <c r="L675" s="55"/>
      <c r="M675" s="55"/>
      <c r="N675" s="55"/>
      <c r="O675" s="55"/>
      <c r="P675" s="55"/>
      <c r="Q675" s="55"/>
      <c r="R675" s="55"/>
      <c r="S675" s="55"/>
      <c r="T675" s="55"/>
    </row>
    <row r="676" spans="1:21" x14ac:dyDescent="0.25">
      <c r="C676" s="144" t="s">
        <v>6</v>
      </c>
      <c r="D676" s="144"/>
      <c r="E676" s="144"/>
      <c r="F676" s="144"/>
      <c r="G676" s="144"/>
      <c r="H676" s="144"/>
      <c r="I676" s="144"/>
      <c r="J676" s="144"/>
      <c r="K676" s="144"/>
      <c r="L676" s="144"/>
      <c r="M676" s="144"/>
      <c r="N676" s="144"/>
      <c r="O676" s="144"/>
      <c r="P676" s="144"/>
      <c r="Q676" s="144"/>
      <c r="R676" s="144"/>
      <c r="S676" s="144"/>
      <c r="T676" s="144"/>
    </row>
    <row r="677" spans="1:21" ht="15" customHeight="1" x14ac:dyDescent="0.25">
      <c r="A677" s="141">
        <f>score!A55</f>
        <v>49</v>
      </c>
      <c r="B677" s="142" t="str">
        <f>score!F55</f>
        <v>KOZELJ TILKA</v>
      </c>
      <c r="C677" s="146">
        <v>1</v>
      </c>
      <c r="D677" s="146">
        <v>2</v>
      </c>
      <c r="E677" s="146">
        <v>3</v>
      </c>
      <c r="F677" s="146">
        <v>4</v>
      </c>
      <c r="G677" s="146">
        <v>5</v>
      </c>
      <c r="H677" s="146">
        <v>6</v>
      </c>
      <c r="I677" s="146">
        <v>7</v>
      </c>
      <c r="J677" s="146">
        <v>8</v>
      </c>
      <c r="K677" s="146">
        <v>9</v>
      </c>
      <c r="L677" s="146">
        <v>10</v>
      </c>
      <c r="M677" s="146">
        <v>11</v>
      </c>
      <c r="N677" s="146">
        <v>12</v>
      </c>
      <c r="O677" s="146">
        <v>13</v>
      </c>
      <c r="P677" s="146">
        <v>14</v>
      </c>
      <c r="Q677" s="146">
        <v>15</v>
      </c>
      <c r="R677" s="146">
        <v>16</v>
      </c>
      <c r="S677" s="146">
        <v>17</v>
      </c>
      <c r="T677" s="146">
        <v>18</v>
      </c>
      <c r="U677" s="56" t="s">
        <v>1</v>
      </c>
    </row>
    <row r="678" spans="1:21" ht="15" customHeight="1" x14ac:dyDescent="0.25">
      <c r="A678" s="141"/>
      <c r="B678" s="142"/>
      <c r="C678" s="147"/>
      <c r="D678" s="147"/>
      <c r="E678" s="147"/>
      <c r="F678" s="147"/>
      <c r="G678" s="147"/>
      <c r="H678" s="147"/>
      <c r="I678" s="147"/>
      <c r="J678" s="147"/>
      <c r="K678" s="147"/>
      <c r="L678" s="147"/>
      <c r="M678" s="147"/>
      <c r="N678" s="147"/>
      <c r="O678" s="147"/>
      <c r="P678" s="147"/>
      <c r="Q678" s="147"/>
      <c r="R678" s="147"/>
      <c r="S678" s="147"/>
      <c r="T678" s="147"/>
      <c r="U678" s="57"/>
    </row>
    <row r="679" spans="1:21" x14ac:dyDescent="0.25">
      <c r="B679" s="7" t="s">
        <v>8</v>
      </c>
      <c r="C679" s="65">
        <f>'1stR'!C$55</f>
        <v>0</v>
      </c>
      <c r="D679" s="65">
        <f>'1stR'!D$55</f>
        <v>0</v>
      </c>
      <c r="E679" s="65">
        <f>'1stR'!E$55</f>
        <v>0</v>
      </c>
      <c r="F679" s="65">
        <f>'1stR'!F$55</f>
        <v>0</v>
      </c>
      <c r="G679" s="65">
        <f>'1stR'!G$55</f>
        <v>0</v>
      </c>
      <c r="H679" s="65">
        <f>'1stR'!H$55</f>
        <v>0</v>
      </c>
      <c r="I679" s="65">
        <f>'1stR'!I$55</f>
        <v>0</v>
      </c>
      <c r="J679" s="65">
        <f>'1stR'!J$55</f>
        <v>0</v>
      </c>
      <c r="K679" s="65">
        <f>'1stR'!K$55</f>
        <v>0</v>
      </c>
      <c r="L679" s="65">
        <f>'1stR'!L$55</f>
        <v>0</v>
      </c>
      <c r="M679" s="65">
        <f>'1stR'!M$55</f>
        <v>0</v>
      </c>
      <c r="N679" s="65">
        <f>'1stR'!N$55</f>
        <v>0</v>
      </c>
      <c r="O679" s="65">
        <f>'1stR'!O$55</f>
        <v>0</v>
      </c>
      <c r="P679" s="65">
        <f>'1stR'!P$55</f>
        <v>0</v>
      </c>
      <c r="Q679" s="65">
        <f>'1stR'!Q$55</f>
        <v>0</v>
      </c>
      <c r="R679" s="65">
        <f>'1stR'!R$55</f>
        <v>0</v>
      </c>
      <c r="S679" s="65">
        <f>'1stR'!S$55</f>
        <v>0</v>
      </c>
      <c r="T679" s="65">
        <f>'1stR'!T$55</f>
        <v>0</v>
      </c>
      <c r="U679" s="15">
        <f>SUM(C679:T679)</f>
        <v>0</v>
      </c>
    </row>
    <row r="680" spans="1:21" x14ac:dyDescent="0.25">
      <c r="B680" s="7" t="s">
        <v>13</v>
      </c>
      <c r="C680" s="65">
        <f>'2ndR'!C$55</f>
        <v>6</v>
      </c>
      <c r="D680" s="65">
        <f>'2ndR'!D$55</f>
        <v>6</v>
      </c>
      <c r="E680" s="65">
        <f>'2ndR'!E$55</f>
        <v>3</v>
      </c>
      <c r="F680" s="65">
        <f>'2ndR'!F$55</f>
        <v>6</v>
      </c>
      <c r="G680" s="65">
        <f>'2ndR'!G$55</f>
        <v>6</v>
      </c>
      <c r="H680" s="65">
        <f>'2ndR'!H$55</f>
        <v>5</v>
      </c>
      <c r="I680" s="65">
        <f>'2ndR'!I$55</f>
        <v>8</v>
      </c>
      <c r="J680" s="65">
        <f>'2ndR'!J$55</f>
        <v>7</v>
      </c>
      <c r="K680" s="65">
        <f>'2ndR'!K$55</f>
        <v>6</v>
      </c>
      <c r="L680" s="65">
        <f>'2ndR'!L$55</f>
        <v>5</v>
      </c>
      <c r="M680" s="65">
        <f>'2ndR'!M$55</f>
        <v>5</v>
      </c>
      <c r="N680" s="65">
        <f>'2ndR'!N$55</f>
        <v>6</v>
      </c>
      <c r="O680" s="65">
        <f>'2ndR'!O$55</f>
        <v>5</v>
      </c>
      <c r="P680" s="65">
        <f>'2ndR'!P$55</f>
        <v>6</v>
      </c>
      <c r="Q680" s="65">
        <f>'2ndR'!Q$55</f>
        <v>3</v>
      </c>
      <c r="R680" s="65">
        <f>'2ndR'!R$55</f>
        <v>4</v>
      </c>
      <c r="S680" s="65">
        <f>'2ndR'!S$55</f>
        <v>5</v>
      </c>
      <c r="T680" s="65">
        <f>'2ndR'!T$55</f>
        <v>6</v>
      </c>
      <c r="U680" s="15">
        <f t="shared" ref="U680:U687" si="48">SUM(C680:T680)</f>
        <v>98</v>
      </c>
    </row>
    <row r="681" spans="1:21" x14ac:dyDescent="0.25">
      <c r="B681" s="7" t="s">
        <v>14</v>
      </c>
      <c r="C681" s="65">
        <f>'3rdR'!C$55</f>
        <v>0</v>
      </c>
      <c r="D681" s="65">
        <f>'3rdR'!D$55</f>
        <v>0</v>
      </c>
      <c r="E681" s="65">
        <f>'3rdR'!E$55</f>
        <v>0</v>
      </c>
      <c r="F681" s="65">
        <f>'3rdR'!F$55</f>
        <v>0</v>
      </c>
      <c r="G681" s="65">
        <f>'3rdR'!G$55</f>
        <v>0</v>
      </c>
      <c r="H681" s="65">
        <f>'3rdR'!H$55</f>
        <v>0</v>
      </c>
      <c r="I681" s="65">
        <f>'3rdR'!I$55</f>
        <v>0</v>
      </c>
      <c r="J681" s="65">
        <f>'3rdR'!J$55</f>
        <v>0</v>
      </c>
      <c r="K681" s="65">
        <f>'3rdR'!K$55</f>
        <v>0</v>
      </c>
      <c r="L681" s="65">
        <f>'3rdR'!L$55</f>
        <v>0</v>
      </c>
      <c r="M681" s="65">
        <f>'3rdR'!M$55</f>
        <v>0</v>
      </c>
      <c r="N681" s="65">
        <f>'3rdR'!N$55</f>
        <v>0</v>
      </c>
      <c r="O681" s="65">
        <f>'3rdR'!O$55</f>
        <v>0</v>
      </c>
      <c r="P681" s="65">
        <f>'3rdR'!P$55</f>
        <v>0</v>
      </c>
      <c r="Q681" s="65">
        <f>'3rdR'!Q$55</f>
        <v>0</v>
      </c>
      <c r="R681" s="65">
        <f>'3rdR'!R$55</f>
        <v>0</v>
      </c>
      <c r="S681" s="65">
        <f>'3rdR'!S$55</f>
        <v>0</v>
      </c>
      <c r="T681" s="65">
        <f>'3rdR'!T$55</f>
        <v>0</v>
      </c>
      <c r="U681" s="15">
        <f t="shared" si="48"/>
        <v>0</v>
      </c>
    </row>
    <row r="682" spans="1:21" x14ac:dyDescent="0.25">
      <c r="B682" s="7" t="s">
        <v>15</v>
      </c>
      <c r="C682" s="65">
        <f>'4thR'!C$55</f>
        <v>0</v>
      </c>
      <c r="D682" s="65">
        <f>'4thR'!D$55</f>
        <v>0</v>
      </c>
      <c r="E682" s="65">
        <f>'4thR'!E$55</f>
        <v>0</v>
      </c>
      <c r="F682" s="65">
        <f>'4thR'!F$55</f>
        <v>0</v>
      </c>
      <c r="G682" s="65">
        <f>'4thR'!G$55</f>
        <v>0</v>
      </c>
      <c r="H682" s="65">
        <f>'4thR'!H$55</f>
        <v>0</v>
      </c>
      <c r="I682" s="65">
        <f>'4thR'!I$55</f>
        <v>0</v>
      </c>
      <c r="J682" s="65">
        <f>'4thR'!J$55</f>
        <v>0</v>
      </c>
      <c r="K682" s="65">
        <f>'4thR'!K$55</f>
        <v>0</v>
      </c>
      <c r="L682" s="65">
        <f>'4thR'!L$55</f>
        <v>0</v>
      </c>
      <c r="M682" s="65">
        <f>'4thR'!M$55</f>
        <v>0</v>
      </c>
      <c r="N682" s="65">
        <f>'4thR'!N$55</f>
        <v>0</v>
      </c>
      <c r="O682" s="65">
        <f>'4thR'!O$55</f>
        <v>0</v>
      </c>
      <c r="P682" s="65">
        <f>'4thR'!P$55</f>
        <v>0</v>
      </c>
      <c r="Q682" s="65">
        <f>'4thR'!Q$55</f>
        <v>0</v>
      </c>
      <c r="R682" s="65">
        <f>'4thR'!R$55</f>
        <v>0</v>
      </c>
      <c r="S682" s="65">
        <f>'4thR'!S$55</f>
        <v>0</v>
      </c>
      <c r="T682" s="65">
        <f>'4thR'!T$55</f>
        <v>0</v>
      </c>
      <c r="U682" s="15">
        <f t="shared" si="48"/>
        <v>0</v>
      </c>
    </row>
    <row r="683" spans="1:21" x14ac:dyDescent="0.25">
      <c r="B683" s="7" t="s">
        <v>16</v>
      </c>
      <c r="C683" s="65">
        <f>'5thR'!C$55</f>
        <v>0</v>
      </c>
      <c r="D683" s="65">
        <f>'5thR'!D$55</f>
        <v>0</v>
      </c>
      <c r="E683" s="65">
        <f>'5thR'!E$55</f>
        <v>0</v>
      </c>
      <c r="F683" s="65">
        <f>'5thR'!F$55</f>
        <v>0</v>
      </c>
      <c r="G683" s="65">
        <f>'5thR'!G$55</f>
        <v>0</v>
      </c>
      <c r="H683" s="65">
        <f>'5thR'!H$55</f>
        <v>0</v>
      </c>
      <c r="I683" s="65">
        <f>'5thR'!I$55</f>
        <v>0</v>
      </c>
      <c r="J683" s="65">
        <f>'5thR'!J$55</f>
        <v>0</v>
      </c>
      <c r="K683" s="65">
        <f>'5thR'!K$55</f>
        <v>0</v>
      </c>
      <c r="L683" s="65">
        <f>'5thR'!L$55</f>
        <v>0</v>
      </c>
      <c r="M683" s="65">
        <f>'5thR'!M$55</f>
        <v>0</v>
      </c>
      <c r="N683" s="65">
        <f>'5thR'!N$55</f>
        <v>0</v>
      </c>
      <c r="O683" s="65">
        <f>'5thR'!O$55</f>
        <v>0</v>
      </c>
      <c r="P683" s="65">
        <f>'5thR'!P$55</f>
        <v>0</v>
      </c>
      <c r="Q683" s="65">
        <f>'5thR'!Q$55</f>
        <v>0</v>
      </c>
      <c r="R683" s="65">
        <f>'5thR'!R$55</f>
        <v>0</v>
      </c>
      <c r="S683" s="65">
        <f>'5thR'!S$55</f>
        <v>0</v>
      </c>
      <c r="T683" s="65">
        <f>'5thR'!T$55</f>
        <v>0</v>
      </c>
      <c r="U683" s="15">
        <f t="shared" si="48"/>
        <v>0</v>
      </c>
    </row>
    <row r="684" spans="1:21" x14ac:dyDescent="0.25">
      <c r="B684" s="7" t="s">
        <v>17</v>
      </c>
      <c r="C684" s="65">
        <f>'6thR'!C$55</f>
        <v>0</v>
      </c>
      <c r="D684" s="65">
        <f>'6thR'!D$55</f>
        <v>0</v>
      </c>
      <c r="E684" s="65">
        <f>'6thR'!E$55</f>
        <v>0</v>
      </c>
      <c r="F684" s="65">
        <f>'6thR'!F$55</f>
        <v>0</v>
      </c>
      <c r="G684" s="65">
        <f>'6thR'!G$55</f>
        <v>0</v>
      </c>
      <c r="H684" s="65">
        <f>'6thR'!H$55</f>
        <v>0</v>
      </c>
      <c r="I684" s="65">
        <f>'6thR'!I$55</f>
        <v>0</v>
      </c>
      <c r="J684" s="65">
        <f>'6thR'!J$55</f>
        <v>0</v>
      </c>
      <c r="K684" s="65">
        <f>'6thR'!K$55</f>
        <v>0</v>
      </c>
      <c r="L684" s="65">
        <f>'6thR'!L$55</f>
        <v>0</v>
      </c>
      <c r="M684" s="65">
        <f>'6thR'!M$55</f>
        <v>0</v>
      </c>
      <c r="N684" s="65">
        <f>'6thR'!N$55</f>
        <v>0</v>
      </c>
      <c r="O684" s="65">
        <f>'6thR'!O$55</f>
        <v>0</v>
      </c>
      <c r="P684" s="65">
        <f>'6thR'!P$55</f>
        <v>0</v>
      </c>
      <c r="Q684" s="65">
        <f>'6thR'!Q$55</f>
        <v>0</v>
      </c>
      <c r="R684" s="65">
        <f>'6thR'!R$55</f>
        <v>0</v>
      </c>
      <c r="S684" s="65">
        <f>'6thR'!S$55</f>
        <v>0</v>
      </c>
      <c r="T684" s="65">
        <f>'6thR'!T$55</f>
        <v>0</v>
      </c>
      <c r="U684" s="15">
        <f t="shared" si="48"/>
        <v>0</v>
      </c>
    </row>
    <row r="685" spans="1:21" x14ac:dyDescent="0.25">
      <c r="B685" s="7" t="s">
        <v>18</v>
      </c>
      <c r="C685" s="65">
        <f>'7thR'!C$55</f>
        <v>0</v>
      </c>
      <c r="D685" s="65">
        <f>'7thR'!D$55</f>
        <v>0</v>
      </c>
      <c r="E685" s="65">
        <f>'7thR'!E$55</f>
        <v>0</v>
      </c>
      <c r="F685" s="65">
        <f>'7thR'!F$55</f>
        <v>0</v>
      </c>
      <c r="G685" s="65">
        <f>'7thR'!G$55</f>
        <v>0</v>
      </c>
      <c r="H685" s="65">
        <f>'7thR'!H$55</f>
        <v>0</v>
      </c>
      <c r="I685" s="65">
        <f>'7thR'!I$55</f>
        <v>0</v>
      </c>
      <c r="J685" s="65">
        <f>'7thR'!J$55</f>
        <v>0</v>
      </c>
      <c r="K685" s="65">
        <f>'7thR'!K$55</f>
        <v>0</v>
      </c>
      <c r="L685" s="65">
        <f>'7thR'!L$55</f>
        <v>0</v>
      </c>
      <c r="M685" s="65">
        <f>'7thR'!M$55</f>
        <v>0</v>
      </c>
      <c r="N685" s="65">
        <f>'7thR'!N$55</f>
        <v>0</v>
      </c>
      <c r="O685" s="65">
        <f>'7thR'!O$55</f>
        <v>0</v>
      </c>
      <c r="P685" s="65">
        <f>'7thR'!P$55</f>
        <v>0</v>
      </c>
      <c r="Q685" s="65">
        <f>'7thR'!Q$55</f>
        <v>0</v>
      </c>
      <c r="R685" s="65">
        <f>'7thR'!R$55</f>
        <v>0</v>
      </c>
      <c r="S685" s="65">
        <f>'7thR'!S$55</f>
        <v>0</v>
      </c>
      <c r="T685" s="65">
        <f>'7thR'!T$55</f>
        <v>0</v>
      </c>
      <c r="U685" s="15">
        <f t="shared" si="48"/>
        <v>0</v>
      </c>
    </row>
    <row r="686" spans="1:21" ht="15.75" thickBot="1" x14ac:dyDescent="0.3">
      <c r="B686" s="7" t="s">
        <v>19</v>
      </c>
      <c r="C686" s="45">
        <f>'8thR - Finale'!C$55</f>
        <v>0</v>
      </c>
      <c r="D686" s="45">
        <f>'8thR - Finale'!D$55</f>
        <v>0</v>
      </c>
      <c r="E686" s="45">
        <f>'8thR - Finale'!E$55</f>
        <v>0</v>
      </c>
      <c r="F686" s="45">
        <f>'8thR - Finale'!F$55</f>
        <v>0</v>
      </c>
      <c r="G686" s="45">
        <f>'8thR - Finale'!G$55</f>
        <v>0</v>
      </c>
      <c r="H686" s="45">
        <f>'8thR - Finale'!H$55</f>
        <v>0</v>
      </c>
      <c r="I686" s="45">
        <f>'8thR - Finale'!I$55</f>
        <v>0</v>
      </c>
      <c r="J686" s="45">
        <f>'8thR - Finale'!J$55</f>
        <v>0</v>
      </c>
      <c r="K686" s="45">
        <f>'8thR - Finale'!K$55</f>
        <v>0</v>
      </c>
      <c r="L686" s="45">
        <f>'8thR - Finale'!L$55</f>
        <v>0</v>
      </c>
      <c r="M686" s="45">
        <f>'8thR - Finale'!M$55</f>
        <v>0</v>
      </c>
      <c r="N686" s="45">
        <f>'8thR - Finale'!N$55</f>
        <v>0</v>
      </c>
      <c r="O686" s="45">
        <f>'8thR - Finale'!O$55</f>
        <v>0</v>
      </c>
      <c r="P686" s="45">
        <f>'8thR - Finale'!P$55</f>
        <v>0</v>
      </c>
      <c r="Q686" s="45">
        <f>'8thR - Finale'!Q$55</f>
        <v>0</v>
      </c>
      <c r="R686" s="45">
        <f>'8thR - Finale'!R$55</f>
        <v>0</v>
      </c>
      <c r="S686" s="45">
        <f>'8thR - Finale'!S$55</f>
        <v>0</v>
      </c>
      <c r="T686" s="45">
        <f>'8thR - Finale'!T$55</f>
        <v>0</v>
      </c>
      <c r="U686" s="46">
        <f t="shared" si="48"/>
        <v>0</v>
      </c>
    </row>
    <row r="687" spans="1:21" ht="16.5" thickTop="1" x14ac:dyDescent="0.25">
      <c r="B687" s="52" t="s">
        <v>12</v>
      </c>
      <c r="C687" s="72">
        <f>score!H$55</f>
        <v>6</v>
      </c>
      <c r="D687" s="72">
        <f>score!I$55</f>
        <v>6</v>
      </c>
      <c r="E687" s="72">
        <f>score!J$55</f>
        <v>3</v>
      </c>
      <c r="F687" s="72">
        <f>score!K$55</f>
        <v>6</v>
      </c>
      <c r="G687" s="72">
        <f>score!L$55</f>
        <v>6</v>
      </c>
      <c r="H687" s="72">
        <f>score!M$55</f>
        <v>5</v>
      </c>
      <c r="I687" s="72">
        <f>score!N$55</f>
        <v>8</v>
      </c>
      <c r="J687" s="72">
        <f>score!O$55</f>
        <v>7</v>
      </c>
      <c r="K687" s="72">
        <f>score!P$55</f>
        <v>6</v>
      </c>
      <c r="L687" s="72">
        <f>score!Q$55</f>
        <v>5</v>
      </c>
      <c r="M687" s="72">
        <f>score!R$55</f>
        <v>5</v>
      </c>
      <c r="N687" s="72">
        <f>score!S$55</f>
        <v>6</v>
      </c>
      <c r="O687" s="72">
        <f>score!T$55</f>
        <v>5</v>
      </c>
      <c r="P687" s="72">
        <f>score!U$55</f>
        <v>6</v>
      </c>
      <c r="Q687" s="72">
        <f>score!V$55</f>
        <v>3</v>
      </c>
      <c r="R687" s="72">
        <f>score!W$55</f>
        <v>4</v>
      </c>
      <c r="S687" s="72">
        <f>score!X$55</f>
        <v>5</v>
      </c>
      <c r="T687" s="72">
        <f>score!Y$55</f>
        <v>6</v>
      </c>
      <c r="U687" s="44">
        <f t="shared" si="48"/>
        <v>98</v>
      </c>
    </row>
    <row r="688" spans="1:21" ht="15.75" x14ac:dyDescent="0.25">
      <c r="B688" s="53" t="s">
        <v>7</v>
      </c>
      <c r="C688" s="54">
        <f>score!H$147</f>
        <v>4</v>
      </c>
      <c r="D688" s="54">
        <f>score!$I$147</f>
        <v>4</v>
      </c>
      <c r="E688" s="54">
        <f>score!$J$147</f>
        <v>3</v>
      </c>
      <c r="F688" s="54">
        <f>score!$K$147</f>
        <v>3</v>
      </c>
      <c r="G688" s="54">
        <f>score!$L$147</f>
        <v>4</v>
      </c>
      <c r="H688" s="54">
        <f>score!$M$147</f>
        <v>4</v>
      </c>
      <c r="I688" s="54">
        <f>score!$N$147</f>
        <v>5</v>
      </c>
      <c r="J688" s="54">
        <f>score!$O$147</f>
        <v>4</v>
      </c>
      <c r="K688" s="54">
        <f>score!$P$147</f>
        <v>4</v>
      </c>
      <c r="L688" s="54">
        <f>score!$Q$147</f>
        <v>3</v>
      </c>
      <c r="M688" s="54">
        <f>score!$R$147</f>
        <v>4</v>
      </c>
      <c r="N688" s="54">
        <f>score!$S$147</f>
        <v>5</v>
      </c>
      <c r="O688" s="54">
        <f>score!$T$147</f>
        <v>4</v>
      </c>
      <c r="P688" s="54">
        <f>score!$U$147</f>
        <v>5</v>
      </c>
      <c r="Q688" s="54">
        <f>score!$V$147</f>
        <v>3</v>
      </c>
      <c r="R688" s="54">
        <f>score!$W$147</f>
        <v>3</v>
      </c>
      <c r="S688" s="54">
        <f>score!$X$147</f>
        <v>4</v>
      </c>
      <c r="T688" s="54">
        <f>score!$Y$147</f>
        <v>4</v>
      </c>
      <c r="U688" s="18">
        <f>SUM(C688:T688)</f>
        <v>70</v>
      </c>
    </row>
    <row r="689" spans="1:21" x14ac:dyDescent="0.25">
      <c r="C689" s="55"/>
      <c r="D689" s="55"/>
      <c r="E689" s="55"/>
      <c r="F689" s="55"/>
      <c r="G689" s="55"/>
      <c r="H689" s="55"/>
      <c r="I689" s="55"/>
      <c r="J689" s="55"/>
      <c r="K689" s="55"/>
      <c r="L689" s="55"/>
      <c r="M689" s="55"/>
      <c r="N689" s="55"/>
      <c r="O689" s="55"/>
      <c r="P689" s="55"/>
      <c r="Q689" s="55"/>
      <c r="R689" s="55"/>
      <c r="S689" s="55"/>
      <c r="T689" s="55"/>
    </row>
    <row r="690" spans="1:21" x14ac:dyDescent="0.25">
      <c r="C690" s="140" t="s">
        <v>6</v>
      </c>
      <c r="D690" s="140"/>
      <c r="E690" s="140"/>
      <c r="F690" s="140"/>
      <c r="G690" s="140"/>
      <c r="H690" s="140"/>
      <c r="I690" s="140"/>
      <c r="J690" s="140"/>
      <c r="K690" s="140"/>
      <c r="L690" s="140"/>
      <c r="M690" s="140"/>
      <c r="N690" s="140"/>
      <c r="O690" s="140"/>
      <c r="P690" s="140"/>
      <c r="Q690" s="140"/>
      <c r="R690" s="140"/>
      <c r="S690" s="140"/>
      <c r="T690" s="140"/>
    </row>
    <row r="691" spans="1:21" ht="15" customHeight="1" x14ac:dyDescent="0.25">
      <c r="A691" s="141">
        <f>score!A56</f>
        <v>50</v>
      </c>
      <c r="B691" s="142" t="str">
        <f>score!F56</f>
        <v>KRANJC ROMANA</v>
      </c>
      <c r="C691" s="143">
        <v>1</v>
      </c>
      <c r="D691" s="143">
        <v>2</v>
      </c>
      <c r="E691" s="143">
        <v>3</v>
      </c>
      <c r="F691" s="143">
        <v>4</v>
      </c>
      <c r="G691" s="143">
        <v>5</v>
      </c>
      <c r="H691" s="143">
        <v>6</v>
      </c>
      <c r="I691" s="143">
        <v>7</v>
      </c>
      <c r="J691" s="143">
        <v>8</v>
      </c>
      <c r="K691" s="143">
        <v>9</v>
      </c>
      <c r="L691" s="143">
        <v>10</v>
      </c>
      <c r="M691" s="143">
        <v>11</v>
      </c>
      <c r="N691" s="143">
        <v>12</v>
      </c>
      <c r="O691" s="143">
        <v>13</v>
      </c>
      <c r="P691" s="143">
        <v>14</v>
      </c>
      <c r="Q691" s="143">
        <v>15</v>
      </c>
      <c r="R691" s="143">
        <v>16</v>
      </c>
      <c r="S691" s="143">
        <v>17</v>
      </c>
      <c r="T691" s="143">
        <v>18</v>
      </c>
      <c r="U691" s="56" t="s">
        <v>1</v>
      </c>
    </row>
    <row r="692" spans="1:21" ht="15" customHeight="1" x14ac:dyDescent="0.25">
      <c r="A692" s="141"/>
      <c r="B692" s="142"/>
      <c r="C692" s="143"/>
      <c r="D692" s="143"/>
      <c r="E692" s="143"/>
      <c r="F692" s="143"/>
      <c r="G692" s="143"/>
      <c r="H692" s="143"/>
      <c r="I692" s="143"/>
      <c r="J692" s="143"/>
      <c r="K692" s="143"/>
      <c r="L692" s="143"/>
      <c r="M692" s="143"/>
      <c r="N692" s="143"/>
      <c r="O692" s="143"/>
      <c r="P692" s="143"/>
      <c r="Q692" s="143"/>
      <c r="R692" s="143"/>
      <c r="S692" s="143"/>
      <c r="T692" s="143"/>
      <c r="U692" s="57"/>
    </row>
    <row r="693" spans="1:21" x14ac:dyDescent="0.25">
      <c r="B693" s="7" t="s">
        <v>8</v>
      </c>
      <c r="C693" s="65">
        <f>'1stR'!C$56</f>
        <v>0</v>
      </c>
      <c r="D693" s="65">
        <f>'1stR'!D$56</f>
        <v>0</v>
      </c>
      <c r="E693" s="65">
        <f>'1stR'!E$56</f>
        <v>0</v>
      </c>
      <c r="F693" s="65">
        <f>'1stR'!F$56</f>
        <v>0</v>
      </c>
      <c r="G693" s="65">
        <f>'1stR'!G$56</f>
        <v>0</v>
      </c>
      <c r="H693" s="65">
        <f>'1stR'!H$56</f>
        <v>0</v>
      </c>
      <c r="I693" s="65">
        <f>'1stR'!I$56</f>
        <v>0</v>
      </c>
      <c r="J693" s="65">
        <f>'1stR'!J$56</f>
        <v>0</v>
      </c>
      <c r="K693" s="65">
        <f>'1stR'!K$56</f>
        <v>0</v>
      </c>
      <c r="L693" s="65">
        <f>'1stR'!L$56</f>
        <v>0</v>
      </c>
      <c r="M693" s="65">
        <f>'1stR'!M$56</f>
        <v>0</v>
      </c>
      <c r="N693" s="65">
        <f>'1stR'!N$56</f>
        <v>0</v>
      </c>
      <c r="O693" s="65">
        <f>'1stR'!O$56</f>
        <v>0</v>
      </c>
      <c r="P693" s="65">
        <f>'1stR'!P$56</f>
        <v>0</v>
      </c>
      <c r="Q693" s="65">
        <f>'1stR'!Q$56</f>
        <v>0</v>
      </c>
      <c r="R693" s="65">
        <f>'1stR'!R$56</f>
        <v>0</v>
      </c>
      <c r="S693" s="65">
        <f>'1stR'!S$56</f>
        <v>0</v>
      </c>
      <c r="T693" s="65">
        <f>'1stR'!T$56</f>
        <v>0</v>
      </c>
      <c r="U693" s="15">
        <f>SUM(C693:T693)</f>
        <v>0</v>
      </c>
    </row>
    <row r="694" spans="1:21" x14ac:dyDescent="0.25">
      <c r="B694" s="7" t="s">
        <v>13</v>
      </c>
      <c r="C694" s="65">
        <f>'2ndR'!C$56</f>
        <v>6</v>
      </c>
      <c r="D694" s="65">
        <f>'2ndR'!D$56</f>
        <v>5</v>
      </c>
      <c r="E694" s="65">
        <f>'2ndR'!E$56</f>
        <v>3</v>
      </c>
      <c r="F694" s="65">
        <f>'2ndR'!F$56</f>
        <v>4</v>
      </c>
      <c r="G694" s="65">
        <f>'2ndR'!G$56</f>
        <v>6</v>
      </c>
      <c r="H694" s="65">
        <f>'2ndR'!H$56</f>
        <v>6</v>
      </c>
      <c r="I694" s="65">
        <f>'2ndR'!I$56</f>
        <v>7</v>
      </c>
      <c r="J694" s="65">
        <f>'2ndR'!J$56</f>
        <v>5</v>
      </c>
      <c r="K694" s="65">
        <f>'2ndR'!K$56</f>
        <v>4</v>
      </c>
      <c r="L694" s="65">
        <f>'2ndR'!L$56</f>
        <v>4</v>
      </c>
      <c r="M694" s="65">
        <f>'2ndR'!M$56</f>
        <v>6</v>
      </c>
      <c r="N694" s="65">
        <f>'2ndR'!N$56</f>
        <v>7</v>
      </c>
      <c r="O694" s="65">
        <f>'2ndR'!O$56</f>
        <v>6</v>
      </c>
      <c r="P694" s="65">
        <f>'2ndR'!P$56</f>
        <v>6</v>
      </c>
      <c r="Q694" s="65">
        <f>'2ndR'!Q$56</f>
        <v>3</v>
      </c>
      <c r="R694" s="65">
        <f>'2ndR'!R$56</f>
        <v>4</v>
      </c>
      <c r="S694" s="65">
        <f>'2ndR'!S$56</f>
        <v>6</v>
      </c>
      <c r="T694" s="65">
        <f>'2ndR'!T$56</f>
        <v>5</v>
      </c>
      <c r="U694" s="15">
        <f t="shared" ref="U694:U701" si="49">SUM(C694:T694)</f>
        <v>93</v>
      </c>
    </row>
    <row r="695" spans="1:21" x14ac:dyDescent="0.25">
      <c r="B695" s="7" t="s">
        <v>14</v>
      </c>
      <c r="C695" s="65">
        <f>'3rdR'!C$56</f>
        <v>6</v>
      </c>
      <c r="D695" s="65">
        <f>'3rdR'!D$56</f>
        <v>6</v>
      </c>
      <c r="E695" s="65">
        <f>'3rdR'!E$56</f>
        <v>3</v>
      </c>
      <c r="F695" s="65">
        <f>'3rdR'!F$56</f>
        <v>4</v>
      </c>
      <c r="G695" s="65">
        <f>'3rdR'!G$56</f>
        <v>4</v>
      </c>
      <c r="H695" s="65">
        <f>'3rdR'!H$56</f>
        <v>5</v>
      </c>
      <c r="I695" s="65">
        <f>'3rdR'!I$56</f>
        <v>9</v>
      </c>
      <c r="J695" s="65">
        <f>'3rdR'!J$56</f>
        <v>9</v>
      </c>
      <c r="K695" s="65">
        <f>'3rdR'!K$56</f>
        <v>6</v>
      </c>
      <c r="L695" s="65">
        <f>'3rdR'!L$56</f>
        <v>6</v>
      </c>
      <c r="M695" s="65">
        <f>'3rdR'!M$56</f>
        <v>8</v>
      </c>
      <c r="N695" s="65">
        <f>'3rdR'!N$56</f>
        <v>7</v>
      </c>
      <c r="O695" s="65">
        <f>'3rdR'!O$56</f>
        <v>5</v>
      </c>
      <c r="P695" s="65">
        <f>'3rdR'!P$56</f>
        <v>7</v>
      </c>
      <c r="Q695" s="65">
        <f>'3rdR'!Q$56</f>
        <v>4</v>
      </c>
      <c r="R695" s="65">
        <f>'3rdR'!R$56</f>
        <v>3</v>
      </c>
      <c r="S695" s="65">
        <f>'3rdR'!S$56</f>
        <v>6</v>
      </c>
      <c r="T695" s="65">
        <f>'3rdR'!T$56</f>
        <v>5</v>
      </c>
      <c r="U695" s="15">
        <f t="shared" si="49"/>
        <v>103</v>
      </c>
    </row>
    <row r="696" spans="1:21" x14ac:dyDescent="0.25">
      <c r="B696" s="7" t="s">
        <v>15</v>
      </c>
      <c r="C696" s="65">
        <f>'4thR'!C$56</f>
        <v>0</v>
      </c>
      <c r="D696" s="65">
        <f>'4thR'!D$56</f>
        <v>0</v>
      </c>
      <c r="E696" s="65">
        <f>'4thR'!E$56</f>
        <v>0</v>
      </c>
      <c r="F696" s="65">
        <f>'4thR'!F$56</f>
        <v>0</v>
      </c>
      <c r="G696" s="65">
        <f>'4thR'!G$56</f>
        <v>0</v>
      </c>
      <c r="H696" s="65">
        <f>'4thR'!H$56</f>
        <v>0</v>
      </c>
      <c r="I696" s="65">
        <f>'4thR'!I$56</f>
        <v>0</v>
      </c>
      <c r="J696" s="65">
        <f>'4thR'!J$56</f>
        <v>0</v>
      </c>
      <c r="K696" s="65">
        <f>'4thR'!K$56</f>
        <v>0</v>
      </c>
      <c r="L696" s="65">
        <f>'4thR'!L$56</f>
        <v>0</v>
      </c>
      <c r="M696" s="65">
        <f>'4thR'!M$56</f>
        <v>0</v>
      </c>
      <c r="N696" s="65">
        <f>'4thR'!N$56</f>
        <v>0</v>
      </c>
      <c r="O696" s="65">
        <f>'4thR'!O$56</f>
        <v>0</v>
      </c>
      <c r="P696" s="65">
        <f>'4thR'!P$56</f>
        <v>0</v>
      </c>
      <c r="Q696" s="65">
        <f>'4thR'!Q$56</f>
        <v>0</v>
      </c>
      <c r="R696" s="65">
        <f>'4thR'!R$56</f>
        <v>0</v>
      </c>
      <c r="S696" s="65">
        <f>'4thR'!S$56</f>
        <v>0</v>
      </c>
      <c r="T696" s="65">
        <f>'4thR'!T$56</f>
        <v>0</v>
      </c>
      <c r="U696" s="15">
        <f t="shared" si="49"/>
        <v>0</v>
      </c>
    </row>
    <row r="697" spans="1:21" x14ac:dyDescent="0.25">
      <c r="B697" s="7" t="s">
        <v>16</v>
      </c>
      <c r="C697" s="65">
        <f>'5thR'!C$56</f>
        <v>0</v>
      </c>
      <c r="D697" s="65">
        <f>'5thR'!D$56</f>
        <v>0</v>
      </c>
      <c r="E697" s="65">
        <f>'5thR'!E$56</f>
        <v>0</v>
      </c>
      <c r="F697" s="65">
        <f>'5thR'!F$56</f>
        <v>0</v>
      </c>
      <c r="G697" s="65">
        <f>'5thR'!G$56</f>
        <v>0</v>
      </c>
      <c r="H697" s="65">
        <f>'5thR'!H$56</f>
        <v>0</v>
      </c>
      <c r="I697" s="65">
        <f>'5thR'!I$56</f>
        <v>0</v>
      </c>
      <c r="J697" s="65">
        <f>'5thR'!J$56</f>
        <v>0</v>
      </c>
      <c r="K697" s="65">
        <f>'5thR'!K$56</f>
        <v>0</v>
      </c>
      <c r="L697" s="65">
        <f>'5thR'!L$56</f>
        <v>0</v>
      </c>
      <c r="M697" s="65">
        <f>'5thR'!M$56</f>
        <v>0</v>
      </c>
      <c r="N697" s="65">
        <f>'5thR'!N$56</f>
        <v>0</v>
      </c>
      <c r="O697" s="65">
        <f>'5thR'!O$56</f>
        <v>0</v>
      </c>
      <c r="P697" s="65">
        <f>'5thR'!P$56</f>
        <v>0</v>
      </c>
      <c r="Q697" s="65">
        <f>'5thR'!Q$56</f>
        <v>0</v>
      </c>
      <c r="R697" s="65">
        <f>'5thR'!R$56</f>
        <v>0</v>
      </c>
      <c r="S697" s="65">
        <f>'5thR'!S$56</f>
        <v>0</v>
      </c>
      <c r="T697" s="65">
        <f>'5thR'!T$56</f>
        <v>0</v>
      </c>
      <c r="U697" s="15">
        <f t="shared" si="49"/>
        <v>0</v>
      </c>
    </row>
    <row r="698" spans="1:21" x14ac:dyDescent="0.25">
      <c r="B698" s="7" t="s">
        <v>17</v>
      </c>
      <c r="C698" s="65">
        <f>'6thR'!C$56</f>
        <v>0</v>
      </c>
      <c r="D698" s="65">
        <f>'6thR'!D$56</f>
        <v>0</v>
      </c>
      <c r="E698" s="65">
        <f>'6thR'!E$56</f>
        <v>0</v>
      </c>
      <c r="F698" s="65">
        <f>'6thR'!F$56</f>
        <v>0</v>
      </c>
      <c r="G698" s="65">
        <f>'6thR'!G$56</f>
        <v>0</v>
      </c>
      <c r="H698" s="65">
        <f>'6thR'!H$56</f>
        <v>0</v>
      </c>
      <c r="I698" s="65">
        <f>'6thR'!I$56</f>
        <v>0</v>
      </c>
      <c r="J698" s="65">
        <f>'6thR'!J$56</f>
        <v>0</v>
      </c>
      <c r="K698" s="65">
        <f>'6thR'!K$56</f>
        <v>0</v>
      </c>
      <c r="L698" s="65">
        <f>'6thR'!L$56</f>
        <v>0</v>
      </c>
      <c r="M698" s="65">
        <f>'6thR'!M$56</f>
        <v>0</v>
      </c>
      <c r="N698" s="65">
        <f>'6thR'!N$56</f>
        <v>0</v>
      </c>
      <c r="O698" s="65">
        <f>'6thR'!O$56</f>
        <v>0</v>
      </c>
      <c r="P698" s="65">
        <f>'6thR'!P$56</f>
        <v>0</v>
      </c>
      <c r="Q698" s="65">
        <f>'6thR'!Q$56</f>
        <v>0</v>
      </c>
      <c r="R698" s="65">
        <f>'6thR'!R$56</f>
        <v>0</v>
      </c>
      <c r="S698" s="65">
        <f>'6thR'!S$56</f>
        <v>0</v>
      </c>
      <c r="T698" s="65">
        <f>'6thR'!T$56</f>
        <v>0</v>
      </c>
      <c r="U698" s="15">
        <f t="shared" si="49"/>
        <v>0</v>
      </c>
    </row>
    <row r="699" spans="1:21" x14ac:dyDescent="0.25">
      <c r="B699" s="7" t="s">
        <v>18</v>
      </c>
      <c r="C699" s="65">
        <f>'7thR'!C$56</f>
        <v>0</v>
      </c>
      <c r="D699" s="65">
        <f>'7thR'!D$56</f>
        <v>0</v>
      </c>
      <c r="E699" s="65">
        <f>'7thR'!E$56</f>
        <v>0</v>
      </c>
      <c r="F699" s="65">
        <f>'7thR'!F$56</f>
        <v>0</v>
      </c>
      <c r="G699" s="65">
        <f>'7thR'!G$56</f>
        <v>0</v>
      </c>
      <c r="H699" s="65">
        <f>'7thR'!H$56</f>
        <v>0</v>
      </c>
      <c r="I699" s="65">
        <f>'7thR'!I$56</f>
        <v>0</v>
      </c>
      <c r="J699" s="65">
        <f>'7thR'!J$56</f>
        <v>0</v>
      </c>
      <c r="K699" s="65">
        <f>'7thR'!K$56</f>
        <v>0</v>
      </c>
      <c r="L699" s="65">
        <f>'7thR'!L$56</f>
        <v>0</v>
      </c>
      <c r="M699" s="65">
        <f>'7thR'!M$56</f>
        <v>0</v>
      </c>
      <c r="N699" s="65">
        <f>'7thR'!N$56</f>
        <v>0</v>
      </c>
      <c r="O699" s="65">
        <f>'7thR'!O$56</f>
        <v>0</v>
      </c>
      <c r="P699" s="65">
        <f>'7thR'!P$56</f>
        <v>0</v>
      </c>
      <c r="Q699" s="65">
        <f>'7thR'!Q$56</f>
        <v>0</v>
      </c>
      <c r="R699" s="65">
        <f>'7thR'!R$56</f>
        <v>0</v>
      </c>
      <c r="S699" s="65">
        <f>'7thR'!S$56</f>
        <v>0</v>
      </c>
      <c r="T699" s="65">
        <f>'7thR'!T$56</f>
        <v>0</v>
      </c>
      <c r="U699" s="15">
        <f t="shared" si="49"/>
        <v>0</v>
      </c>
    </row>
    <row r="700" spans="1:21" ht="15.75" thickBot="1" x14ac:dyDescent="0.3">
      <c r="B700" s="7" t="s">
        <v>19</v>
      </c>
      <c r="C700" s="45">
        <f>'8thR - Finale'!C$56</f>
        <v>0</v>
      </c>
      <c r="D700" s="45">
        <f>'8thR - Finale'!D$56</f>
        <v>0</v>
      </c>
      <c r="E700" s="45">
        <f>'8thR - Finale'!E$56</f>
        <v>0</v>
      </c>
      <c r="F700" s="45">
        <f>'8thR - Finale'!F$56</f>
        <v>0</v>
      </c>
      <c r="G700" s="45">
        <f>'8thR - Finale'!G$56</f>
        <v>0</v>
      </c>
      <c r="H700" s="45">
        <f>'8thR - Finale'!H$56</f>
        <v>0</v>
      </c>
      <c r="I700" s="45">
        <f>'8thR - Finale'!I$56</f>
        <v>0</v>
      </c>
      <c r="J700" s="45">
        <f>'8thR - Finale'!J$56</f>
        <v>0</v>
      </c>
      <c r="K700" s="45">
        <f>'8thR - Finale'!K$56</f>
        <v>0</v>
      </c>
      <c r="L700" s="45">
        <f>'8thR - Finale'!L$56</f>
        <v>0</v>
      </c>
      <c r="M700" s="45">
        <f>'8thR - Finale'!M$56</f>
        <v>0</v>
      </c>
      <c r="N700" s="45">
        <f>'8thR - Finale'!N$56</f>
        <v>0</v>
      </c>
      <c r="O700" s="45">
        <f>'8thR - Finale'!O$56</f>
        <v>0</v>
      </c>
      <c r="P700" s="45">
        <f>'8thR - Finale'!P$56</f>
        <v>0</v>
      </c>
      <c r="Q700" s="45">
        <f>'8thR - Finale'!Q$56</f>
        <v>0</v>
      </c>
      <c r="R700" s="45">
        <f>'8thR - Finale'!R$56</f>
        <v>0</v>
      </c>
      <c r="S700" s="45">
        <f>'8thR - Finale'!S$56</f>
        <v>0</v>
      </c>
      <c r="T700" s="45">
        <f>'8thR - Finale'!T$56</f>
        <v>0</v>
      </c>
      <c r="U700" s="46">
        <f t="shared" si="49"/>
        <v>0</v>
      </c>
    </row>
    <row r="701" spans="1:21" ht="16.5" thickTop="1" x14ac:dyDescent="0.25">
      <c r="B701" s="52" t="s">
        <v>12</v>
      </c>
      <c r="C701" s="72">
        <f>score!H$56</f>
        <v>6</v>
      </c>
      <c r="D701" s="72">
        <f>score!I$56</f>
        <v>5</v>
      </c>
      <c r="E701" s="72">
        <f>score!J$56</f>
        <v>3</v>
      </c>
      <c r="F701" s="72">
        <f>score!K$56</f>
        <v>4</v>
      </c>
      <c r="G701" s="72">
        <f>score!L$56</f>
        <v>4</v>
      </c>
      <c r="H701" s="72">
        <f>score!M$56</f>
        <v>5</v>
      </c>
      <c r="I701" s="72">
        <f>score!N$56</f>
        <v>7</v>
      </c>
      <c r="J701" s="72">
        <f>score!O$56</f>
        <v>5</v>
      </c>
      <c r="K701" s="72">
        <f>score!P$56</f>
        <v>4</v>
      </c>
      <c r="L701" s="72">
        <f>score!Q$56</f>
        <v>4</v>
      </c>
      <c r="M701" s="72">
        <f>score!R$56</f>
        <v>6</v>
      </c>
      <c r="N701" s="72">
        <f>score!S$56</f>
        <v>7</v>
      </c>
      <c r="O701" s="72">
        <f>score!T$56</f>
        <v>5</v>
      </c>
      <c r="P701" s="72">
        <f>score!U$56</f>
        <v>6</v>
      </c>
      <c r="Q701" s="72">
        <f>score!V$56</f>
        <v>3</v>
      </c>
      <c r="R701" s="72">
        <f>score!W$56</f>
        <v>3</v>
      </c>
      <c r="S701" s="72">
        <f>score!X$56</f>
        <v>6</v>
      </c>
      <c r="T701" s="72">
        <f>score!Y$56</f>
        <v>5</v>
      </c>
      <c r="U701" s="44">
        <f t="shared" si="49"/>
        <v>88</v>
      </c>
    </row>
    <row r="702" spans="1:21" ht="15.75" x14ac:dyDescent="0.25">
      <c r="B702" s="53" t="s">
        <v>7</v>
      </c>
      <c r="C702" s="54">
        <f>score!H$147</f>
        <v>4</v>
      </c>
      <c r="D702" s="54">
        <f>score!$I$147</f>
        <v>4</v>
      </c>
      <c r="E702" s="54">
        <f>score!$J$147</f>
        <v>3</v>
      </c>
      <c r="F702" s="54">
        <f>score!$K$147</f>
        <v>3</v>
      </c>
      <c r="G702" s="54">
        <f>score!$L$147</f>
        <v>4</v>
      </c>
      <c r="H702" s="54">
        <f>score!$M$147</f>
        <v>4</v>
      </c>
      <c r="I702" s="54">
        <f>score!$N$147</f>
        <v>5</v>
      </c>
      <c r="J702" s="54">
        <f>score!$O$147</f>
        <v>4</v>
      </c>
      <c r="K702" s="54">
        <f>score!$P$147</f>
        <v>4</v>
      </c>
      <c r="L702" s="54">
        <f>score!$Q$147</f>
        <v>3</v>
      </c>
      <c r="M702" s="54">
        <f>score!$R$147</f>
        <v>4</v>
      </c>
      <c r="N702" s="54">
        <f>score!$S$147</f>
        <v>5</v>
      </c>
      <c r="O702" s="54">
        <f>score!$T$147</f>
        <v>4</v>
      </c>
      <c r="P702" s="54">
        <f>score!$U$147</f>
        <v>5</v>
      </c>
      <c r="Q702" s="54">
        <f>score!$V$147</f>
        <v>3</v>
      </c>
      <c r="R702" s="54">
        <f>score!$W$147</f>
        <v>3</v>
      </c>
      <c r="S702" s="54">
        <f>score!$X$147</f>
        <v>4</v>
      </c>
      <c r="T702" s="54">
        <f>score!$Y$147</f>
        <v>4</v>
      </c>
      <c r="U702" s="18">
        <f>SUM(C702:T702)</f>
        <v>70</v>
      </c>
    </row>
    <row r="703" spans="1:21" x14ac:dyDescent="0.25">
      <c r="C703" s="55"/>
      <c r="D703" s="55"/>
      <c r="E703" s="55"/>
      <c r="F703" s="55"/>
      <c r="G703" s="55"/>
      <c r="H703" s="55"/>
      <c r="I703" s="55"/>
      <c r="J703" s="55"/>
      <c r="K703" s="55"/>
      <c r="L703" s="55"/>
      <c r="M703" s="55"/>
      <c r="N703" s="55"/>
      <c r="O703" s="55"/>
      <c r="P703" s="55"/>
      <c r="Q703" s="55"/>
      <c r="R703" s="55"/>
      <c r="S703" s="55"/>
      <c r="T703" s="55"/>
    </row>
    <row r="704" spans="1:21" x14ac:dyDescent="0.25">
      <c r="C704" s="140" t="s">
        <v>6</v>
      </c>
      <c r="D704" s="140"/>
      <c r="E704" s="140"/>
      <c r="F704" s="140"/>
      <c r="G704" s="140"/>
      <c r="H704" s="140"/>
      <c r="I704" s="140"/>
      <c r="J704" s="140"/>
      <c r="K704" s="140"/>
      <c r="L704" s="140"/>
      <c r="M704" s="140"/>
      <c r="N704" s="140"/>
      <c r="O704" s="140"/>
      <c r="P704" s="140"/>
      <c r="Q704" s="140"/>
      <c r="R704" s="140"/>
      <c r="S704" s="140"/>
      <c r="T704" s="140"/>
    </row>
    <row r="705" spans="1:21" x14ac:dyDescent="0.25">
      <c r="A705" s="141">
        <f>score!A57</f>
        <v>51</v>
      </c>
      <c r="B705" s="142" t="str">
        <f>score!F57</f>
        <v>MAJORAN ANDREAS</v>
      </c>
      <c r="C705" s="143">
        <v>1</v>
      </c>
      <c r="D705" s="143">
        <v>2</v>
      </c>
      <c r="E705" s="143">
        <v>3</v>
      </c>
      <c r="F705" s="143">
        <v>4</v>
      </c>
      <c r="G705" s="143">
        <v>5</v>
      </c>
      <c r="H705" s="143">
        <v>6</v>
      </c>
      <c r="I705" s="143">
        <v>7</v>
      </c>
      <c r="J705" s="143">
        <v>8</v>
      </c>
      <c r="K705" s="143">
        <v>9</v>
      </c>
      <c r="L705" s="143">
        <v>10</v>
      </c>
      <c r="M705" s="143">
        <v>11</v>
      </c>
      <c r="N705" s="143">
        <v>12</v>
      </c>
      <c r="O705" s="143">
        <v>13</v>
      </c>
      <c r="P705" s="143">
        <v>14</v>
      </c>
      <c r="Q705" s="143">
        <v>15</v>
      </c>
      <c r="R705" s="143">
        <v>16</v>
      </c>
      <c r="S705" s="143">
        <v>17</v>
      </c>
      <c r="T705" s="143">
        <v>18</v>
      </c>
      <c r="U705" s="56" t="s">
        <v>1</v>
      </c>
    </row>
    <row r="706" spans="1:21" x14ac:dyDescent="0.25">
      <c r="A706" s="141"/>
      <c r="B706" s="142"/>
      <c r="C706" s="143"/>
      <c r="D706" s="143"/>
      <c r="E706" s="143"/>
      <c r="F706" s="143"/>
      <c r="G706" s="143"/>
      <c r="H706" s="143"/>
      <c r="I706" s="143"/>
      <c r="J706" s="143"/>
      <c r="K706" s="143"/>
      <c r="L706" s="143"/>
      <c r="M706" s="143"/>
      <c r="N706" s="143"/>
      <c r="O706" s="143"/>
      <c r="P706" s="143"/>
      <c r="Q706" s="143"/>
      <c r="R706" s="143"/>
      <c r="S706" s="143"/>
      <c r="T706" s="143"/>
      <c r="U706" s="57"/>
    </row>
    <row r="707" spans="1:21" x14ac:dyDescent="0.25">
      <c r="B707" s="7" t="s">
        <v>8</v>
      </c>
      <c r="C707" s="65">
        <f>'1stR'!C$57</f>
        <v>0</v>
      </c>
      <c r="D707" s="65">
        <f>'1stR'!D$57</f>
        <v>0</v>
      </c>
      <c r="E707" s="65">
        <f>'1stR'!E$57</f>
        <v>0</v>
      </c>
      <c r="F707" s="65">
        <f>'1stR'!F$57</f>
        <v>0</v>
      </c>
      <c r="G707" s="65">
        <f>'1stR'!G$57</f>
        <v>0</v>
      </c>
      <c r="H707" s="65">
        <f>'1stR'!H$57</f>
        <v>0</v>
      </c>
      <c r="I707" s="65">
        <f>'1stR'!I$57</f>
        <v>0</v>
      </c>
      <c r="J707" s="65">
        <f>'1stR'!J$57</f>
        <v>0</v>
      </c>
      <c r="K707" s="65">
        <f>'1stR'!K$57</f>
        <v>0</v>
      </c>
      <c r="L707" s="65">
        <f>'1stR'!L$57</f>
        <v>0</v>
      </c>
      <c r="M707" s="65">
        <f>'1stR'!M$57</f>
        <v>0</v>
      </c>
      <c r="N707" s="65">
        <f>'1stR'!N$57</f>
        <v>0</v>
      </c>
      <c r="O707" s="65">
        <f>'1stR'!O$57</f>
        <v>0</v>
      </c>
      <c r="P707" s="65">
        <f>'1stR'!P$57</f>
        <v>0</v>
      </c>
      <c r="Q707" s="65">
        <f>'1stR'!Q$57</f>
        <v>0</v>
      </c>
      <c r="R707" s="65">
        <f>'1stR'!R$57</f>
        <v>0</v>
      </c>
      <c r="S707" s="65">
        <f>'1stR'!S$57</f>
        <v>0</v>
      </c>
      <c r="T707" s="65">
        <f>'1stR'!T$57</f>
        <v>0</v>
      </c>
      <c r="U707" s="15">
        <f>SUM(C707:T707)</f>
        <v>0</v>
      </c>
    </row>
    <row r="708" spans="1:21" x14ac:dyDescent="0.25">
      <c r="B708" s="7" t="s">
        <v>13</v>
      </c>
      <c r="C708" s="65">
        <f>'2ndR'!C$57</f>
        <v>8</v>
      </c>
      <c r="D708" s="65">
        <f>'2ndR'!D$57</f>
        <v>6</v>
      </c>
      <c r="E708" s="65">
        <f>'2ndR'!E$57</f>
        <v>4</v>
      </c>
      <c r="F708" s="65">
        <f>'2ndR'!F$57</f>
        <v>5</v>
      </c>
      <c r="G708" s="65">
        <f>'2ndR'!G$57</f>
        <v>6</v>
      </c>
      <c r="H708" s="65">
        <f>'2ndR'!H$57</f>
        <v>6</v>
      </c>
      <c r="I708" s="65">
        <f>'2ndR'!I$57</f>
        <v>9</v>
      </c>
      <c r="J708" s="65">
        <f>'2ndR'!J$57</f>
        <v>6</v>
      </c>
      <c r="K708" s="65">
        <f>'2ndR'!K$57</f>
        <v>9</v>
      </c>
      <c r="L708" s="65">
        <f>'2ndR'!L$57</f>
        <v>5</v>
      </c>
      <c r="M708" s="65">
        <f>'2ndR'!M$57</f>
        <v>6</v>
      </c>
      <c r="N708" s="65">
        <f>'2ndR'!N$57</f>
        <v>9</v>
      </c>
      <c r="O708" s="65">
        <f>'2ndR'!O$57</f>
        <v>5</v>
      </c>
      <c r="P708" s="65">
        <f>'2ndR'!P$57</f>
        <v>9</v>
      </c>
      <c r="Q708" s="65">
        <f>'2ndR'!Q$57</f>
        <v>5</v>
      </c>
      <c r="R708" s="65">
        <f>'2ndR'!R$57</f>
        <v>4</v>
      </c>
      <c r="S708" s="65">
        <f>'2ndR'!S$57</f>
        <v>9</v>
      </c>
      <c r="T708" s="65">
        <f>'2ndR'!T$57</f>
        <v>5</v>
      </c>
      <c r="U708" s="15">
        <f t="shared" ref="U708:U715" si="50">SUM(C708:T708)</f>
        <v>116</v>
      </c>
    </row>
    <row r="709" spans="1:21" x14ac:dyDescent="0.25">
      <c r="B709" s="7" t="s">
        <v>14</v>
      </c>
      <c r="C709" s="65">
        <f>'3rdR'!C$57</f>
        <v>0</v>
      </c>
      <c r="D709" s="65">
        <f>'3rdR'!D$57</f>
        <v>0</v>
      </c>
      <c r="E709" s="65">
        <f>'3rdR'!E$57</f>
        <v>0</v>
      </c>
      <c r="F709" s="65">
        <f>'3rdR'!F$57</f>
        <v>0</v>
      </c>
      <c r="G709" s="65">
        <f>'3rdR'!G$57</f>
        <v>0</v>
      </c>
      <c r="H709" s="65">
        <f>'3rdR'!H$57</f>
        <v>0</v>
      </c>
      <c r="I709" s="65">
        <f>'3rdR'!I$57</f>
        <v>0</v>
      </c>
      <c r="J709" s="65">
        <f>'3rdR'!J$57</f>
        <v>0</v>
      </c>
      <c r="K709" s="65">
        <f>'3rdR'!K$57</f>
        <v>0</v>
      </c>
      <c r="L709" s="65">
        <f>'3rdR'!L$57</f>
        <v>0</v>
      </c>
      <c r="M709" s="65">
        <f>'3rdR'!M$57</f>
        <v>0</v>
      </c>
      <c r="N709" s="65">
        <f>'3rdR'!N$57</f>
        <v>0</v>
      </c>
      <c r="O709" s="65">
        <f>'3rdR'!O$57</f>
        <v>0</v>
      </c>
      <c r="P709" s="65">
        <f>'3rdR'!P$57</f>
        <v>0</v>
      </c>
      <c r="Q709" s="65">
        <f>'3rdR'!Q$57</f>
        <v>0</v>
      </c>
      <c r="R709" s="65">
        <f>'3rdR'!R$57</f>
        <v>0</v>
      </c>
      <c r="S709" s="65">
        <f>'3rdR'!S$57</f>
        <v>0</v>
      </c>
      <c r="T709" s="65">
        <f>'3rdR'!T$57</f>
        <v>0</v>
      </c>
      <c r="U709" s="15">
        <f t="shared" si="50"/>
        <v>0</v>
      </c>
    </row>
    <row r="710" spans="1:21" x14ac:dyDescent="0.25">
      <c r="B710" s="7" t="s">
        <v>15</v>
      </c>
      <c r="C710" s="65">
        <f>'4thR'!C$57</f>
        <v>0</v>
      </c>
      <c r="D710" s="65">
        <f>'4thR'!D$57</f>
        <v>0</v>
      </c>
      <c r="E710" s="65">
        <f>'4thR'!E$57</f>
        <v>0</v>
      </c>
      <c r="F710" s="65">
        <f>'4thR'!F$57</f>
        <v>0</v>
      </c>
      <c r="G710" s="65">
        <f>'4thR'!G$57</f>
        <v>0</v>
      </c>
      <c r="H710" s="65">
        <f>'4thR'!H$57</f>
        <v>0</v>
      </c>
      <c r="I710" s="65">
        <f>'4thR'!I$57</f>
        <v>0</v>
      </c>
      <c r="J710" s="65">
        <f>'4thR'!J$57</f>
        <v>0</v>
      </c>
      <c r="K710" s="65">
        <f>'4thR'!K$57</f>
        <v>0</v>
      </c>
      <c r="L710" s="65">
        <f>'4thR'!L$57</f>
        <v>0</v>
      </c>
      <c r="M710" s="65">
        <f>'4thR'!M$57</f>
        <v>0</v>
      </c>
      <c r="N710" s="65">
        <f>'4thR'!N$57</f>
        <v>0</v>
      </c>
      <c r="O710" s="65">
        <f>'4thR'!O$57</f>
        <v>0</v>
      </c>
      <c r="P710" s="65">
        <f>'4thR'!P$57</f>
        <v>0</v>
      </c>
      <c r="Q710" s="65">
        <f>'4thR'!Q$57</f>
        <v>0</v>
      </c>
      <c r="R710" s="65">
        <f>'4thR'!R$57</f>
        <v>0</v>
      </c>
      <c r="S710" s="65">
        <f>'4thR'!S$57</f>
        <v>0</v>
      </c>
      <c r="T710" s="65">
        <f>'4thR'!T$57</f>
        <v>0</v>
      </c>
      <c r="U710" s="15">
        <f t="shared" si="50"/>
        <v>0</v>
      </c>
    </row>
    <row r="711" spans="1:21" x14ac:dyDescent="0.25">
      <c r="B711" s="7" t="s">
        <v>16</v>
      </c>
      <c r="C711" s="65">
        <f>'5thR'!C$57</f>
        <v>0</v>
      </c>
      <c r="D711" s="65">
        <f>'5thR'!D$57</f>
        <v>0</v>
      </c>
      <c r="E711" s="65">
        <f>'5thR'!E$57</f>
        <v>0</v>
      </c>
      <c r="F711" s="65">
        <f>'5thR'!F$57</f>
        <v>0</v>
      </c>
      <c r="G711" s="65">
        <f>'5thR'!G$57</f>
        <v>0</v>
      </c>
      <c r="H711" s="65">
        <f>'5thR'!H$57</f>
        <v>0</v>
      </c>
      <c r="I711" s="65">
        <f>'5thR'!I$57</f>
        <v>0</v>
      </c>
      <c r="J711" s="65">
        <f>'5thR'!J$57</f>
        <v>0</v>
      </c>
      <c r="K711" s="65">
        <f>'5thR'!K$57</f>
        <v>0</v>
      </c>
      <c r="L711" s="65">
        <f>'5thR'!L$57</f>
        <v>0</v>
      </c>
      <c r="M711" s="65">
        <f>'5thR'!M$57</f>
        <v>0</v>
      </c>
      <c r="N711" s="65">
        <f>'5thR'!N$57</f>
        <v>0</v>
      </c>
      <c r="O711" s="65">
        <f>'5thR'!O$57</f>
        <v>0</v>
      </c>
      <c r="P711" s="65">
        <f>'5thR'!P$57</f>
        <v>0</v>
      </c>
      <c r="Q711" s="65">
        <f>'5thR'!Q$57</f>
        <v>0</v>
      </c>
      <c r="R711" s="65">
        <f>'5thR'!R$57</f>
        <v>0</v>
      </c>
      <c r="S711" s="65">
        <f>'5thR'!S$57</f>
        <v>0</v>
      </c>
      <c r="T711" s="65">
        <f>'5thR'!T$57</f>
        <v>0</v>
      </c>
      <c r="U711" s="15">
        <f t="shared" si="50"/>
        <v>0</v>
      </c>
    </row>
    <row r="712" spans="1:21" x14ac:dyDescent="0.25">
      <c r="B712" s="7" t="s">
        <v>17</v>
      </c>
      <c r="C712" s="65">
        <f>'6thR'!C$57</f>
        <v>0</v>
      </c>
      <c r="D712" s="65">
        <f>'6thR'!D$57</f>
        <v>0</v>
      </c>
      <c r="E712" s="65">
        <f>'6thR'!E$57</f>
        <v>0</v>
      </c>
      <c r="F712" s="65">
        <f>'6thR'!F$57</f>
        <v>0</v>
      </c>
      <c r="G712" s="65">
        <f>'6thR'!G$57</f>
        <v>0</v>
      </c>
      <c r="H712" s="65">
        <f>'6thR'!H$57</f>
        <v>0</v>
      </c>
      <c r="I712" s="65">
        <f>'6thR'!I$57</f>
        <v>0</v>
      </c>
      <c r="J712" s="65">
        <f>'6thR'!J$57</f>
        <v>0</v>
      </c>
      <c r="K712" s="65">
        <f>'6thR'!K$57</f>
        <v>0</v>
      </c>
      <c r="L712" s="65">
        <f>'6thR'!L$57</f>
        <v>0</v>
      </c>
      <c r="M712" s="65">
        <f>'6thR'!M$57</f>
        <v>0</v>
      </c>
      <c r="N712" s="65">
        <f>'6thR'!N$57</f>
        <v>0</v>
      </c>
      <c r="O712" s="65">
        <f>'6thR'!O$57</f>
        <v>0</v>
      </c>
      <c r="P712" s="65">
        <f>'6thR'!P$57</f>
        <v>0</v>
      </c>
      <c r="Q712" s="65">
        <f>'6thR'!Q$57</f>
        <v>0</v>
      </c>
      <c r="R712" s="65">
        <f>'6thR'!R$57</f>
        <v>0</v>
      </c>
      <c r="S712" s="65">
        <f>'6thR'!S$57</f>
        <v>0</v>
      </c>
      <c r="T712" s="65">
        <f>'6thR'!T$57</f>
        <v>0</v>
      </c>
      <c r="U712" s="15">
        <f t="shared" si="50"/>
        <v>0</v>
      </c>
    </row>
    <row r="713" spans="1:21" x14ac:dyDescent="0.25">
      <c r="B713" s="7" t="s">
        <v>18</v>
      </c>
      <c r="C713" s="65">
        <f>'7thR'!C$57</f>
        <v>0</v>
      </c>
      <c r="D713" s="65">
        <f>'7thR'!D$57</f>
        <v>0</v>
      </c>
      <c r="E713" s="65">
        <f>'7thR'!E$57</f>
        <v>0</v>
      </c>
      <c r="F713" s="65">
        <f>'7thR'!F$57</f>
        <v>0</v>
      </c>
      <c r="G713" s="65">
        <f>'7thR'!G$57</f>
        <v>0</v>
      </c>
      <c r="H713" s="65">
        <f>'7thR'!H$57</f>
        <v>0</v>
      </c>
      <c r="I713" s="65">
        <f>'7thR'!I$57</f>
        <v>0</v>
      </c>
      <c r="J713" s="65">
        <f>'7thR'!J$57</f>
        <v>0</v>
      </c>
      <c r="K713" s="65">
        <f>'7thR'!K$57</f>
        <v>0</v>
      </c>
      <c r="L713" s="65">
        <f>'7thR'!L$57</f>
        <v>0</v>
      </c>
      <c r="M713" s="65">
        <f>'7thR'!M$57</f>
        <v>0</v>
      </c>
      <c r="N713" s="65">
        <f>'7thR'!N$57</f>
        <v>0</v>
      </c>
      <c r="O713" s="65">
        <f>'7thR'!O$57</f>
        <v>0</v>
      </c>
      <c r="P713" s="65">
        <f>'7thR'!P$57</f>
        <v>0</v>
      </c>
      <c r="Q713" s="65">
        <f>'7thR'!Q$57</f>
        <v>0</v>
      </c>
      <c r="R713" s="65">
        <f>'7thR'!R$57</f>
        <v>0</v>
      </c>
      <c r="S713" s="65">
        <f>'7thR'!S$57</f>
        <v>0</v>
      </c>
      <c r="T713" s="65">
        <f>'7thR'!T$57</f>
        <v>0</v>
      </c>
      <c r="U713" s="15">
        <f t="shared" si="50"/>
        <v>0</v>
      </c>
    </row>
    <row r="714" spans="1:21" ht="15.75" thickBot="1" x14ac:dyDescent="0.3">
      <c r="B714" s="7" t="s">
        <v>19</v>
      </c>
      <c r="C714" s="45">
        <f>'8thR - Finale'!C$57</f>
        <v>0</v>
      </c>
      <c r="D714" s="45">
        <f>'8thR - Finale'!D$57</f>
        <v>0</v>
      </c>
      <c r="E714" s="45">
        <f>'8thR - Finale'!E$57</f>
        <v>0</v>
      </c>
      <c r="F714" s="45">
        <f>'8thR - Finale'!F$57</f>
        <v>0</v>
      </c>
      <c r="G714" s="45">
        <f>'8thR - Finale'!G$57</f>
        <v>0</v>
      </c>
      <c r="H714" s="45">
        <f>'8thR - Finale'!H$57</f>
        <v>0</v>
      </c>
      <c r="I714" s="45">
        <f>'8thR - Finale'!I$57</f>
        <v>0</v>
      </c>
      <c r="J714" s="45">
        <f>'8thR - Finale'!J$57</f>
        <v>0</v>
      </c>
      <c r="K714" s="45">
        <f>'8thR - Finale'!K$57</f>
        <v>0</v>
      </c>
      <c r="L714" s="45">
        <f>'8thR - Finale'!L$57</f>
        <v>0</v>
      </c>
      <c r="M714" s="45">
        <f>'8thR - Finale'!M$57</f>
        <v>0</v>
      </c>
      <c r="N714" s="45">
        <f>'8thR - Finale'!N$57</f>
        <v>0</v>
      </c>
      <c r="O714" s="45">
        <f>'8thR - Finale'!O$57</f>
        <v>0</v>
      </c>
      <c r="P714" s="45">
        <f>'8thR - Finale'!P$57</f>
        <v>0</v>
      </c>
      <c r="Q714" s="45">
        <f>'8thR - Finale'!Q$57</f>
        <v>0</v>
      </c>
      <c r="R714" s="45">
        <f>'8thR - Finale'!R$57</f>
        <v>0</v>
      </c>
      <c r="S714" s="45">
        <f>'8thR - Finale'!S$57</f>
        <v>0</v>
      </c>
      <c r="T714" s="45">
        <f>'8thR - Finale'!T$57</f>
        <v>0</v>
      </c>
      <c r="U714" s="15">
        <f t="shared" si="50"/>
        <v>0</v>
      </c>
    </row>
    <row r="715" spans="1:21" ht="16.5" thickTop="1" x14ac:dyDescent="0.25">
      <c r="B715" s="52" t="s">
        <v>12</v>
      </c>
      <c r="C715" s="72">
        <f>score!H$57</f>
        <v>8</v>
      </c>
      <c r="D715" s="72">
        <f>score!I$57</f>
        <v>6</v>
      </c>
      <c r="E715" s="72">
        <f>score!J$57</f>
        <v>4</v>
      </c>
      <c r="F715" s="72">
        <f>score!K$57</f>
        <v>5</v>
      </c>
      <c r="G715" s="72">
        <f>score!L$57</f>
        <v>6</v>
      </c>
      <c r="H715" s="72">
        <f>score!M$57</f>
        <v>6</v>
      </c>
      <c r="I715" s="72">
        <f>score!N$57</f>
        <v>9</v>
      </c>
      <c r="J715" s="72">
        <f>score!O$57</f>
        <v>6</v>
      </c>
      <c r="K715" s="72">
        <f>score!P$57</f>
        <v>9</v>
      </c>
      <c r="L715" s="72">
        <f>score!Q$57</f>
        <v>5</v>
      </c>
      <c r="M715" s="72">
        <f>score!R$57</f>
        <v>6</v>
      </c>
      <c r="N715" s="72">
        <f>score!S$57</f>
        <v>9</v>
      </c>
      <c r="O715" s="72">
        <f>score!T$57</f>
        <v>5</v>
      </c>
      <c r="P715" s="72">
        <f>score!U$57</f>
        <v>9</v>
      </c>
      <c r="Q715" s="72">
        <f>score!V$57</f>
        <v>5</v>
      </c>
      <c r="R715" s="72">
        <f>score!W$57</f>
        <v>4</v>
      </c>
      <c r="S715" s="72">
        <f>score!X$57</f>
        <v>9</v>
      </c>
      <c r="T715" s="72">
        <f>score!Y$57</f>
        <v>5</v>
      </c>
      <c r="U715" s="47">
        <f t="shared" si="50"/>
        <v>116</v>
      </c>
    </row>
    <row r="716" spans="1:21" ht="15.75" x14ac:dyDescent="0.25">
      <c r="B716" s="53" t="s">
        <v>7</v>
      </c>
      <c r="C716" s="54">
        <f>score!H$147</f>
        <v>4</v>
      </c>
      <c r="D716" s="54">
        <f>score!$I$147</f>
        <v>4</v>
      </c>
      <c r="E716" s="54">
        <f>score!$J$147</f>
        <v>3</v>
      </c>
      <c r="F716" s="54">
        <f>score!$K$147</f>
        <v>3</v>
      </c>
      <c r="G716" s="54">
        <f>score!$L$147</f>
        <v>4</v>
      </c>
      <c r="H716" s="54">
        <f>score!$M$147</f>
        <v>4</v>
      </c>
      <c r="I716" s="54">
        <f>score!$N$147</f>
        <v>5</v>
      </c>
      <c r="J716" s="54">
        <f>score!$O$147</f>
        <v>4</v>
      </c>
      <c r="K716" s="54">
        <f>score!$P$147</f>
        <v>4</v>
      </c>
      <c r="L716" s="54">
        <f>score!$Q$147</f>
        <v>3</v>
      </c>
      <c r="M716" s="54">
        <f>score!$R$147</f>
        <v>4</v>
      </c>
      <c r="N716" s="54">
        <f>score!$S$147</f>
        <v>5</v>
      </c>
      <c r="O716" s="54">
        <f>score!$T$147</f>
        <v>4</v>
      </c>
      <c r="P716" s="54">
        <f>score!$U$147</f>
        <v>5</v>
      </c>
      <c r="Q716" s="54">
        <f>score!$V$147</f>
        <v>3</v>
      </c>
      <c r="R716" s="54">
        <f>score!$W$147</f>
        <v>3</v>
      </c>
      <c r="S716" s="54">
        <f>score!$X$147</f>
        <v>4</v>
      </c>
      <c r="T716" s="54">
        <f>score!$Y$147</f>
        <v>4</v>
      </c>
      <c r="U716" s="18">
        <f>SUM(C716:T716)</f>
        <v>70</v>
      </c>
    </row>
    <row r="717" spans="1:21" x14ac:dyDescent="0.25">
      <c r="C717" s="55"/>
      <c r="D717" s="55"/>
      <c r="E717" s="55"/>
      <c r="F717" s="55"/>
      <c r="G717" s="55"/>
      <c r="H717" s="55"/>
      <c r="I717" s="55"/>
      <c r="J717" s="55"/>
      <c r="K717" s="55"/>
      <c r="L717" s="55"/>
      <c r="M717" s="55"/>
      <c r="N717" s="55"/>
      <c r="O717" s="55"/>
      <c r="P717" s="55"/>
      <c r="Q717" s="55"/>
      <c r="R717" s="55"/>
      <c r="S717" s="55"/>
      <c r="T717" s="55"/>
    </row>
    <row r="718" spans="1:21" x14ac:dyDescent="0.25">
      <c r="C718" s="140" t="s">
        <v>6</v>
      </c>
      <c r="D718" s="140"/>
      <c r="E718" s="140"/>
      <c r="F718" s="140"/>
      <c r="G718" s="140"/>
      <c r="H718" s="140"/>
      <c r="I718" s="140"/>
      <c r="J718" s="140"/>
      <c r="K718" s="140"/>
      <c r="L718" s="140"/>
      <c r="M718" s="140"/>
      <c r="N718" s="140"/>
      <c r="O718" s="140"/>
      <c r="P718" s="140"/>
      <c r="Q718" s="140"/>
      <c r="R718" s="140"/>
      <c r="S718" s="140"/>
      <c r="T718" s="140"/>
    </row>
    <row r="719" spans="1:21" ht="15" customHeight="1" x14ac:dyDescent="0.25">
      <c r="A719" s="141">
        <f>score!A58</f>
        <v>52</v>
      </c>
      <c r="B719" s="142" t="str">
        <f>score!F58</f>
        <v>OBERLOJER RENATE</v>
      </c>
      <c r="C719" s="143">
        <v>1</v>
      </c>
      <c r="D719" s="143">
        <v>2</v>
      </c>
      <c r="E719" s="143">
        <v>3</v>
      </c>
      <c r="F719" s="143">
        <v>4</v>
      </c>
      <c r="G719" s="143">
        <v>5</v>
      </c>
      <c r="H719" s="143">
        <v>6</v>
      </c>
      <c r="I719" s="143">
        <v>7</v>
      </c>
      <c r="J719" s="143">
        <v>8</v>
      </c>
      <c r="K719" s="143">
        <v>9</v>
      </c>
      <c r="L719" s="143">
        <v>10</v>
      </c>
      <c r="M719" s="143">
        <v>11</v>
      </c>
      <c r="N719" s="143">
        <v>12</v>
      </c>
      <c r="O719" s="143">
        <v>13</v>
      </c>
      <c r="P719" s="143">
        <v>14</v>
      </c>
      <c r="Q719" s="143">
        <v>15</v>
      </c>
      <c r="R719" s="143">
        <v>16</v>
      </c>
      <c r="S719" s="143">
        <v>17</v>
      </c>
      <c r="T719" s="143">
        <v>18</v>
      </c>
      <c r="U719" s="56" t="s">
        <v>1</v>
      </c>
    </row>
    <row r="720" spans="1:21" ht="15" customHeight="1" x14ac:dyDescent="0.25">
      <c r="A720" s="141"/>
      <c r="B720" s="142"/>
      <c r="C720" s="143"/>
      <c r="D720" s="143"/>
      <c r="E720" s="143"/>
      <c r="F720" s="143"/>
      <c r="G720" s="143"/>
      <c r="H720" s="143"/>
      <c r="I720" s="143"/>
      <c r="J720" s="143"/>
      <c r="K720" s="143"/>
      <c r="L720" s="143"/>
      <c r="M720" s="143"/>
      <c r="N720" s="143"/>
      <c r="O720" s="143"/>
      <c r="P720" s="143"/>
      <c r="Q720" s="143"/>
      <c r="R720" s="143"/>
      <c r="S720" s="143"/>
      <c r="T720" s="143"/>
      <c r="U720" s="57"/>
    </row>
    <row r="721" spans="1:21" x14ac:dyDescent="0.25">
      <c r="B721" s="7" t="s">
        <v>8</v>
      </c>
      <c r="C721" s="65">
        <f>'1stR'!C$58</f>
        <v>0</v>
      </c>
      <c r="D721" s="65">
        <f>'1stR'!D$58</f>
        <v>0</v>
      </c>
      <c r="E721" s="65">
        <f>'1stR'!E$58</f>
        <v>0</v>
      </c>
      <c r="F721" s="65">
        <f>'1stR'!F$58</f>
        <v>0</v>
      </c>
      <c r="G721" s="65">
        <f>'1stR'!G$58</f>
        <v>0</v>
      </c>
      <c r="H721" s="65">
        <f>'1stR'!H$58</f>
        <v>0</v>
      </c>
      <c r="I721" s="65">
        <f>'1stR'!I$58</f>
        <v>0</v>
      </c>
      <c r="J721" s="65">
        <f>'1stR'!J$58</f>
        <v>0</v>
      </c>
      <c r="K721" s="65">
        <f>'1stR'!K$58</f>
        <v>0</v>
      </c>
      <c r="L721" s="65">
        <f>'1stR'!L$58</f>
        <v>0</v>
      </c>
      <c r="M721" s="65">
        <f>'1stR'!M$58</f>
        <v>0</v>
      </c>
      <c r="N721" s="65">
        <f>'1stR'!N$58</f>
        <v>0</v>
      </c>
      <c r="O721" s="65">
        <f>'1stR'!O$58</f>
        <v>0</v>
      </c>
      <c r="P721" s="65">
        <f>'1stR'!P$58</f>
        <v>0</v>
      </c>
      <c r="Q721" s="65">
        <f>'1stR'!Q$58</f>
        <v>0</v>
      </c>
      <c r="R721" s="65">
        <f>'1stR'!R$58</f>
        <v>0</v>
      </c>
      <c r="S721" s="65">
        <f>'1stR'!S$58</f>
        <v>0</v>
      </c>
      <c r="T721" s="65">
        <f>'1stR'!T$58</f>
        <v>0</v>
      </c>
      <c r="U721" s="15">
        <f>SUM(C721:T721)</f>
        <v>0</v>
      </c>
    </row>
    <row r="722" spans="1:21" x14ac:dyDescent="0.25">
      <c r="B722" s="7" t="s">
        <v>13</v>
      </c>
      <c r="C722" s="65">
        <f>'2ndR'!C$58</f>
        <v>7</v>
      </c>
      <c r="D722" s="65">
        <f>'2ndR'!D$58</f>
        <v>4</v>
      </c>
      <c r="E722" s="65">
        <f>'2ndR'!E$58</f>
        <v>3</v>
      </c>
      <c r="F722" s="65">
        <f>'2ndR'!F$58</f>
        <v>5</v>
      </c>
      <c r="G722" s="65">
        <f>'2ndR'!G$58</f>
        <v>6</v>
      </c>
      <c r="H722" s="65">
        <f>'2ndR'!H$58</f>
        <v>6</v>
      </c>
      <c r="I722" s="65">
        <f>'2ndR'!I$58</f>
        <v>6</v>
      </c>
      <c r="J722" s="65">
        <f>'2ndR'!J$58</f>
        <v>5</v>
      </c>
      <c r="K722" s="65">
        <f>'2ndR'!K$58</f>
        <v>4</v>
      </c>
      <c r="L722" s="65">
        <f>'2ndR'!L$58</f>
        <v>4</v>
      </c>
      <c r="M722" s="65">
        <f>'2ndR'!M$58</f>
        <v>6</v>
      </c>
      <c r="N722" s="65">
        <f>'2ndR'!N$58</f>
        <v>6</v>
      </c>
      <c r="O722" s="65">
        <f>'2ndR'!O$58</f>
        <v>5</v>
      </c>
      <c r="P722" s="65">
        <f>'2ndR'!P$58</f>
        <v>9</v>
      </c>
      <c r="Q722" s="65">
        <f>'2ndR'!Q$58</f>
        <v>3</v>
      </c>
      <c r="R722" s="65">
        <f>'2ndR'!R$58</f>
        <v>4</v>
      </c>
      <c r="S722" s="65">
        <f>'2ndR'!S$58</f>
        <v>6</v>
      </c>
      <c r="T722" s="65">
        <f>'2ndR'!T$58</f>
        <v>5</v>
      </c>
      <c r="U722" s="15">
        <f t="shared" ref="U722:U729" si="51">SUM(C722:T722)</f>
        <v>94</v>
      </c>
    </row>
    <row r="723" spans="1:21" x14ac:dyDescent="0.25">
      <c r="B723" s="7" t="s">
        <v>14</v>
      </c>
      <c r="C723" s="65">
        <f>'3rdR'!C$58</f>
        <v>6</v>
      </c>
      <c r="D723" s="65">
        <f>'3rdR'!D$58</f>
        <v>4</v>
      </c>
      <c r="E723" s="65">
        <f>'3rdR'!E$58</f>
        <v>3</v>
      </c>
      <c r="F723" s="65">
        <f>'3rdR'!F$58</f>
        <v>6</v>
      </c>
      <c r="G723" s="65">
        <f>'3rdR'!G$58</f>
        <v>6</v>
      </c>
      <c r="H723" s="65">
        <f>'3rdR'!H$58</f>
        <v>4</v>
      </c>
      <c r="I723" s="65">
        <f>'3rdR'!I$58</f>
        <v>7</v>
      </c>
      <c r="J723" s="65">
        <f>'3rdR'!J$58</f>
        <v>6</v>
      </c>
      <c r="K723" s="65">
        <f>'3rdR'!K$58</f>
        <v>7</v>
      </c>
      <c r="L723" s="65">
        <f>'3rdR'!L$58</f>
        <v>6</v>
      </c>
      <c r="M723" s="65">
        <f>'3rdR'!M$58</f>
        <v>6</v>
      </c>
      <c r="N723" s="65">
        <f>'3rdR'!N$58</f>
        <v>5</v>
      </c>
      <c r="O723" s="65">
        <f>'3rdR'!O$58</f>
        <v>4</v>
      </c>
      <c r="P723" s="65">
        <f>'3rdR'!P$58</f>
        <v>5</v>
      </c>
      <c r="Q723" s="65">
        <f>'3rdR'!Q$58</f>
        <v>4</v>
      </c>
      <c r="R723" s="65">
        <f>'3rdR'!R$58</f>
        <v>3</v>
      </c>
      <c r="S723" s="65">
        <f>'3rdR'!S$58</f>
        <v>7</v>
      </c>
      <c r="T723" s="65">
        <f>'3rdR'!T$58</f>
        <v>6</v>
      </c>
      <c r="U723" s="15">
        <f t="shared" si="51"/>
        <v>95</v>
      </c>
    </row>
    <row r="724" spans="1:21" x14ac:dyDescent="0.25">
      <c r="B724" s="7" t="s">
        <v>15</v>
      </c>
      <c r="C724" s="65">
        <f>'4thR'!C$58</f>
        <v>5</v>
      </c>
      <c r="D724" s="65">
        <f>'4thR'!D$58</f>
        <v>7</v>
      </c>
      <c r="E724" s="65">
        <f>'4thR'!E$58</f>
        <v>4</v>
      </c>
      <c r="F724" s="65">
        <f>'4thR'!F$58</f>
        <v>4</v>
      </c>
      <c r="G724" s="65">
        <f>'4thR'!G$58</f>
        <v>6</v>
      </c>
      <c r="H724" s="65">
        <f>'4thR'!H$58</f>
        <v>7</v>
      </c>
      <c r="I724" s="65">
        <f>'4thR'!I$58</f>
        <v>6</v>
      </c>
      <c r="J724" s="65">
        <f>'4thR'!J$58</f>
        <v>5</v>
      </c>
      <c r="K724" s="65">
        <f>'4thR'!K$58</f>
        <v>9</v>
      </c>
      <c r="L724" s="65">
        <f>'4thR'!L$58</f>
        <v>4</v>
      </c>
      <c r="M724" s="65">
        <f>'4thR'!M$58</f>
        <v>6</v>
      </c>
      <c r="N724" s="65">
        <f>'4thR'!N$58</f>
        <v>5</v>
      </c>
      <c r="O724" s="65">
        <f>'4thR'!O$58</f>
        <v>5</v>
      </c>
      <c r="P724" s="65">
        <f>'4thR'!P$58</f>
        <v>8</v>
      </c>
      <c r="Q724" s="65">
        <f>'4thR'!Q$58</f>
        <v>3</v>
      </c>
      <c r="R724" s="65">
        <f>'4thR'!R$58</f>
        <v>3</v>
      </c>
      <c r="S724" s="65">
        <f>'4thR'!S$58</f>
        <v>7</v>
      </c>
      <c r="T724" s="65">
        <f>'4thR'!T$58</f>
        <v>6</v>
      </c>
      <c r="U724" s="15">
        <f t="shared" si="51"/>
        <v>100</v>
      </c>
    </row>
    <row r="725" spans="1:21" x14ac:dyDescent="0.25">
      <c r="B725" s="7" t="s">
        <v>16</v>
      </c>
      <c r="C725" s="65">
        <f>'5thR'!C$58</f>
        <v>0</v>
      </c>
      <c r="D725" s="65">
        <f>'5thR'!D$58</f>
        <v>0</v>
      </c>
      <c r="E725" s="65">
        <f>'5thR'!E$58</f>
        <v>0</v>
      </c>
      <c r="F725" s="65">
        <f>'5thR'!F$58</f>
        <v>0</v>
      </c>
      <c r="G725" s="65">
        <f>'5thR'!G$58</f>
        <v>0</v>
      </c>
      <c r="H725" s="65">
        <f>'5thR'!H$58</f>
        <v>0</v>
      </c>
      <c r="I725" s="65">
        <f>'5thR'!I$58</f>
        <v>0</v>
      </c>
      <c r="J725" s="65">
        <f>'5thR'!J$58</f>
        <v>0</v>
      </c>
      <c r="K725" s="65">
        <f>'5thR'!K$58</f>
        <v>0</v>
      </c>
      <c r="L725" s="65">
        <f>'5thR'!L$58</f>
        <v>0</v>
      </c>
      <c r="M725" s="65">
        <f>'5thR'!M$58</f>
        <v>0</v>
      </c>
      <c r="N725" s="65">
        <f>'5thR'!N$58</f>
        <v>0</v>
      </c>
      <c r="O725" s="65">
        <f>'5thR'!O$58</f>
        <v>0</v>
      </c>
      <c r="P725" s="65">
        <f>'5thR'!P$58</f>
        <v>0</v>
      </c>
      <c r="Q725" s="65">
        <f>'5thR'!Q$58</f>
        <v>0</v>
      </c>
      <c r="R725" s="65">
        <f>'5thR'!R$58</f>
        <v>0</v>
      </c>
      <c r="S725" s="65">
        <f>'5thR'!S$58</f>
        <v>0</v>
      </c>
      <c r="T725" s="65">
        <f>'5thR'!T$58</f>
        <v>0</v>
      </c>
      <c r="U725" s="15">
        <f t="shared" si="51"/>
        <v>0</v>
      </c>
    </row>
    <row r="726" spans="1:21" x14ac:dyDescent="0.25">
      <c r="B726" s="7" t="s">
        <v>17</v>
      </c>
      <c r="C726" s="65">
        <f>'6thR'!C$58</f>
        <v>0</v>
      </c>
      <c r="D726" s="65">
        <f>'6thR'!D$58</f>
        <v>0</v>
      </c>
      <c r="E726" s="65">
        <f>'6thR'!E$58</f>
        <v>0</v>
      </c>
      <c r="F726" s="65">
        <f>'6thR'!F$58</f>
        <v>0</v>
      </c>
      <c r="G726" s="65">
        <f>'6thR'!G$58</f>
        <v>0</v>
      </c>
      <c r="H726" s="65">
        <f>'6thR'!H$58</f>
        <v>0</v>
      </c>
      <c r="I726" s="65">
        <f>'6thR'!I$58</f>
        <v>0</v>
      </c>
      <c r="J726" s="65">
        <f>'6thR'!J$58</f>
        <v>0</v>
      </c>
      <c r="K726" s="65">
        <f>'6thR'!K$58</f>
        <v>0</v>
      </c>
      <c r="L726" s="65">
        <f>'6thR'!L$58</f>
        <v>0</v>
      </c>
      <c r="M726" s="65">
        <f>'6thR'!M$58</f>
        <v>0</v>
      </c>
      <c r="N726" s="65">
        <f>'6thR'!N$58</f>
        <v>0</v>
      </c>
      <c r="O726" s="65">
        <f>'6thR'!O$58</f>
        <v>0</v>
      </c>
      <c r="P726" s="65">
        <f>'6thR'!P$58</f>
        <v>0</v>
      </c>
      <c r="Q726" s="65">
        <f>'6thR'!Q$58</f>
        <v>0</v>
      </c>
      <c r="R726" s="65">
        <f>'6thR'!R$58</f>
        <v>0</v>
      </c>
      <c r="S726" s="65">
        <f>'6thR'!S$58</f>
        <v>0</v>
      </c>
      <c r="T726" s="65">
        <f>'6thR'!T$58</f>
        <v>0</v>
      </c>
      <c r="U726" s="15">
        <f t="shared" si="51"/>
        <v>0</v>
      </c>
    </row>
    <row r="727" spans="1:21" x14ac:dyDescent="0.25">
      <c r="B727" s="7" t="s">
        <v>18</v>
      </c>
      <c r="C727" s="65">
        <f>'7thR'!C$58</f>
        <v>0</v>
      </c>
      <c r="D727" s="65">
        <f>'7thR'!D$58</f>
        <v>0</v>
      </c>
      <c r="E727" s="65">
        <f>'7thR'!E$58</f>
        <v>0</v>
      </c>
      <c r="F727" s="65">
        <f>'7thR'!F$58</f>
        <v>0</v>
      </c>
      <c r="G727" s="65">
        <f>'7thR'!G$58</f>
        <v>0</v>
      </c>
      <c r="H727" s="65">
        <f>'7thR'!H$58</f>
        <v>0</v>
      </c>
      <c r="I727" s="65">
        <f>'7thR'!I$58</f>
        <v>0</v>
      </c>
      <c r="J727" s="65">
        <f>'7thR'!J$58</f>
        <v>0</v>
      </c>
      <c r="K727" s="65">
        <f>'7thR'!K$58</f>
        <v>0</v>
      </c>
      <c r="L727" s="65">
        <f>'7thR'!L$58</f>
        <v>0</v>
      </c>
      <c r="M727" s="65">
        <f>'7thR'!M$58</f>
        <v>0</v>
      </c>
      <c r="N727" s="65">
        <f>'7thR'!N$58</f>
        <v>0</v>
      </c>
      <c r="O727" s="65">
        <f>'7thR'!O$58</f>
        <v>0</v>
      </c>
      <c r="P727" s="65">
        <f>'7thR'!P$58</f>
        <v>0</v>
      </c>
      <c r="Q727" s="65">
        <f>'7thR'!Q$58</f>
        <v>0</v>
      </c>
      <c r="R727" s="65">
        <f>'7thR'!R$58</f>
        <v>0</v>
      </c>
      <c r="S727" s="65">
        <f>'7thR'!S$58</f>
        <v>0</v>
      </c>
      <c r="T727" s="65">
        <f>'7thR'!T$58</f>
        <v>0</v>
      </c>
      <c r="U727" s="15">
        <f t="shared" si="51"/>
        <v>0</v>
      </c>
    </row>
    <row r="728" spans="1:21" ht="15.75" thickBot="1" x14ac:dyDescent="0.3">
      <c r="B728" s="7" t="s">
        <v>19</v>
      </c>
      <c r="C728" s="45">
        <f>'8thR - Finale'!C$58</f>
        <v>0</v>
      </c>
      <c r="D728" s="45">
        <f>'8thR - Finale'!D$58</f>
        <v>0</v>
      </c>
      <c r="E728" s="45">
        <f>'8thR - Finale'!E$58</f>
        <v>0</v>
      </c>
      <c r="F728" s="45">
        <f>'8thR - Finale'!F$58</f>
        <v>0</v>
      </c>
      <c r="G728" s="45">
        <f>'8thR - Finale'!G$58</f>
        <v>0</v>
      </c>
      <c r="H728" s="45">
        <f>'8thR - Finale'!H$58</f>
        <v>0</v>
      </c>
      <c r="I728" s="45">
        <f>'8thR - Finale'!I$58</f>
        <v>0</v>
      </c>
      <c r="J728" s="45">
        <f>'8thR - Finale'!J$58</f>
        <v>0</v>
      </c>
      <c r="K728" s="45">
        <f>'8thR - Finale'!K$58</f>
        <v>0</v>
      </c>
      <c r="L728" s="45">
        <f>'8thR - Finale'!L$58</f>
        <v>0</v>
      </c>
      <c r="M728" s="45">
        <f>'8thR - Finale'!M$58</f>
        <v>0</v>
      </c>
      <c r="N728" s="45">
        <f>'8thR - Finale'!N$58</f>
        <v>0</v>
      </c>
      <c r="O728" s="45">
        <f>'8thR - Finale'!O$58</f>
        <v>0</v>
      </c>
      <c r="P728" s="45">
        <f>'8thR - Finale'!P$58</f>
        <v>0</v>
      </c>
      <c r="Q728" s="45">
        <f>'8thR - Finale'!Q$58</f>
        <v>0</v>
      </c>
      <c r="R728" s="45">
        <f>'8thR - Finale'!R$58</f>
        <v>0</v>
      </c>
      <c r="S728" s="45">
        <f>'8thR - Finale'!S$58</f>
        <v>0</v>
      </c>
      <c r="T728" s="45">
        <f>'8thR - Finale'!T$58</f>
        <v>0</v>
      </c>
      <c r="U728" s="15">
        <f t="shared" si="51"/>
        <v>0</v>
      </c>
    </row>
    <row r="729" spans="1:21" ht="16.5" thickTop="1" x14ac:dyDescent="0.25">
      <c r="B729" s="52" t="s">
        <v>12</v>
      </c>
      <c r="C729" s="72">
        <f>score!H$58</f>
        <v>5</v>
      </c>
      <c r="D729" s="72">
        <f>score!I$58</f>
        <v>4</v>
      </c>
      <c r="E729" s="72">
        <f>score!J$58</f>
        <v>3</v>
      </c>
      <c r="F729" s="72">
        <f>score!K$58</f>
        <v>4</v>
      </c>
      <c r="G729" s="72">
        <f>score!L$58</f>
        <v>6</v>
      </c>
      <c r="H729" s="72">
        <f>score!M$58</f>
        <v>4</v>
      </c>
      <c r="I729" s="72">
        <f>score!N$58</f>
        <v>6</v>
      </c>
      <c r="J729" s="72">
        <f>score!O$58</f>
        <v>5</v>
      </c>
      <c r="K729" s="72">
        <f>score!P$58</f>
        <v>4</v>
      </c>
      <c r="L729" s="72">
        <f>score!Q$58</f>
        <v>4</v>
      </c>
      <c r="M729" s="72">
        <f>score!R$58</f>
        <v>6</v>
      </c>
      <c r="N729" s="72">
        <f>score!S$58</f>
        <v>5</v>
      </c>
      <c r="O729" s="72">
        <f>score!T$58</f>
        <v>4</v>
      </c>
      <c r="P729" s="72">
        <f>score!U$58</f>
        <v>5</v>
      </c>
      <c r="Q729" s="72">
        <f>score!V$58</f>
        <v>3</v>
      </c>
      <c r="R729" s="72">
        <f>score!W$58</f>
        <v>3</v>
      </c>
      <c r="S729" s="72">
        <f>score!X$58</f>
        <v>6</v>
      </c>
      <c r="T729" s="72">
        <f>score!Y$58</f>
        <v>5</v>
      </c>
      <c r="U729" s="47">
        <f t="shared" si="51"/>
        <v>82</v>
      </c>
    </row>
    <row r="730" spans="1:21" ht="15.75" x14ac:dyDescent="0.25">
      <c r="B730" s="53" t="s">
        <v>7</v>
      </c>
      <c r="C730" s="54">
        <f>score!H$147</f>
        <v>4</v>
      </c>
      <c r="D730" s="54">
        <f>score!$I$147</f>
        <v>4</v>
      </c>
      <c r="E730" s="54">
        <f>score!$J$147</f>
        <v>3</v>
      </c>
      <c r="F730" s="54">
        <f>score!$K$147</f>
        <v>3</v>
      </c>
      <c r="G730" s="54">
        <f>score!$L$147</f>
        <v>4</v>
      </c>
      <c r="H730" s="54">
        <f>score!$M$147</f>
        <v>4</v>
      </c>
      <c r="I730" s="54">
        <f>score!$N$147</f>
        <v>5</v>
      </c>
      <c r="J730" s="54">
        <f>score!$O$147</f>
        <v>4</v>
      </c>
      <c r="K730" s="54">
        <f>score!$P$147</f>
        <v>4</v>
      </c>
      <c r="L730" s="54">
        <f>score!$Q$147</f>
        <v>3</v>
      </c>
      <c r="M730" s="54">
        <f>score!$R$147</f>
        <v>4</v>
      </c>
      <c r="N730" s="54">
        <f>score!$S$147</f>
        <v>5</v>
      </c>
      <c r="O730" s="54">
        <f>score!$T$147</f>
        <v>4</v>
      </c>
      <c r="P730" s="54">
        <f>score!$U$147</f>
        <v>5</v>
      </c>
      <c r="Q730" s="54">
        <f>score!$V$147</f>
        <v>3</v>
      </c>
      <c r="R730" s="54">
        <f>score!$W$147</f>
        <v>3</v>
      </c>
      <c r="S730" s="54">
        <f>score!$X$147</f>
        <v>4</v>
      </c>
      <c r="T730" s="54">
        <f>score!$Y$147</f>
        <v>4</v>
      </c>
      <c r="U730" s="18">
        <f>SUM(C730:T730)</f>
        <v>70</v>
      </c>
    </row>
    <row r="731" spans="1:21" x14ac:dyDescent="0.25">
      <c r="C731" s="55"/>
      <c r="D731" s="55"/>
      <c r="E731" s="55"/>
      <c r="F731" s="55"/>
      <c r="G731" s="55"/>
      <c r="H731" s="55"/>
      <c r="I731" s="55"/>
      <c r="J731" s="55"/>
      <c r="K731" s="55"/>
      <c r="L731" s="55"/>
      <c r="M731" s="55"/>
      <c r="N731" s="55"/>
      <c r="O731" s="55"/>
      <c r="P731" s="55"/>
      <c r="Q731" s="55"/>
      <c r="R731" s="55"/>
      <c r="S731" s="55"/>
      <c r="T731" s="55"/>
    </row>
    <row r="732" spans="1:21" x14ac:dyDescent="0.25">
      <c r="C732" s="144" t="s">
        <v>6</v>
      </c>
      <c r="D732" s="144"/>
      <c r="E732" s="144"/>
      <c r="F732" s="144"/>
      <c r="G732" s="144"/>
      <c r="H732" s="144"/>
      <c r="I732" s="144"/>
      <c r="J732" s="144"/>
      <c r="K732" s="144"/>
      <c r="L732" s="144"/>
      <c r="M732" s="144"/>
      <c r="N732" s="144"/>
      <c r="O732" s="144"/>
      <c r="P732" s="144"/>
      <c r="Q732" s="144"/>
      <c r="R732" s="144"/>
      <c r="S732" s="144"/>
      <c r="T732" s="144"/>
    </row>
    <row r="733" spans="1:21" ht="15" customHeight="1" x14ac:dyDescent="0.25">
      <c r="A733" s="141">
        <f>score!A59</f>
        <v>53</v>
      </c>
      <c r="B733" s="142" t="str">
        <f>score!F59</f>
        <v>RANT ANDREJ</v>
      </c>
      <c r="C733" s="146">
        <v>1</v>
      </c>
      <c r="D733" s="146">
        <v>2</v>
      </c>
      <c r="E733" s="146">
        <v>3</v>
      </c>
      <c r="F733" s="146">
        <v>4</v>
      </c>
      <c r="G733" s="146">
        <v>5</v>
      </c>
      <c r="H733" s="146">
        <v>6</v>
      </c>
      <c r="I733" s="146">
        <v>7</v>
      </c>
      <c r="J733" s="146">
        <v>8</v>
      </c>
      <c r="K733" s="146">
        <v>9</v>
      </c>
      <c r="L733" s="146">
        <v>10</v>
      </c>
      <c r="M733" s="146">
        <v>11</v>
      </c>
      <c r="N733" s="146">
        <v>12</v>
      </c>
      <c r="O733" s="146">
        <v>13</v>
      </c>
      <c r="P733" s="146">
        <v>14</v>
      </c>
      <c r="Q733" s="146">
        <v>15</v>
      </c>
      <c r="R733" s="146">
        <v>16</v>
      </c>
      <c r="S733" s="146">
        <v>17</v>
      </c>
      <c r="T733" s="146">
        <v>18</v>
      </c>
      <c r="U733" s="56" t="s">
        <v>1</v>
      </c>
    </row>
    <row r="734" spans="1:21" ht="15" customHeight="1" x14ac:dyDescent="0.25">
      <c r="A734" s="141"/>
      <c r="B734" s="142"/>
      <c r="C734" s="147"/>
      <c r="D734" s="147"/>
      <c r="E734" s="147"/>
      <c r="F734" s="147"/>
      <c r="G734" s="147"/>
      <c r="H734" s="147"/>
      <c r="I734" s="147"/>
      <c r="J734" s="147"/>
      <c r="K734" s="147"/>
      <c r="L734" s="147"/>
      <c r="M734" s="147"/>
      <c r="N734" s="147"/>
      <c r="O734" s="147"/>
      <c r="P734" s="147"/>
      <c r="Q734" s="147"/>
      <c r="R734" s="147"/>
      <c r="S734" s="147"/>
      <c r="T734" s="147"/>
      <c r="U734" s="57"/>
    </row>
    <row r="735" spans="1:21" x14ac:dyDescent="0.25">
      <c r="B735" s="7" t="s">
        <v>8</v>
      </c>
      <c r="C735" s="65">
        <f>'1stR'!C$59</f>
        <v>0</v>
      </c>
      <c r="D735" s="65">
        <f>'1stR'!D$59</f>
        <v>0</v>
      </c>
      <c r="E735" s="65">
        <f>'1stR'!E$59</f>
        <v>0</v>
      </c>
      <c r="F735" s="65">
        <f>'1stR'!F$59</f>
        <v>0</v>
      </c>
      <c r="G735" s="65">
        <f>'1stR'!G$59</f>
        <v>0</v>
      </c>
      <c r="H735" s="65">
        <f>'1stR'!H$59</f>
        <v>0</v>
      </c>
      <c r="I735" s="65">
        <f>'1stR'!I$59</f>
        <v>0</v>
      </c>
      <c r="J735" s="65">
        <f>'1stR'!J$59</f>
        <v>0</v>
      </c>
      <c r="K735" s="65">
        <f>'1stR'!K$59</f>
        <v>0</v>
      </c>
      <c r="L735" s="65">
        <f>'1stR'!L$59</f>
        <v>0</v>
      </c>
      <c r="M735" s="65">
        <f>'1stR'!M$59</f>
        <v>0</v>
      </c>
      <c r="N735" s="65">
        <f>'1stR'!N$59</f>
        <v>0</v>
      </c>
      <c r="O735" s="65">
        <f>'1stR'!O$59</f>
        <v>0</v>
      </c>
      <c r="P735" s="65">
        <f>'1stR'!P$59</f>
        <v>0</v>
      </c>
      <c r="Q735" s="65">
        <f>'1stR'!Q$59</f>
        <v>0</v>
      </c>
      <c r="R735" s="65">
        <f>'1stR'!R$59</f>
        <v>0</v>
      </c>
      <c r="S735" s="65">
        <f>'1stR'!S$59</f>
        <v>0</v>
      </c>
      <c r="T735" s="65">
        <f>'1stR'!T$59</f>
        <v>0</v>
      </c>
      <c r="U735" s="15">
        <f>SUM(C735:T735)</f>
        <v>0</v>
      </c>
    </row>
    <row r="736" spans="1:21" x14ac:dyDescent="0.25">
      <c r="B736" s="7" t="s">
        <v>13</v>
      </c>
      <c r="C736" s="65">
        <f>'2ndR'!C$59</f>
        <v>6</v>
      </c>
      <c r="D736" s="65">
        <f>'2ndR'!D$59</f>
        <v>5</v>
      </c>
      <c r="E736" s="65">
        <f>'2ndR'!E$59</f>
        <v>4</v>
      </c>
      <c r="F736" s="65">
        <f>'2ndR'!F$59</f>
        <v>4</v>
      </c>
      <c r="G736" s="65">
        <f>'2ndR'!G$59</f>
        <v>4</v>
      </c>
      <c r="H736" s="65">
        <f>'2ndR'!H$59</f>
        <v>9</v>
      </c>
      <c r="I736" s="65">
        <f>'2ndR'!I$59</f>
        <v>5</v>
      </c>
      <c r="J736" s="65">
        <f>'2ndR'!J$59</f>
        <v>5</v>
      </c>
      <c r="K736" s="65">
        <f>'2ndR'!K$59</f>
        <v>9</v>
      </c>
      <c r="L736" s="65">
        <f>'2ndR'!L$59</f>
        <v>3</v>
      </c>
      <c r="M736" s="65">
        <f>'2ndR'!M$59</f>
        <v>8</v>
      </c>
      <c r="N736" s="65">
        <f>'2ndR'!N$59</f>
        <v>5</v>
      </c>
      <c r="O736" s="65">
        <f>'2ndR'!O$59</f>
        <v>9</v>
      </c>
      <c r="P736" s="65">
        <f>'2ndR'!P$59</f>
        <v>9</v>
      </c>
      <c r="Q736" s="65">
        <f>'2ndR'!Q$59</f>
        <v>4</v>
      </c>
      <c r="R736" s="65">
        <f>'2ndR'!R$59</f>
        <v>9</v>
      </c>
      <c r="S736" s="65">
        <f>'2ndR'!S$59</f>
        <v>7</v>
      </c>
      <c r="T736" s="65">
        <f>'2ndR'!T$59</f>
        <v>6</v>
      </c>
      <c r="U736" s="15">
        <f t="shared" ref="U736:U743" si="52">SUM(C736:T736)</f>
        <v>111</v>
      </c>
    </row>
    <row r="737" spans="1:21" x14ac:dyDescent="0.25">
      <c r="B737" s="7" t="s">
        <v>14</v>
      </c>
      <c r="C737" s="65">
        <f>'3rdR'!C$59</f>
        <v>0</v>
      </c>
      <c r="D737" s="65">
        <f>'3rdR'!D$59</f>
        <v>0</v>
      </c>
      <c r="E737" s="65">
        <f>'3rdR'!E$59</f>
        <v>0</v>
      </c>
      <c r="F737" s="65">
        <f>'3rdR'!F$59</f>
        <v>0</v>
      </c>
      <c r="G737" s="65">
        <f>'3rdR'!G$59</f>
        <v>0</v>
      </c>
      <c r="H737" s="65">
        <f>'3rdR'!H$59</f>
        <v>0</v>
      </c>
      <c r="I737" s="65">
        <f>'3rdR'!I$59</f>
        <v>0</v>
      </c>
      <c r="J737" s="65">
        <f>'3rdR'!J$59</f>
        <v>0</v>
      </c>
      <c r="K737" s="65">
        <f>'3rdR'!K$59</f>
        <v>0</v>
      </c>
      <c r="L737" s="65">
        <f>'3rdR'!L$59</f>
        <v>0</v>
      </c>
      <c r="M737" s="65">
        <f>'3rdR'!M$59</f>
        <v>0</v>
      </c>
      <c r="N737" s="65">
        <f>'3rdR'!N$59</f>
        <v>0</v>
      </c>
      <c r="O737" s="65">
        <f>'3rdR'!O$59</f>
        <v>0</v>
      </c>
      <c r="P737" s="65">
        <f>'3rdR'!P$59</f>
        <v>0</v>
      </c>
      <c r="Q737" s="65">
        <f>'3rdR'!Q$59</f>
        <v>0</v>
      </c>
      <c r="R737" s="65">
        <f>'3rdR'!R$59</f>
        <v>0</v>
      </c>
      <c r="S737" s="65">
        <f>'3rdR'!S$59</f>
        <v>0</v>
      </c>
      <c r="T737" s="65">
        <f>'3rdR'!T$59</f>
        <v>0</v>
      </c>
      <c r="U737" s="15">
        <f t="shared" si="52"/>
        <v>0</v>
      </c>
    </row>
    <row r="738" spans="1:21" x14ac:dyDescent="0.25">
      <c r="B738" s="7" t="s">
        <v>15</v>
      </c>
      <c r="C738" s="65">
        <f>'4thR'!C$59</f>
        <v>0</v>
      </c>
      <c r="D738" s="65">
        <f>'4thR'!D$59</f>
        <v>0</v>
      </c>
      <c r="E738" s="65">
        <f>'4thR'!E$59</f>
        <v>0</v>
      </c>
      <c r="F738" s="65">
        <f>'4thR'!F$59</f>
        <v>0</v>
      </c>
      <c r="G738" s="65">
        <f>'4thR'!G$59</f>
        <v>0</v>
      </c>
      <c r="H738" s="65">
        <f>'4thR'!H$59</f>
        <v>0</v>
      </c>
      <c r="I738" s="65">
        <f>'4thR'!I$59</f>
        <v>0</v>
      </c>
      <c r="J738" s="65">
        <f>'4thR'!J$59</f>
        <v>0</v>
      </c>
      <c r="K738" s="65">
        <f>'4thR'!K$59</f>
        <v>0</v>
      </c>
      <c r="L738" s="65">
        <f>'4thR'!L$59</f>
        <v>0</v>
      </c>
      <c r="M738" s="65">
        <f>'4thR'!M$59</f>
        <v>0</v>
      </c>
      <c r="N738" s="65">
        <f>'4thR'!N$59</f>
        <v>0</v>
      </c>
      <c r="O738" s="65">
        <f>'4thR'!O$59</f>
        <v>0</v>
      </c>
      <c r="P738" s="65">
        <f>'4thR'!P$59</f>
        <v>0</v>
      </c>
      <c r="Q738" s="65">
        <f>'4thR'!Q$59</f>
        <v>0</v>
      </c>
      <c r="R738" s="65">
        <f>'4thR'!R$59</f>
        <v>0</v>
      </c>
      <c r="S738" s="65">
        <f>'4thR'!S$59</f>
        <v>0</v>
      </c>
      <c r="T738" s="65">
        <f>'4thR'!T$59</f>
        <v>0</v>
      </c>
      <c r="U738" s="15">
        <f t="shared" si="52"/>
        <v>0</v>
      </c>
    </row>
    <row r="739" spans="1:21" x14ac:dyDescent="0.25">
      <c r="B739" s="7" t="s">
        <v>16</v>
      </c>
      <c r="C739" s="65">
        <f>'5thR'!C$59</f>
        <v>0</v>
      </c>
      <c r="D739" s="65">
        <f>'5thR'!D$59</f>
        <v>0</v>
      </c>
      <c r="E739" s="65">
        <f>'5thR'!E$59</f>
        <v>0</v>
      </c>
      <c r="F739" s="65">
        <f>'5thR'!F$59</f>
        <v>0</v>
      </c>
      <c r="G739" s="65">
        <f>'5thR'!G$59</f>
        <v>0</v>
      </c>
      <c r="H739" s="65">
        <f>'5thR'!H$59</f>
        <v>0</v>
      </c>
      <c r="I739" s="65">
        <f>'5thR'!I$59</f>
        <v>0</v>
      </c>
      <c r="J739" s="65">
        <f>'5thR'!J$59</f>
        <v>0</v>
      </c>
      <c r="K739" s="65">
        <f>'5thR'!K$59</f>
        <v>0</v>
      </c>
      <c r="L739" s="65">
        <f>'5thR'!L$59</f>
        <v>0</v>
      </c>
      <c r="M739" s="65">
        <f>'5thR'!M$59</f>
        <v>0</v>
      </c>
      <c r="N739" s="65">
        <f>'5thR'!N$59</f>
        <v>0</v>
      </c>
      <c r="O739" s="65">
        <f>'5thR'!O$59</f>
        <v>0</v>
      </c>
      <c r="P739" s="65">
        <f>'5thR'!P$59</f>
        <v>0</v>
      </c>
      <c r="Q739" s="65">
        <f>'5thR'!Q$59</f>
        <v>0</v>
      </c>
      <c r="R739" s="65">
        <f>'5thR'!R$59</f>
        <v>0</v>
      </c>
      <c r="S739" s="65">
        <f>'5thR'!S$59</f>
        <v>0</v>
      </c>
      <c r="T739" s="65">
        <f>'5thR'!T$59</f>
        <v>0</v>
      </c>
      <c r="U739" s="15">
        <f t="shared" si="52"/>
        <v>0</v>
      </c>
    </row>
    <row r="740" spans="1:21" x14ac:dyDescent="0.25">
      <c r="B740" s="7" t="s">
        <v>17</v>
      </c>
      <c r="C740" s="65">
        <f>'6thR'!C$59</f>
        <v>0</v>
      </c>
      <c r="D740" s="65">
        <f>'6thR'!D$59</f>
        <v>0</v>
      </c>
      <c r="E740" s="65">
        <f>'6thR'!E$59</f>
        <v>0</v>
      </c>
      <c r="F740" s="65">
        <f>'6thR'!F$59</f>
        <v>0</v>
      </c>
      <c r="G740" s="65">
        <f>'6thR'!G$59</f>
        <v>0</v>
      </c>
      <c r="H740" s="65">
        <f>'6thR'!H$59</f>
        <v>0</v>
      </c>
      <c r="I740" s="65">
        <f>'6thR'!I$59</f>
        <v>0</v>
      </c>
      <c r="J740" s="65">
        <f>'6thR'!J$59</f>
        <v>0</v>
      </c>
      <c r="K740" s="65">
        <f>'6thR'!K$59</f>
        <v>0</v>
      </c>
      <c r="L740" s="65">
        <f>'6thR'!L$59</f>
        <v>0</v>
      </c>
      <c r="M740" s="65">
        <f>'6thR'!M$59</f>
        <v>0</v>
      </c>
      <c r="N740" s="65">
        <f>'6thR'!N$59</f>
        <v>0</v>
      </c>
      <c r="O740" s="65">
        <f>'6thR'!O$59</f>
        <v>0</v>
      </c>
      <c r="P740" s="65">
        <f>'6thR'!P$59</f>
        <v>0</v>
      </c>
      <c r="Q740" s="65">
        <f>'6thR'!Q$59</f>
        <v>0</v>
      </c>
      <c r="R740" s="65">
        <f>'6thR'!R$59</f>
        <v>0</v>
      </c>
      <c r="S740" s="65">
        <f>'6thR'!S$59</f>
        <v>0</v>
      </c>
      <c r="T740" s="65">
        <f>'6thR'!T$59</f>
        <v>0</v>
      </c>
      <c r="U740" s="15">
        <f t="shared" si="52"/>
        <v>0</v>
      </c>
    </row>
    <row r="741" spans="1:21" x14ac:dyDescent="0.25">
      <c r="B741" s="7" t="s">
        <v>18</v>
      </c>
      <c r="C741" s="65">
        <f>'7thR'!C$59</f>
        <v>0</v>
      </c>
      <c r="D741" s="65">
        <f>'7thR'!D$59</f>
        <v>0</v>
      </c>
      <c r="E741" s="65">
        <f>'7thR'!E$59</f>
        <v>0</v>
      </c>
      <c r="F741" s="65">
        <f>'7thR'!F$59</f>
        <v>0</v>
      </c>
      <c r="G741" s="65">
        <f>'7thR'!G$59</f>
        <v>0</v>
      </c>
      <c r="H741" s="65">
        <f>'7thR'!H$59</f>
        <v>0</v>
      </c>
      <c r="I741" s="65">
        <f>'7thR'!I$59</f>
        <v>0</v>
      </c>
      <c r="J741" s="65">
        <f>'7thR'!J$59</f>
        <v>0</v>
      </c>
      <c r="K741" s="65">
        <f>'7thR'!K$59</f>
        <v>0</v>
      </c>
      <c r="L741" s="65">
        <f>'7thR'!L$59</f>
        <v>0</v>
      </c>
      <c r="M741" s="65">
        <f>'7thR'!M$59</f>
        <v>0</v>
      </c>
      <c r="N741" s="65">
        <f>'7thR'!N$59</f>
        <v>0</v>
      </c>
      <c r="O741" s="65">
        <f>'7thR'!O$59</f>
        <v>0</v>
      </c>
      <c r="P741" s="65">
        <f>'7thR'!P$59</f>
        <v>0</v>
      </c>
      <c r="Q741" s="65">
        <f>'7thR'!Q$59</f>
        <v>0</v>
      </c>
      <c r="R741" s="65">
        <f>'7thR'!R$59</f>
        <v>0</v>
      </c>
      <c r="S741" s="65">
        <f>'7thR'!S$59</f>
        <v>0</v>
      </c>
      <c r="T741" s="65">
        <f>'7thR'!T$59</f>
        <v>0</v>
      </c>
      <c r="U741" s="15">
        <f t="shared" si="52"/>
        <v>0</v>
      </c>
    </row>
    <row r="742" spans="1:21" ht="15.75" thickBot="1" x14ac:dyDescent="0.3">
      <c r="B742" s="7" t="s">
        <v>19</v>
      </c>
      <c r="C742" s="45">
        <f>'8thR - Finale'!C$59</f>
        <v>0</v>
      </c>
      <c r="D742" s="45">
        <f>'8thR - Finale'!D$59</f>
        <v>0</v>
      </c>
      <c r="E742" s="45">
        <f>'8thR - Finale'!E$59</f>
        <v>0</v>
      </c>
      <c r="F742" s="45">
        <f>'8thR - Finale'!F$59</f>
        <v>0</v>
      </c>
      <c r="G742" s="45">
        <f>'8thR - Finale'!G$59</f>
        <v>0</v>
      </c>
      <c r="H742" s="45">
        <f>'8thR - Finale'!H$59</f>
        <v>0</v>
      </c>
      <c r="I742" s="45">
        <f>'8thR - Finale'!I$59</f>
        <v>0</v>
      </c>
      <c r="J742" s="45">
        <f>'8thR - Finale'!J$59</f>
        <v>0</v>
      </c>
      <c r="K742" s="45">
        <f>'8thR - Finale'!K$59</f>
        <v>0</v>
      </c>
      <c r="L742" s="45">
        <f>'8thR - Finale'!L$59</f>
        <v>0</v>
      </c>
      <c r="M742" s="45">
        <f>'8thR - Finale'!M$59</f>
        <v>0</v>
      </c>
      <c r="N742" s="45">
        <f>'8thR - Finale'!N$59</f>
        <v>0</v>
      </c>
      <c r="O742" s="45">
        <f>'8thR - Finale'!O$59</f>
        <v>0</v>
      </c>
      <c r="P742" s="45">
        <f>'8thR - Finale'!P$59</f>
        <v>0</v>
      </c>
      <c r="Q742" s="45">
        <f>'8thR - Finale'!Q$59</f>
        <v>0</v>
      </c>
      <c r="R742" s="45">
        <f>'8thR - Finale'!R$59</f>
        <v>0</v>
      </c>
      <c r="S742" s="45">
        <f>'8thR - Finale'!S$59</f>
        <v>0</v>
      </c>
      <c r="T742" s="45">
        <f>'8thR - Finale'!T$59</f>
        <v>0</v>
      </c>
      <c r="U742" s="15">
        <f t="shared" si="52"/>
        <v>0</v>
      </c>
    </row>
    <row r="743" spans="1:21" ht="16.5" thickTop="1" x14ac:dyDescent="0.25">
      <c r="B743" s="52" t="s">
        <v>12</v>
      </c>
      <c r="C743" s="72">
        <f>score!H$59</f>
        <v>6</v>
      </c>
      <c r="D743" s="72">
        <f>score!I$59</f>
        <v>5</v>
      </c>
      <c r="E743" s="72">
        <f>score!J$59</f>
        <v>4</v>
      </c>
      <c r="F743" s="72">
        <f>score!K$59</f>
        <v>4</v>
      </c>
      <c r="G743" s="72">
        <f>score!L$59</f>
        <v>4</v>
      </c>
      <c r="H743" s="72">
        <f>score!M$59</f>
        <v>9</v>
      </c>
      <c r="I743" s="72">
        <f>score!N$59</f>
        <v>5</v>
      </c>
      <c r="J743" s="72">
        <f>score!O$59</f>
        <v>5</v>
      </c>
      <c r="K743" s="72">
        <f>score!P$59</f>
        <v>9</v>
      </c>
      <c r="L743" s="72">
        <f>score!Q$59</f>
        <v>3</v>
      </c>
      <c r="M743" s="72">
        <f>score!R$59</f>
        <v>8</v>
      </c>
      <c r="N743" s="72">
        <f>score!S$59</f>
        <v>5</v>
      </c>
      <c r="O743" s="72">
        <f>score!T$59</f>
        <v>9</v>
      </c>
      <c r="P743" s="72">
        <f>score!U$59</f>
        <v>9</v>
      </c>
      <c r="Q743" s="72">
        <f>score!V$59</f>
        <v>4</v>
      </c>
      <c r="R743" s="72">
        <f>score!W$59</f>
        <v>9</v>
      </c>
      <c r="S743" s="72">
        <f>score!X$59</f>
        <v>7</v>
      </c>
      <c r="T743" s="72">
        <f>score!Y$59</f>
        <v>6</v>
      </c>
      <c r="U743" s="47">
        <f t="shared" si="52"/>
        <v>111</v>
      </c>
    </row>
    <row r="744" spans="1:21" ht="15.75" x14ac:dyDescent="0.25">
      <c r="B744" s="53" t="s">
        <v>7</v>
      </c>
      <c r="C744" s="54">
        <f>score!H$147</f>
        <v>4</v>
      </c>
      <c r="D744" s="54">
        <f>score!$I$147</f>
        <v>4</v>
      </c>
      <c r="E744" s="54">
        <f>score!$J$147</f>
        <v>3</v>
      </c>
      <c r="F744" s="54">
        <f>score!$K$147</f>
        <v>3</v>
      </c>
      <c r="G744" s="54">
        <f>score!$L$147</f>
        <v>4</v>
      </c>
      <c r="H744" s="54">
        <f>score!$M$147</f>
        <v>4</v>
      </c>
      <c r="I744" s="54">
        <f>score!$N$147</f>
        <v>5</v>
      </c>
      <c r="J744" s="54">
        <f>score!$O$147</f>
        <v>4</v>
      </c>
      <c r="K744" s="54">
        <f>score!$P$147</f>
        <v>4</v>
      </c>
      <c r="L744" s="54">
        <f>score!$Q$147</f>
        <v>3</v>
      </c>
      <c r="M744" s="54">
        <f>score!$R$147</f>
        <v>4</v>
      </c>
      <c r="N744" s="54">
        <f>score!$S$147</f>
        <v>5</v>
      </c>
      <c r="O744" s="54">
        <f>score!$T$147</f>
        <v>4</v>
      </c>
      <c r="P744" s="54">
        <f>score!$U$147</f>
        <v>5</v>
      </c>
      <c r="Q744" s="54">
        <f>score!$V$147</f>
        <v>3</v>
      </c>
      <c r="R744" s="54">
        <f>score!$W$147</f>
        <v>3</v>
      </c>
      <c r="S744" s="54">
        <f>score!$X$147</f>
        <v>4</v>
      </c>
      <c r="T744" s="54">
        <f>score!$Y$147</f>
        <v>4</v>
      </c>
      <c r="U744" s="18">
        <f>SUM(C744:T744)</f>
        <v>70</v>
      </c>
    </row>
    <row r="745" spans="1:21" x14ac:dyDescent="0.25">
      <c r="C745" s="55"/>
      <c r="D745" s="55"/>
      <c r="E745" s="55"/>
      <c r="F745" s="55"/>
      <c r="G745" s="55"/>
      <c r="H745" s="55"/>
      <c r="I745" s="55"/>
      <c r="J745" s="55"/>
      <c r="K745" s="55"/>
      <c r="L745" s="55"/>
      <c r="M745" s="55"/>
      <c r="N745" s="55"/>
      <c r="O745" s="55"/>
      <c r="P745" s="55"/>
      <c r="Q745" s="55"/>
      <c r="R745" s="55"/>
      <c r="S745" s="55"/>
      <c r="T745" s="55"/>
    </row>
    <row r="746" spans="1:21" x14ac:dyDescent="0.25">
      <c r="C746" s="140" t="s">
        <v>6</v>
      </c>
      <c r="D746" s="140"/>
      <c r="E746" s="140"/>
      <c r="F746" s="140"/>
      <c r="G746" s="140"/>
      <c r="H746" s="140"/>
      <c r="I746" s="140"/>
      <c r="J746" s="140"/>
      <c r="K746" s="140"/>
      <c r="L746" s="140"/>
      <c r="M746" s="140"/>
      <c r="N746" s="140"/>
      <c r="O746" s="140"/>
      <c r="P746" s="140"/>
      <c r="Q746" s="140"/>
      <c r="R746" s="140"/>
      <c r="S746" s="140"/>
      <c r="T746" s="140"/>
    </row>
    <row r="747" spans="1:21" x14ac:dyDescent="0.25">
      <c r="A747" s="141">
        <f>score!A60</f>
        <v>54</v>
      </c>
      <c r="B747" s="142" t="str">
        <f>score!F60</f>
        <v>RANT IRMI</v>
      </c>
      <c r="C747" s="143">
        <v>1</v>
      </c>
      <c r="D747" s="143">
        <v>2</v>
      </c>
      <c r="E747" s="143">
        <v>3</v>
      </c>
      <c r="F747" s="143">
        <v>4</v>
      </c>
      <c r="G747" s="143">
        <v>5</v>
      </c>
      <c r="H747" s="143">
        <v>6</v>
      </c>
      <c r="I747" s="143">
        <v>7</v>
      </c>
      <c r="J747" s="143">
        <v>8</v>
      </c>
      <c r="K747" s="143">
        <v>9</v>
      </c>
      <c r="L747" s="143">
        <v>10</v>
      </c>
      <c r="M747" s="143">
        <v>11</v>
      </c>
      <c r="N747" s="143">
        <v>12</v>
      </c>
      <c r="O747" s="143">
        <v>13</v>
      </c>
      <c r="P747" s="143">
        <v>14</v>
      </c>
      <c r="Q747" s="143">
        <v>15</v>
      </c>
      <c r="R747" s="143">
        <v>16</v>
      </c>
      <c r="S747" s="143">
        <v>17</v>
      </c>
      <c r="T747" s="143">
        <v>18</v>
      </c>
      <c r="U747" s="56" t="s">
        <v>1</v>
      </c>
    </row>
    <row r="748" spans="1:21" x14ac:dyDescent="0.25">
      <c r="A748" s="141"/>
      <c r="B748" s="142"/>
      <c r="C748" s="143"/>
      <c r="D748" s="143"/>
      <c r="E748" s="143"/>
      <c r="F748" s="143"/>
      <c r="G748" s="143"/>
      <c r="H748" s="143"/>
      <c r="I748" s="143"/>
      <c r="J748" s="143"/>
      <c r="K748" s="143"/>
      <c r="L748" s="143"/>
      <c r="M748" s="143"/>
      <c r="N748" s="143"/>
      <c r="O748" s="143"/>
      <c r="P748" s="143"/>
      <c r="Q748" s="143"/>
      <c r="R748" s="143"/>
      <c r="S748" s="143"/>
      <c r="T748" s="143"/>
      <c r="U748" s="57"/>
    </row>
    <row r="749" spans="1:21" x14ac:dyDescent="0.25">
      <c r="B749" s="7" t="s">
        <v>8</v>
      </c>
      <c r="C749" s="65">
        <f>'1stR'!C$60</f>
        <v>0</v>
      </c>
      <c r="D749" s="65">
        <f>'1stR'!D$60</f>
        <v>0</v>
      </c>
      <c r="E749" s="65">
        <f>'1stR'!E$60</f>
        <v>0</v>
      </c>
      <c r="F749" s="65">
        <f>'1stR'!F$60</f>
        <v>0</v>
      </c>
      <c r="G749" s="65">
        <f>'1stR'!G$60</f>
        <v>0</v>
      </c>
      <c r="H749" s="65">
        <f>'1stR'!H$60</f>
        <v>0</v>
      </c>
      <c r="I749" s="65">
        <f>'1stR'!I$60</f>
        <v>0</v>
      </c>
      <c r="J749" s="65">
        <f>'1stR'!J$60</f>
        <v>0</v>
      </c>
      <c r="K749" s="65">
        <f>'1stR'!K$60</f>
        <v>0</v>
      </c>
      <c r="L749" s="65">
        <f>'1stR'!L$60</f>
        <v>0</v>
      </c>
      <c r="M749" s="65">
        <f>'1stR'!M$60</f>
        <v>0</v>
      </c>
      <c r="N749" s="65">
        <f>'1stR'!N$60</f>
        <v>0</v>
      </c>
      <c r="O749" s="65">
        <f>'1stR'!O$60</f>
        <v>0</v>
      </c>
      <c r="P749" s="65">
        <f>'1stR'!P$60</f>
        <v>0</v>
      </c>
      <c r="Q749" s="65">
        <f>'1stR'!Q$60</f>
        <v>0</v>
      </c>
      <c r="R749" s="65">
        <f>'1stR'!R$60</f>
        <v>0</v>
      </c>
      <c r="S749" s="65">
        <f>'1stR'!S$60</f>
        <v>0</v>
      </c>
      <c r="T749" s="65">
        <f>'1stR'!T$60</f>
        <v>0</v>
      </c>
      <c r="U749" s="15">
        <f>SUM(C749:T749)</f>
        <v>0</v>
      </c>
    </row>
    <row r="750" spans="1:21" x14ac:dyDescent="0.25">
      <c r="B750" s="7" t="s">
        <v>13</v>
      </c>
      <c r="C750" s="65">
        <f>'2ndR'!C$60</f>
        <v>7</v>
      </c>
      <c r="D750" s="65">
        <f>'2ndR'!D$60</f>
        <v>5</v>
      </c>
      <c r="E750" s="65">
        <f>'2ndR'!E$60</f>
        <v>4</v>
      </c>
      <c r="F750" s="65">
        <f>'2ndR'!F$60</f>
        <v>4</v>
      </c>
      <c r="G750" s="65">
        <f>'2ndR'!G$60</f>
        <v>6</v>
      </c>
      <c r="H750" s="65">
        <f>'2ndR'!H$60</f>
        <v>4</v>
      </c>
      <c r="I750" s="65">
        <f>'2ndR'!I$60</f>
        <v>7</v>
      </c>
      <c r="J750" s="65">
        <f>'2ndR'!J$60</f>
        <v>8</v>
      </c>
      <c r="K750" s="65">
        <f>'2ndR'!K$60</f>
        <v>5</v>
      </c>
      <c r="L750" s="65">
        <f>'2ndR'!L$60</f>
        <v>2</v>
      </c>
      <c r="M750" s="65">
        <f>'2ndR'!M$60</f>
        <v>5</v>
      </c>
      <c r="N750" s="65">
        <f>'2ndR'!N$60</f>
        <v>5</v>
      </c>
      <c r="O750" s="65">
        <f>'2ndR'!O$60</f>
        <v>5</v>
      </c>
      <c r="P750" s="65">
        <f>'2ndR'!P$60</f>
        <v>7</v>
      </c>
      <c r="Q750" s="65">
        <f>'2ndR'!Q$60</f>
        <v>4</v>
      </c>
      <c r="R750" s="65">
        <f>'2ndR'!R$60</f>
        <v>5</v>
      </c>
      <c r="S750" s="65">
        <f>'2ndR'!S$60</f>
        <v>4</v>
      </c>
      <c r="T750" s="65">
        <f>'2ndR'!T$60</f>
        <v>5</v>
      </c>
      <c r="U750" s="15">
        <f t="shared" ref="U750:U757" si="53">SUM(C750:T750)</f>
        <v>92</v>
      </c>
    </row>
    <row r="751" spans="1:21" x14ac:dyDescent="0.25">
      <c r="B751" s="7" t="s">
        <v>14</v>
      </c>
      <c r="C751" s="65">
        <f>'3rdR'!C$60</f>
        <v>0</v>
      </c>
      <c r="D751" s="65">
        <f>'3rdR'!D$60</f>
        <v>0</v>
      </c>
      <c r="E751" s="65">
        <f>'3rdR'!E$60</f>
        <v>0</v>
      </c>
      <c r="F751" s="65">
        <f>'3rdR'!F$60</f>
        <v>0</v>
      </c>
      <c r="G751" s="65">
        <f>'3rdR'!G$60</f>
        <v>0</v>
      </c>
      <c r="H751" s="65">
        <f>'3rdR'!H$60</f>
        <v>0</v>
      </c>
      <c r="I751" s="65">
        <f>'3rdR'!I$60</f>
        <v>0</v>
      </c>
      <c r="J751" s="65">
        <f>'3rdR'!J$60</f>
        <v>0</v>
      </c>
      <c r="K751" s="65">
        <f>'3rdR'!K$60</f>
        <v>0</v>
      </c>
      <c r="L751" s="65">
        <f>'3rdR'!L$60</f>
        <v>0</v>
      </c>
      <c r="M751" s="65">
        <f>'3rdR'!M$60</f>
        <v>0</v>
      </c>
      <c r="N751" s="65">
        <f>'3rdR'!N$60</f>
        <v>0</v>
      </c>
      <c r="O751" s="65">
        <f>'3rdR'!O$60</f>
        <v>0</v>
      </c>
      <c r="P751" s="65">
        <f>'3rdR'!P$60</f>
        <v>0</v>
      </c>
      <c r="Q751" s="65">
        <f>'3rdR'!Q$60</f>
        <v>0</v>
      </c>
      <c r="R751" s="65">
        <f>'3rdR'!R$60</f>
        <v>0</v>
      </c>
      <c r="S751" s="65">
        <f>'3rdR'!S$60</f>
        <v>0</v>
      </c>
      <c r="T751" s="65">
        <f>'3rdR'!T$60</f>
        <v>0</v>
      </c>
      <c r="U751" s="15">
        <f t="shared" si="53"/>
        <v>0</v>
      </c>
    </row>
    <row r="752" spans="1:21" x14ac:dyDescent="0.25">
      <c r="B752" s="7" t="s">
        <v>15</v>
      </c>
      <c r="C752" s="65">
        <f>'4thR'!C$60</f>
        <v>0</v>
      </c>
      <c r="D752" s="65">
        <f>'4thR'!D$60</f>
        <v>0</v>
      </c>
      <c r="E752" s="65">
        <f>'4thR'!E$60</f>
        <v>0</v>
      </c>
      <c r="F752" s="65">
        <f>'4thR'!F$60</f>
        <v>0</v>
      </c>
      <c r="G752" s="65">
        <f>'4thR'!G$60</f>
        <v>0</v>
      </c>
      <c r="H752" s="65">
        <f>'4thR'!H$60</f>
        <v>0</v>
      </c>
      <c r="I752" s="65">
        <f>'4thR'!I$60</f>
        <v>0</v>
      </c>
      <c r="J752" s="65">
        <f>'4thR'!J$60</f>
        <v>0</v>
      </c>
      <c r="K752" s="65">
        <f>'4thR'!K$60</f>
        <v>0</v>
      </c>
      <c r="L752" s="65">
        <f>'4thR'!L$60</f>
        <v>0</v>
      </c>
      <c r="M752" s="65">
        <f>'4thR'!M$60</f>
        <v>0</v>
      </c>
      <c r="N752" s="65">
        <f>'4thR'!N$60</f>
        <v>0</v>
      </c>
      <c r="O752" s="65">
        <f>'4thR'!O$60</f>
        <v>0</v>
      </c>
      <c r="P752" s="65">
        <f>'4thR'!P$60</f>
        <v>0</v>
      </c>
      <c r="Q752" s="65">
        <f>'4thR'!Q$60</f>
        <v>0</v>
      </c>
      <c r="R752" s="65">
        <f>'4thR'!R$60</f>
        <v>0</v>
      </c>
      <c r="S752" s="65">
        <f>'4thR'!S$60</f>
        <v>0</v>
      </c>
      <c r="T752" s="65">
        <f>'4thR'!T$60</f>
        <v>0</v>
      </c>
      <c r="U752" s="15">
        <f t="shared" si="53"/>
        <v>0</v>
      </c>
    </row>
    <row r="753" spans="1:21" x14ac:dyDescent="0.25">
      <c r="B753" s="7" t="s">
        <v>16</v>
      </c>
      <c r="C753" s="65">
        <f>'5thR'!C$60</f>
        <v>0</v>
      </c>
      <c r="D753" s="65">
        <f>'5thR'!D$60</f>
        <v>0</v>
      </c>
      <c r="E753" s="65">
        <f>'5thR'!E$60</f>
        <v>0</v>
      </c>
      <c r="F753" s="65">
        <f>'5thR'!F$60</f>
        <v>0</v>
      </c>
      <c r="G753" s="65">
        <f>'5thR'!G$60</f>
        <v>0</v>
      </c>
      <c r="H753" s="65">
        <f>'5thR'!H$60</f>
        <v>0</v>
      </c>
      <c r="I753" s="65">
        <f>'5thR'!I$60</f>
        <v>0</v>
      </c>
      <c r="J753" s="65">
        <f>'5thR'!J$60</f>
        <v>0</v>
      </c>
      <c r="K753" s="65">
        <f>'5thR'!K$60</f>
        <v>0</v>
      </c>
      <c r="L753" s="65">
        <f>'5thR'!L$60</f>
        <v>0</v>
      </c>
      <c r="M753" s="65">
        <f>'5thR'!M$60</f>
        <v>0</v>
      </c>
      <c r="N753" s="65">
        <f>'5thR'!N$60</f>
        <v>0</v>
      </c>
      <c r="O753" s="65">
        <f>'5thR'!O$60</f>
        <v>0</v>
      </c>
      <c r="P753" s="65">
        <f>'5thR'!P$60</f>
        <v>0</v>
      </c>
      <c r="Q753" s="65">
        <f>'5thR'!Q$60</f>
        <v>0</v>
      </c>
      <c r="R753" s="65">
        <f>'5thR'!R$60</f>
        <v>0</v>
      </c>
      <c r="S753" s="65">
        <f>'5thR'!S$60</f>
        <v>0</v>
      </c>
      <c r="T753" s="65">
        <f>'5thR'!T$60</f>
        <v>0</v>
      </c>
      <c r="U753" s="15">
        <f t="shared" si="53"/>
        <v>0</v>
      </c>
    </row>
    <row r="754" spans="1:21" x14ac:dyDescent="0.25">
      <c r="B754" s="7" t="s">
        <v>17</v>
      </c>
      <c r="C754" s="65">
        <f>'6thR'!C$60</f>
        <v>0</v>
      </c>
      <c r="D754" s="65">
        <f>'6thR'!D$60</f>
        <v>0</v>
      </c>
      <c r="E754" s="65">
        <f>'6thR'!E$60</f>
        <v>0</v>
      </c>
      <c r="F754" s="65">
        <f>'6thR'!F$60</f>
        <v>0</v>
      </c>
      <c r="G754" s="65">
        <f>'6thR'!G$60</f>
        <v>0</v>
      </c>
      <c r="H754" s="65">
        <f>'6thR'!H$60</f>
        <v>0</v>
      </c>
      <c r="I754" s="65">
        <f>'6thR'!I$60</f>
        <v>0</v>
      </c>
      <c r="J754" s="65">
        <f>'6thR'!J$60</f>
        <v>0</v>
      </c>
      <c r="K754" s="65">
        <f>'6thR'!K$60</f>
        <v>0</v>
      </c>
      <c r="L754" s="65">
        <f>'6thR'!L$60</f>
        <v>0</v>
      </c>
      <c r="M754" s="65">
        <f>'6thR'!M$60</f>
        <v>0</v>
      </c>
      <c r="N754" s="65">
        <f>'6thR'!N$60</f>
        <v>0</v>
      </c>
      <c r="O754" s="65">
        <f>'6thR'!O$60</f>
        <v>0</v>
      </c>
      <c r="P754" s="65">
        <f>'6thR'!P$60</f>
        <v>0</v>
      </c>
      <c r="Q754" s="65">
        <f>'6thR'!Q$60</f>
        <v>0</v>
      </c>
      <c r="R754" s="65">
        <f>'6thR'!R$60</f>
        <v>0</v>
      </c>
      <c r="S754" s="65">
        <f>'6thR'!S$60</f>
        <v>0</v>
      </c>
      <c r="T754" s="65">
        <f>'6thR'!T$60</f>
        <v>0</v>
      </c>
      <c r="U754" s="15">
        <f t="shared" si="53"/>
        <v>0</v>
      </c>
    </row>
    <row r="755" spans="1:21" x14ac:dyDescent="0.25">
      <c r="B755" s="7" t="s">
        <v>18</v>
      </c>
      <c r="C755" s="65">
        <f>'7thR'!C$60</f>
        <v>0</v>
      </c>
      <c r="D755" s="65">
        <f>'7thR'!D$60</f>
        <v>0</v>
      </c>
      <c r="E755" s="65">
        <f>'7thR'!E$60</f>
        <v>0</v>
      </c>
      <c r="F755" s="65">
        <f>'7thR'!F$60</f>
        <v>0</v>
      </c>
      <c r="G755" s="65">
        <f>'7thR'!G$60</f>
        <v>0</v>
      </c>
      <c r="H755" s="65">
        <f>'7thR'!H$60</f>
        <v>0</v>
      </c>
      <c r="I755" s="65">
        <f>'7thR'!I$60</f>
        <v>0</v>
      </c>
      <c r="J755" s="65">
        <f>'7thR'!J$60</f>
        <v>0</v>
      </c>
      <c r="K755" s="65">
        <f>'7thR'!K$60</f>
        <v>0</v>
      </c>
      <c r="L755" s="65">
        <f>'7thR'!L$60</f>
        <v>0</v>
      </c>
      <c r="M755" s="65">
        <f>'7thR'!M$60</f>
        <v>0</v>
      </c>
      <c r="N755" s="65">
        <f>'7thR'!N$60</f>
        <v>0</v>
      </c>
      <c r="O755" s="65">
        <f>'7thR'!O$60</f>
        <v>0</v>
      </c>
      <c r="P755" s="65">
        <f>'7thR'!P$60</f>
        <v>0</v>
      </c>
      <c r="Q755" s="65">
        <f>'7thR'!Q$60</f>
        <v>0</v>
      </c>
      <c r="R755" s="65">
        <f>'7thR'!R$60</f>
        <v>0</v>
      </c>
      <c r="S755" s="65">
        <f>'7thR'!S$60</f>
        <v>0</v>
      </c>
      <c r="T755" s="65">
        <f>'7thR'!T$60</f>
        <v>0</v>
      </c>
      <c r="U755" s="15">
        <f t="shared" si="53"/>
        <v>0</v>
      </c>
    </row>
    <row r="756" spans="1:21" ht="15.75" thickBot="1" x14ac:dyDescent="0.3">
      <c r="B756" s="7" t="s">
        <v>19</v>
      </c>
      <c r="C756" s="45">
        <f>'8thR - Finale'!C$60</f>
        <v>0</v>
      </c>
      <c r="D756" s="45">
        <f>'8thR - Finale'!D$60</f>
        <v>0</v>
      </c>
      <c r="E756" s="45">
        <f>'8thR - Finale'!E$60</f>
        <v>0</v>
      </c>
      <c r="F756" s="45">
        <f>'8thR - Finale'!F$60</f>
        <v>0</v>
      </c>
      <c r="G756" s="45">
        <f>'8thR - Finale'!G$60</f>
        <v>0</v>
      </c>
      <c r="H756" s="45">
        <f>'8thR - Finale'!H$60</f>
        <v>0</v>
      </c>
      <c r="I756" s="45">
        <f>'8thR - Finale'!I$60</f>
        <v>0</v>
      </c>
      <c r="J756" s="45">
        <f>'8thR - Finale'!J$60</f>
        <v>0</v>
      </c>
      <c r="K756" s="45">
        <f>'8thR - Finale'!K$60</f>
        <v>0</v>
      </c>
      <c r="L756" s="45">
        <f>'8thR - Finale'!L$60</f>
        <v>0</v>
      </c>
      <c r="M756" s="45">
        <f>'8thR - Finale'!M$60</f>
        <v>0</v>
      </c>
      <c r="N756" s="45">
        <f>'8thR - Finale'!N$60</f>
        <v>0</v>
      </c>
      <c r="O756" s="45">
        <f>'8thR - Finale'!O$60</f>
        <v>0</v>
      </c>
      <c r="P756" s="45">
        <f>'8thR - Finale'!P$60</f>
        <v>0</v>
      </c>
      <c r="Q756" s="45">
        <f>'8thR - Finale'!Q$60</f>
        <v>0</v>
      </c>
      <c r="R756" s="45">
        <f>'8thR - Finale'!R$60</f>
        <v>0</v>
      </c>
      <c r="S756" s="45">
        <f>'8thR - Finale'!S$60</f>
        <v>0</v>
      </c>
      <c r="T756" s="45">
        <f>'8thR - Finale'!T$60</f>
        <v>0</v>
      </c>
      <c r="U756" s="15">
        <f t="shared" si="53"/>
        <v>0</v>
      </c>
    </row>
    <row r="757" spans="1:21" ht="16.5" thickTop="1" x14ac:dyDescent="0.25">
      <c r="B757" s="52" t="s">
        <v>12</v>
      </c>
      <c r="C757" s="72">
        <f>score!H$60</f>
        <v>7</v>
      </c>
      <c r="D757" s="72">
        <f>score!I$60</f>
        <v>5</v>
      </c>
      <c r="E757" s="72">
        <f>score!J$60</f>
        <v>4</v>
      </c>
      <c r="F757" s="72">
        <f>score!K$60</f>
        <v>4</v>
      </c>
      <c r="G757" s="72">
        <f>score!L$60</f>
        <v>6</v>
      </c>
      <c r="H757" s="72">
        <f>score!M$60</f>
        <v>4</v>
      </c>
      <c r="I757" s="72">
        <f>score!N$60</f>
        <v>7</v>
      </c>
      <c r="J757" s="72">
        <f>score!O$60</f>
        <v>8</v>
      </c>
      <c r="K757" s="72">
        <f>score!P$60</f>
        <v>5</v>
      </c>
      <c r="L757" s="72">
        <f>score!Q$60</f>
        <v>2</v>
      </c>
      <c r="M757" s="72">
        <f>score!R$60</f>
        <v>5</v>
      </c>
      <c r="N757" s="72">
        <f>score!S$60</f>
        <v>5</v>
      </c>
      <c r="O757" s="72">
        <f>score!T$60</f>
        <v>5</v>
      </c>
      <c r="P757" s="72">
        <f>score!U$60</f>
        <v>7</v>
      </c>
      <c r="Q757" s="72">
        <f>score!V$60</f>
        <v>4</v>
      </c>
      <c r="R757" s="72">
        <f>score!W$60</f>
        <v>5</v>
      </c>
      <c r="S757" s="72">
        <f>score!X$60</f>
        <v>4</v>
      </c>
      <c r="T757" s="72">
        <f>score!Y$60</f>
        <v>5</v>
      </c>
      <c r="U757" s="47">
        <f t="shared" si="53"/>
        <v>92</v>
      </c>
    </row>
    <row r="758" spans="1:21" ht="15.75" x14ac:dyDescent="0.25">
      <c r="B758" s="53" t="s">
        <v>7</v>
      </c>
      <c r="C758" s="54">
        <f>score!H$147</f>
        <v>4</v>
      </c>
      <c r="D758" s="54">
        <f>score!$I$147</f>
        <v>4</v>
      </c>
      <c r="E758" s="54">
        <f>score!$J$147</f>
        <v>3</v>
      </c>
      <c r="F758" s="54">
        <f>score!$K$147</f>
        <v>3</v>
      </c>
      <c r="G758" s="54">
        <f>score!$L$147</f>
        <v>4</v>
      </c>
      <c r="H758" s="54">
        <f>score!$M$147</f>
        <v>4</v>
      </c>
      <c r="I758" s="54">
        <f>score!$N$147</f>
        <v>5</v>
      </c>
      <c r="J758" s="54">
        <f>score!$O$147</f>
        <v>4</v>
      </c>
      <c r="K758" s="54">
        <f>score!$P$147</f>
        <v>4</v>
      </c>
      <c r="L758" s="54">
        <f>score!$Q$147</f>
        <v>3</v>
      </c>
      <c r="M758" s="54">
        <f>score!$R$147</f>
        <v>4</v>
      </c>
      <c r="N758" s="54">
        <f>score!$S$147</f>
        <v>5</v>
      </c>
      <c r="O758" s="54">
        <f>score!$T$147</f>
        <v>4</v>
      </c>
      <c r="P758" s="54">
        <f>score!$U$147</f>
        <v>5</v>
      </c>
      <c r="Q758" s="54">
        <f>score!$V$147</f>
        <v>3</v>
      </c>
      <c r="R758" s="54">
        <f>score!$W$147</f>
        <v>3</v>
      </c>
      <c r="S758" s="54">
        <f>score!$X$147</f>
        <v>4</v>
      </c>
      <c r="T758" s="54">
        <f>score!$Y$147</f>
        <v>4</v>
      </c>
      <c r="U758" s="18">
        <f>SUM(C758:T758)</f>
        <v>70</v>
      </c>
    </row>
    <row r="759" spans="1:21" x14ac:dyDescent="0.25">
      <c r="C759" s="55"/>
      <c r="D759" s="55"/>
      <c r="E759" s="55"/>
      <c r="F759" s="55"/>
      <c r="G759" s="55"/>
      <c r="H759" s="55"/>
      <c r="I759" s="55"/>
      <c r="J759" s="55"/>
      <c r="K759" s="55"/>
      <c r="L759" s="55"/>
      <c r="M759" s="55"/>
      <c r="N759" s="55"/>
      <c r="O759" s="55"/>
      <c r="P759" s="55"/>
      <c r="Q759" s="55"/>
      <c r="R759" s="55"/>
      <c r="S759" s="55"/>
      <c r="T759" s="55"/>
    </row>
    <row r="760" spans="1:21" x14ac:dyDescent="0.25">
      <c r="C760" s="140" t="s">
        <v>6</v>
      </c>
      <c r="D760" s="140"/>
      <c r="E760" s="140"/>
      <c r="F760" s="140"/>
      <c r="G760" s="140"/>
      <c r="H760" s="140"/>
      <c r="I760" s="140"/>
      <c r="J760" s="140"/>
      <c r="K760" s="140"/>
      <c r="L760" s="140"/>
      <c r="M760" s="140"/>
      <c r="N760" s="140"/>
      <c r="O760" s="140"/>
      <c r="P760" s="140"/>
      <c r="Q760" s="140"/>
      <c r="R760" s="140"/>
      <c r="S760" s="140"/>
      <c r="T760" s="140"/>
    </row>
    <row r="761" spans="1:21" x14ac:dyDescent="0.25">
      <c r="A761" s="141">
        <f>score!A61</f>
        <v>55</v>
      </c>
      <c r="B761" s="142" t="str">
        <f>score!F61</f>
        <v>ROBIC MARKO</v>
      </c>
      <c r="C761" s="143">
        <v>1</v>
      </c>
      <c r="D761" s="143">
        <v>2</v>
      </c>
      <c r="E761" s="143">
        <v>3</v>
      </c>
      <c r="F761" s="143">
        <v>4</v>
      </c>
      <c r="G761" s="143">
        <v>5</v>
      </c>
      <c r="H761" s="143">
        <v>6</v>
      </c>
      <c r="I761" s="143">
        <v>7</v>
      </c>
      <c r="J761" s="143">
        <v>8</v>
      </c>
      <c r="K761" s="143">
        <v>9</v>
      </c>
      <c r="L761" s="143">
        <v>10</v>
      </c>
      <c r="M761" s="143">
        <v>11</v>
      </c>
      <c r="N761" s="143">
        <v>12</v>
      </c>
      <c r="O761" s="143">
        <v>13</v>
      </c>
      <c r="P761" s="143">
        <v>14</v>
      </c>
      <c r="Q761" s="143">
        <v>15</v>
      </c>
      <c r="R761" s="143">
        <v>16</v>
      </c>
      <c r="S761" s="143">
        <v>17</v>
      </c>
      <c r="T761" s="143">
        <v>18</v>
      </c>
      <c r="U761" s="56" t="s">
        <v>1</v>
      </c>
    </row>
    <row r="762" spans="1:21" x14ac:dyDescent="0.25">
      <c r="A762" s="141"/>
      <c r="B762" s="142"/>
      <c r="C762" s="143"/>
      <c r="D762" s="143"/>
      <c r="E762" s="143"/>
      <c r="F762" s="143"/>
      <c r="G762" s="143"/>
      <c r="H762" s="143"/>
      <c r="I762" s="143"/>
      <c r="J762" s="143"/>
      <c r="K762" s="143"/>
      <c r="L762" s="143"/>
      <c r="M762" s="143"/>
      <c r="N762" s="143"/>
      <c r="O762" s="143"/>
      <c r="P762" s="143"/>
      <c r="Q762" s="143"/>
      <c r="R762" s="143"/>
      <c r="S762" s="143"/>
      <c r="T762" s="143"/>
      <c r="U762" s="57"/>
    </row>
    <row r="763" spans="1:21" x14ac:dyDescent="0.25">
      <c r="B763" s="7" t="s">
        <v>8</v>
      </c>
      <c r="C763" s="65">
        <f>'1stR'!C$61</f>
        <v>0</v>
      </c>
      <c r="D763" s="65">
        <f>'1stR'!D$61</f>
        <v>0</v>
      </c>
      <c r="E763" s="65">
        <f>'1stR'!E$61</f>
        <v>0</v>
      </c>
      <c r="F763" s="65">
        <f>'1stR'!F$61</f>
        <v>0</v>
      </c>
      <c r="G763" s="65">
        <f>'1stR'!G$61</f>
        <v>0</v>
      </c>
      <c r="H763" s="65">
        <f>'1stR'!H$61</f>
        <v>0</v>
      </c>
      <c r="I763" s="65">
        <f>'1stR'!I$61</f>
        <v>0</v>
      </c>
      <c r="J763" s="65">
        <f>'1stR'!J$61</f>
        <v>0</v>
      </c>
      <c r="K763" s="65">
        <f>'1stR'!K$61</f>
        <v>0</v>
      </c>
      <c r="L763" s="65">
        <f>'1stR'!L$61</f>
        <v>0</v>
      </c>
      <c r="M763" s="65">
        <f>'1stR'!M$61</f>
        <v>0</v>
      </c>
      <c r="N763" s="65">
        <f>'1stR'!N$61</f>
        <v>0</v>
      </c>
      <c r="O763" s="65">
        <f>'1stR'!O$61</f>
        <v>0</v>
      </c>
      <c r="P763" s="65">
        <f>'1stR'!P$61</f>
        <v>0</v>
      </c>
      <c r="Q763" s="65">
        <f>'1stR'!Q$61</f>
        <v>0</v>
      </c>
      <c r="R763" s="65">
        <f>'1stR'!R$61</f>
        <v>0</v>
      </c>
      <c r="S763" s="65">
        <f>'1stR'!S$61</f>
        <v>0</v>
      </c>
      <c r="T763" s="65">
        <f>'1stR'!T$61</f>
        <v>0</v>
      </c>
      <c r="U763" s="15">
        <f>SUM(C763:T763)</f>
        <v>0</v>
      </c>
    </row>
    <row r="764" spans="1:21" x14ac:dyDescent="0.25">
      <c r="B764" s="7" t="s">
        <v>13</v>
      </c>
      <c r="C764" s="65">
        <f>'2ndR'!C$61</f>
        <v>5</v>
      </c>
      <c r="D764" s="65">
        <f>'2ndR'!D$61</f>
        <v>6</v>
      </c>
      <c r="E764" s="65">
        <f>'2ndR'!E$61</f>
        <v>3</v>
      </c>
      <c r="F764" s="65">
        <f>'2ndR'!F$61</f>
        <v>4</v>
      </c>
      <c r="G764" s="65">
        <f>'2ndR'!G$61</f>
        <v>6</v>
      </c>
      <c r="H764" s="65">
        <f>'2ndR'!H$61</f>
        <v>7</v>
      </c>
      <c r="I764" s="65">
        <f>'2ndR'!I$61</f>
        <v>5</v>
      </c>
      <c r="J764" s="65">
        <f>'2ndR'!J$61</f>
        <v>3</v>
      </c>
      <c r="K764" s="65">
        <f>'2ndR'!K$61</f>
        <v>3</v>
      </c>
      <c r="L764" s="65">
        <f>'2ndR'!L$61</f>
        <v>4</v>
      </c>
      <c r="M764" s="65">
        <f>'2ndR'!M$61</f>
        <v>5</v>
      </c>
      <c r="N764" s="65">
        <f>'2ndR'!N$61</f>
        <v>6</v>
      </c>
      <c r="O764" s="65">
        <f>'2ndR'!O$61</f>
        <v>4</v>
      </c>
      <c r="P764" s="65">
        <f>'2ndR'!P$61</f>
        <v>6</v>
      </c>
      <c r="Q764" s="65">
        <f>'2ndR'!Q$61</f>
        <v>3</v>
      </c>
      <c r="R764" s="65">
        <f>'2ndR'!R$61</f>
        <v>4</v>
      </c>
      <c r="S764" s="65">
        <f>'2ndR'!S$61</f>
        <v>5</v>
      </c>
      <c r="T764" s="65">
        <f>'2ndR'!T$61</f>
        <v>4</v>
      </c>
      <c r="U764" s="15">
        <f t="shared" ref="U764:U771" si="54">SUM(C764:T764)</f>
        <v>83</v>
      </c>
    </row>
    <row r="765" spans="1:21" x14ac:dyDescent="0.25">
      <c r="B765" s="7" t="s">
        <v>14</v>
      </c>
      <c r="C765" s="65">
        <f>'3rdR'!C$61</f>
        <v>0</v>
      </c>
      <c r="D765" s="65">
        <f>'3rdR'!D$61</f>
        <v>0</v>
      </c>
      <c r="E765" s="65">
        <f>'3rdR'!E$61</f>
        <v>0</v>
      </c>
      <c r="F765" s="65">
        <f>'3rdR'!F$61</f>
        <v>0</v>
      </c>
      <c r="G765" s="65">
        <f>'3rdR'!G$61</f>
        <v>0</v>
      </c>
      <c r="H765" s="65">
        <f>'3rdR'!H$61</f>
        <v>0</v>
      </c>
      <c r="I765" s="65">
        <f>'3rdR'!I$61</f>
        <v>0</v>
      </c>
      <c r="J765" s="65">
        <f>'3rdR'!J$61</f>
        <v>0</v>
      </c>
      <c r="K765" s="65">
        <f>'3rdR'!K$61</f>
        <v>0</v>
      </c>
      <c r="L765" s="65">
        <f>'3rdR'!L$61</f>
        <v>0</v>
      </c>
      <c r="M765" s="65">
        <f>'3rdR'!M$61</f>
        <v>0</v>
      </c>
      <c r="N765" s="65">
        <f>'3rdR'!N$61</f>
        <v>0</v>
      </c>
      <c r="O765" s="65">
        <f>'3rdR'!O$61</f>
        <v>0</v>
      </c>
      <c r="P765" s="65">
        <f>'3rdR'!P$61</f>
        <v>0</v>
      </c>
      <c r="Q765" s="65">
        <f>'3rdR'!Q$61</f>
        <v>0</v>
      </c>
      <c r="R765" s="65">
        <f>'3rdR'!R$61</f>
        <v>0</v>
      </c>
      <c r="S765" s="65">
        <f>'3rdR'!S$61</f>
        <v>0</v>
      </c>
      <c r="T765" s="65">
        <f>'3rdR'!T$61</f>
        <v>0</v>
      </c>
      <c r="U765" s="15">
        <f t="shared" si="54"/>
        <v>0</v>
      </c>
    </row>
    <row r="766" spans="1:21" x14ac:dyDescent="0.25">
      <c r="B766" s="7" t="s">
        <v>15</v>
      </c>
      <c r="C766" s="65">
        <f>'4thR'!C$61</f>
        <v>4</v>
      </c>
      <c r="D766" s="65">
        <f>'4thR'!D$61</f>
        <v>6</v>
      </c>
      <c r="E766" s="65">
        <f>'4thR'!E$61</f>
        <v>3</v>
      </c>
      <c r="F766" s="65">
        <f>'4thR'!F$61</f>
        <v>6</v>
      </c>
      <c r="G766" s="65">
        <f>'4thR'!G$61</f>
        <v>4</v>
      </c>
      <c r="H766" s="65">
        <f>'4thR'!H$61</f>
        <v>5</v>
      </c>
      <c r="I766" s="65">
        <f>'4thR'!I$61</f>
        <v>7</v>
      </c>
      <c r="J766" s="65">
        <f>'4thR'!J$61</f>
        <v>6</v>
      </c>
      <c r="K766" s="65">
        <f>'4thR'!K$61</f>
        <v>6</v>
      </c>
      <c r="L766" s="65">
        <f>'4thR'!L$61</f>
        <v>4</v>
      </c>
      <c r="M766" s="65">
        <f>'4thR'!M$61</f>
        <v>4</v>
      </c>
      <c r="N766" s="65">
        <f>'4thR'!N$61</f>
        <v>6</v>
      </c>
      <c r="O766" s="65">
        <f>'4thR'!O$61</f>
        <v>5</v>
      </c>
      <c r="P766" s="65">
        <f>'4thR'!P$61</f>
        <v>9</v>
      </c>
      <c r="Q766" s="65">
        <f>'4thR'!Q$61</f>
        <v>4</v>
      </c>
      <c r="R766" s="65">
        <f>'4thR'!R$61</f>
        <v>4</v>
      </c>
      <c r="S766" s="65">
        <f>'4thR'!S$61</f>
        <v>6</v>
      </c>
      <c r="T766" s="65">
        <f>'4thR'!T$61</f>
        <v>5</v>
      </c>
      <c r="U766" s="15">
        <f t="shared" si="54"/>
        <v>94</v>
      </c>
    </row>
    <row r="767" spans="1:21" x14ac:dyDescent="0.25">
      <c r="B767" s="7" t="s">
        <v>16</v>
      </c>
      <c r="C767" s="65">
        <f>'5thR'!C$61</f>
        <v>0</v>
      </c>
      <c r="D767" s="65">
        <f>'5thR'!D$61</f>
        <v>0</v>
      </c>
      <c r="E767" s="65">
        <f>'5thR'!E$61</f>
        <v>0</v>
      </c>
      <c r="F767" s="65">
        <f>'5thR'!F$61</f>
        <v>0</v>
      </c>
      <c r="G767" s="65">
        <f>'5thR'!G$61</f>
        <v>0</v>
      </c>
      <c r="H767" s="65">
        <f>'5thR'!H$61</f>
        <v>0</v>
      </c>
      <c r="I767" s="65">
        <f>'5thR'!I$61</f>
        <v>0</v>
      </c>
      <c r="J767" s="65">
        <f>'5thR'!J$61</f>
        <v>0</v>
      </c>
      <c r="K767" s="65">
        <f>'5thR'!K$61</f>
        <v>0</v>
      </c>
      <c r="L767" s="65">
        <f>'5thR'!L$61</f>
        <v>0</v>
      </c>
      <c r="M767" s="65">
        <f>'5thR'!M$61</f>
        <v>0</v>
      </c>
      <c r="N767" s="65">
        <f>'5thR'!N$61</f>
        <v>0</v>
      </c>
      <c r="O767" s="65">
        <f>'5thR'!O$61</f>
        <v>0</v>
      </c>
      <c r="P767" s="65">
        <f>'5thR'!P$61</f>
        <v>0</v>
      </c>
      <c r="Q767" s="65">
        <f>'5thR'!Q$61</f>
        <v>0</v>
      </c>
      <c r="R767" s="65">
        <f>'5thR'!R$61</f>
        <v>0</v>
      </c>
      <c r="S767" s="65">
        <f>'5thR'!S$61</f>
        <v>0</v>
      </c>
      <c r="T767" s="65">
        <f>'5thR'!T$61</f>
        <v>0</v>
      </c>
      <c r="U767" s="15">
        <f t="shared" si="54"/>
        <v>0</v>
      </c>
    </row>
    <row r="768" spans="1:21" x14ac:dyDescent="0.25">
      <c r="B768" s="7" t="s">
        <v>17</v>
      </c>
      <c r="C768" s="65">
        <f>'6thR'!C$61</f>
        <v>0</v>
      </c>
      <c r="D768" s="65">
        <f>'6thR'!D$61</f>
        <v>0</v>
      </c>
      <c r="E768" s="65">
        <f>'6thR'!E$61</f>
        <v>0</v>
      </c>
      <c r="F768" s="65">
        <f>'6thR'!F$61</f>
        <v>0</v>
      </c>
      <c r="G768" s="65">
        <f>'6thR'!G$61</f>
        <v>0</v>
      </c>
      <c r="H768" s="65">
        <f>'6thR'!H$61</f>
        <v>0</v>
      </c>
      <c r="I768" s="65">
        <f>'6thR'!I$61</f>
        <v>0</v>
      </c>
      <c r="J768" s="65">
        <f>'6thR'!J$61</f>
        <v>0</v>
      </c>
      <c r="K768" s="65">
        <f>'6thR'!K$61</f>
        <v>0</v>
      </c>
      <c r="L768" s="65">
        <f>'6thR'!L$61</f>
        <v>0</v>
      </c>
      <c r="M768" s="65">
        <f>'6thR'!M$61</f>
        <v>0</v>
      </c>
      <c r="N768" s="65">
        <f>'6thR'!N$61</f>
        <v>0</v>
      </c>
      <c r="O768" s="65">
        <f>'6thR'!O$61</f>
        <v>0</v>
      </c>
      <c r="P768" s="65">
        <f>'6thR'!P$61</f>
        <v>0</v>
      </c>
      <c r="Q768" s="65">
        <f>'6thR'!Q$61</f>
        <v>0</v>
      </c>
      <c r="R768" s="65">
        <f>'6thR'!R$61</f>
        <v>0</v>
      </c>
      <c r="S768" s="65">
        <f>'6thR'!S$61</f>
        <v>0</v>
      </c>
      <c r="T768" s="65">
        <f>'6thR'!T$61</f>
        <v>0</v>
      </c>
      <c r="U768" s="15">
        <f t="shared" si="54"/>
        <v>0</v>
      </c>
    </row>
    <row r="769" spans="1:21" x14ac:dyDescent="0.25">
      <c r="B769" s="7" t="s">
        <v>18</v>
      </c>
      <c r="C769" s="65">
        <f>'7thR'!C$61</f>
        <v>0</v>
      </c>
      <c r="D769" s="65">
        <f>'7thR'!D$61</f>
        <v>0</v>
      </c>
      <c r="E769" s="65">
        <f>'7thR'!E$61</f>
        <v>0</v>
      </c>
      <c r="F769" s="65">
        <f>'7thR'!F$61</f>
        <v>0</v>
      </c>
      <c r="G769" s="65">
        <f>'7thR'!G$61</f>
        <v>0</v>
      </c>
      <c r="H769" s="65">
        <f>'7thR'!H$61</f>
        <v>0</v>
      </c>
      <c r="I769" s="65">
        <f>'7thR'!I$61</f>
        <v>0</v>
      </c>
      <c r="J769" s="65">
        <f>'7thR'!J$61</f>
        <v>0</v>
      </c>
      <c r="K769" s="65">
        <f>'7thR'!K$61</f>
        <v>0</v>
      </c>
      <c r="L769" s="65">
        <f>'7thR'!L$61</f>
        <v>0</v>
      </c>
      <c r="M769" s="65">
        <f>'7thR'!M$61</f>
        <v>0</v>
      </c>
      <c r="N769" s="65">
        <f>'7thR'!N$61</f>
        <v>0</v>
      </c>
      <c r="O769" s="65">
        <f>'7thR'!O$61</f>
        <v>0</v>
      </c>
      <c r="P769" s="65">
        <f>'7thR'!P$61</f>
        <v>0</v>
      </c>
      <c r="Q769" s="65">
        <f>'7thR'!Q$61</f>
        <v>0</v>
      </c>
      <c r="R769" s="65">
        <f>'7thR'!R$61</f>
        <v>0</v>
      </c>
      <c r="S769" s="65">
        <f>'7thR'!S$61</f>
        <v>0</v>
      </c>
      <c r="T769" s="65">
        <f>'7thR'!T$61</f>
        <v>0</v>
      </c>
      <c r="U769" s="15">
        <f t="shared" si="54"/>
        <v>0</v>
      </c>
    </row>
    <row r="770" spans="1:21" ht="15.75" thickBot="1" x14ac:dyDescent="0.3">
      <c r="B770" s="7" t="s">
        <v>19</v>
      </c>
      <c r="C770" s="45">
        <f>'8thR - Finale'!C$61</f>
        <v>0</v>
      </c>
      <c r="D770" s="45">
        <f>'8thR - Finale'!D$61</f>
        <v>0</v>
      </c>
      <c r="E770" s="45">
        <f>'8thR - Finale'!E$61</f>
        <v>0</v>
      </c>
      <c r="F770" s="45">
        <f>'8thR - Finale'!F$61</f>
        <v>0</v>
      </c>
      <c r="G770" s="45">
        <f>'8thR - Finale'!G$61</f>
        <v>0</v>
      </c>
      <c r="H770" s="45">
        <f>'8thR - Finale'!H$61</f>
        <v>0</v>
      </c>
      <c r="I770" s="45">
        <f>'8thR - Finale'!I$61</f>
        <v>0</v>
      </c>
      <c r="J770" s="45">
        <f>'8thR - Finale'!J$61</f>
        <v>0</v>
      </c>
      <c r="K770" s="45">
        <f>'8thR - Finale'!K$61</f>
        <v>0</v>
      </c>
      <c r="L770" s="45">
        <f>'8thR - Finale'!L$61</f>
        <v>0</v>
      </c>
      <c r="M770" s="45">
        <f>'8thR - Finale'!M$61</f>
        <v>0</v>
      </c>
      <c r="N770" s="45">
        <f>'8thR - Finale'!N$61</f>
        <v>0</v>
      </c>
      <c r="O770" s="45">
        <f>'8thR - Finale'!O$61</f>
        <v>0</v>
      </c>
      <c r="P770" s="45">
        <f>'8thR - Finale'!P$61</f>
        <v>0</v>
      </c>
      <c r="Q770" s="45">
        <f>'8thR - Finale'!Q$61</f>
        <v>0</v>
      </c>
      <c r="R770" s="45">
        <f>'8thR - Finale'!R$61</f>
        <v>0</v>
      </c>
      <c r="S770" s="45">
        <f>'8thR - Finale'!S$61</f>
        <v>0</v>
      </c>
      <c r="T770" s="45">
        <f>'8thR - Finale'!T$61</f>
        <v>0</v>
      </c>
      <c r="U770" s="15">
        <f t="shared" si="54"/>
        <v>0</v>
      </c>
    </row>
    <row r="771" spans="1:21" ht="16.5" thickTop="1" x14ac:dyDescent="0.25">
      <c r="B771" s="52" t="s">
        <v>12</v>
      </c>
      <c r="C771" s="72">
        <f>score!H$61</f>
        <v>4</v>
      </c>
      <c r="D771" s="72">
        <f>score!I$61</f>
        <v>6</v>
      </c>
      <c r="E771" s="72">
        <f>score!J$61</f>
        <v>3</v>
      </c>
      <c r="F771" s="72">
        <f>score!K$61</f>
        <v>4</v>
      </c>
      <c r="G771" s="72">
        <f>score!L$61</f>
        <v>4</v>
      </c>
      <c r="H771" s="72">
        <f>score!M$61</f>
        <v>5</v>
      </c>
      <c r="I771" s="72">
        <f>score!N$61</f>
        <v>5</v>
      </c>
      <c r="J771" s="72">
        <f>score!O$61</f>
        <v>3</v>
      </c>
      <c r="K771" s="72">
        <f>score!P$61</f>
        <v>3</v>
      </c>
      <c r="L771" s="72">
        <f>score!Q$61</f>
        <v>4</v>
      </c>
      <c r="M771" s="72">
        <f>score!R$61</f>
        <v>4</v>
      </c>
      <c r="N771" s="72">
        <f>score!S$61</f>
        <v>6</v>
      </c>
      <c r="O771" s="72">
        <f>score!T$61</f>
        <v>4</v>
      </c>
      <c r="P771" s="72">
        <f>score!U$61</f>
        <v>6</v>
      </c>
      <c r="Q771" s="72">
        <f>score!V$61</f>
        <v>3</v>
      </c>
      <c r="R771" s="72">
        <f>score!W$61</f>
        <v>4</v>
      </c>
      <c r="S771" s="72">
        <f>score!X$61</f>
        <v>5</v>
      </c>
      <c r="T771" s="72">
        <f>score!Y$61</f>
        <v>4</v>
      </c>
      <c r="U771" s="47">
        <f t="shared" si="54"/>
        <v>77</v>
      </c>
    </row>
    <row r="772" spans="1:21" ht="15.75" x14ac:dyDescent="0.25">
      <c r="B772" s="53" t="s">
        <v>7</v>
      </c>
      <c r="C772" s="54">
        <f>score!H$147</f>
        <v>4</v>
      </c>
      <c r="D772" s="54">
        <f>score!$I$147</f>
        <v>4</v>
      </c>
      <c r="E772" s="54">
        <f>score!$J$147</f>
        <v>3</v>
      </c>
      <c r="F772" s="54">
        <f>score!$K$147</f>
        <v>3</v>
      </c>
      <c r="G772" s="54">
        <f>score!$L$147</f>
        <v>4</v>
      </c>
      <c r="H772" s="54">
        <f>score!$M$147</f>
        <v>4</v>
      </c>
      <c r="I772" s="54">
        <f>score!$N$147</f>
        <v>5</v>
      </c>
      <c r="J772" s="54">
        <f>score!$O$147</f>
        <v>4</v>
      </c>
      <c r="K772" s="54">
        <f>score!$P$147</f>
        <v>4</v>
      </c>
      <c r="L772" s="54">
        <f>score!$Q$147</f>
        <v>3</v>
      </c>
      <c r="M772" s="54">
        <f>score!$R$147</f>
        <v>4</v>
      </c>
      <c r="N772" s="54">
        <f>score!$S$147</f>
        <v>5</v>
      </c>
      <c r="O772" s="54">
        <f>score!$T$147</f>
        <v>4</v>
      </c>
      <c r="P772" s="54">
        <f>score!$U$147</f>
        <v>5</v>
      </c>
      <c r="Q772" s="54">
        <f>score!$V$147</f>
        <v>3</v>
      </c>
      <c r="R772" s="54">
        <f>score!$W$147</f>
        <v>3</v>
      </c>
      <c r="S772" s="54">
        <f>score!$X$147</f>
        <v>4</v>
      </c>
      <c r="T772" s="54">
        <f>score!$Y$147</f>
        <v>4</v>
      </c>
      <c r="U772" s="18">
        <f>SUM(C772:T772)</f>
        <v>70</v>
      </c>
    </row>
    <row r="773" spans="1:21" x14ac:dyDescent="0.25">
      <c r="C773" s="55"/>
      <c r="D773" s="55"/>
      <c r="E773" s="55"/>
      <c r="F773" s="55"/>
      <c r="G773" s="55"/>
      <c r="H773" s="55"/>
      <c r="I773" s="55"/>
      <c r="J773" s="55"/>
      <c r="K773" s="55"/>
      <c r="L773" s="55"/>
      <c r="M773" s="55"/>
      <c r="N773" s="55"/>
      <c r="O773" s="55"/>
      <c r="P773" s="55"/>
      <c r="Q773" s="55"/>
      <c r="R773" s="55"/>
      <c r="S773" s="55"/>
      <c r="T773" s="55"/>
    </row>
    <row r="774" spans="1:21" x14ac:dyDescent="0.25">
      <c r="C774" s="140" t="s">
        <v>6</v>
      </c>
      <c r="D774" s="140"/>
      <c r="E774" s="140"/>
      <c r="F774" s="140"/>
      <c r="G774" s="140"/>
      <c r="H774" s="140"/>
      <c r="I774" s="140"/>
      <c r="J774" s="140"/>
      <c r="K774" s="140"/>
      <c r="L774" s="140"/>
      <c r="M774" s="140"/>
      <c r="N774" s="140"/>
      <c r="O774" s="140"/>
      <c r="P774" s="140"/>
      <c r="Q774" s="140"/>
      <c r="R774" s="140"/>
      <c r="S774" s="140"/>
      <c r="T774" s="140"/>
    </row>
    <row r="775" spans="1:21" x14ac:dyDescent="0.25">
      <c r="A775" s="141">
        <f>score!A62</f>
        <v>56</v>
      </c>
      <c r="B775" s="142" t="str">
        <f>score!F62</f>
        <v>RUEMER ELISABETH</v>
      </c>
      <c r="C775" s="143">
        <v>1</v>
      </c>
      <c r="D775" s="143">
        <v>2</v>
      </c>
      <c r="E775" s="143">
        <v>3</v>
      </c>
      <c r="F775" s="143">
        <v>4</v>
      </c>
      <c r="G775" s="143">
        <v>5</v>
      </c>
      <c r="H775" s="143">
        <v>6</v>
      </c>
      <c r="I775" s="143">
        <v>7</v>
      </c>
      <c r="J775" s="143">
        <v>8</v>
      </c>
      <c r="K775" s="143">
        <v>9</v>
      </c>
      <c r="L775" s="143">
        <v>10</v>
      </c>
      <c r="M775" s="143">
        <v>11</v>
      </c>
      <c r="N775" s="143">
        <v>12</v>
      </c>
      <c r="O775" s="143">
        <v>13</v>
      </c>
      <c r="P775" s="143">
        <v>14</v>
      </c>
      <c r="Q775" s="143">
        <v>15</v>
      </c>
      <c r="R775" s="143">
        <v>16</v>
      </c>
      <c r="S775" s="143">
        <v>17</v>
      </c>
      <c r="T775" s="143">
        <v>18</v>
      </c>
      <c r="U775" s="56" t="s">
        <v>1</v>
      </c>
    </row>
    <row r="776" spans="1:21" x14ac:dyDescent="0.25">
      <c r="A776" s="141"/>
      <c r="B776" s="142"/>
      <c r="C776" s="143"/>
      <c r="D776" s="143"/>
      <c r="E776" s="143"/>
      <c r="F776" s="143"/>
      <c r="G776" s="143"/>
      <c r="H776" s="143"/>
      <c r="I776" s="143"/>
      <c r="J776" s="143"/>
      <c r="K776" s="143"/>
      <c r="L776" s="143"/>
      <c r="M776" s="143"/>
      <c r="N776" s="143"/>
      <c r="O776" s="143"/>
      <c r="P776" s="143"/>
      <c r="Q776" s="143"/>
      <c r="R776" s="143"/>
      <c r="S776" s="143"/>
      <c r="T776" s="143"/>
      <c r="U776" s="57"/>
    </row>
    <row r="777" spans="1:21" x14ac:dyDescent="0.25">
      <c r="B777" s="7" t="s">
        <v>8</v>
      </c>
      <c r="C777" s="65">
        <f>'1stR'!C$62</f>
        <v>0</v>
      </c>
      <c r="D777" s="65">
        <f>'1stR'!D$62</f>
        <v>0</v>
      </c>
      <c r="E777" s="65">
        <f>'1stR'!E$62</f>
        <v>0</v>
      </c>
      <c r="F777" s="65">
        <f>'1stR'!F$62</f>
        <v>0</v>
      </c>
      <c r="G777" s="65">
        <f>'1stR'!G$62</f>
        <v>0</v>
      </c>
      <c r="H777" s="65">
        <f>'1stR'!H$62</f>
        <v>0</v>
      </c>
      <c r="I777" s="65">
        <f>'1stR'!I$62</f>
        <v>0</v>
      </c>
      <c r="J777" s="65">
        <f>'1stR'!J$62</f>
        <v>0</v>
      </c>
      <c r="K777" s="65">
        <f>'1stR'!K$62</f>
        <v>0</v>
      </c>
      <c r="L777" s="65">
        <f>'1stR'!L$62</f>
        <v>0</v>
      </c>
      <c r="M777" s="65">
        <f>'1stR'!M$62</f>
        <v>0</v>
      </c>
      <c r="N777" s="65">
        <f>'1stR'!N$62</f>
        <v>0</v>
      </c>
      <c r="O777" s="65">
        <f>'1stR'!O$62</f>
        <v>0</v>
      </c>
      <c r="P777" s="65">
        <f>'1stR'!P$62</f>
        <v>0</v>
      </c>
      <c r="Q777" s="65">
        <f>'1stR'!Q$62</f>
        <v>0</v>
      </c>
      <c r="R777" s="65">
        <f>'1stR'!R$62</f>
        <v>0</v>
      </c>
      <c r="S777" s="65">
        <f>'1stR'!S$62</f>
        <v>0</v>
      </c>
      <c r="T777" s="65">
        <f>'1stR'!T$62</f>
        <v>0</v>
      </c>
      <c r="U777" s="15">
        <f>SUM(C777:T777)</f>
        <v>0</v>
      </c>
    </row>
    <row r="778" spans="1:21" x14ac:dyDescent="0.25">
      <c r="B778" s="7" t="s">
        <v>13</v>
      </c>
      <c r="C778" s="65">
        <f>'2ndR'!C$62</f>
        <v>6</v>
      </c>
      <c r="D778" s="65">
        <f>'2ndR'!D$62</f>
        <v>5</v>
      </c>
      <c r="E778" s="65">
        <f>'2ndR'!E$62</f>
        <v>4</v>
      </c>
      <c r="F778" s="65">
        <f>'2ndR'!F$62</f>
        <v>9</v>
      </c>
      <c r="G778" s="65">
        <f>'2ndR'!G$62</f>
        <v>4</v>
      </c>
      <c r="H778" s="65">
        <f>'2ndR'!H$62</f>
        <v>5</v>
      </c>
      <c r="I778" s="65">
        <f>'2ndR'!I$62</f>
        <v>8</v>
      </c>
      <c r="J778" s="65">
        <f>'2ndR'!J$62</f>
        <v>5</v>
      </c>
      <c r="K778" s="65">
        <f>'2ndR'!K$62</f>
        <v>6</v>
      </c>
      <c r="L778" s="65">
        <f>'2ndR'!L$62</f>
        <v>6</v>
      </c>
      <c r="M778" s="65">
        <f>'2ndR'!M$62</f>
        <v>6</v>
      </c>
      <c r="N778" s="65">
        <f>'2ndR'!N$62</f>
        <v>6</v>
      </c>
      <c r="O778" s="65">
        <f>'2ndR'!O$62</f>
        <v>5</v>
      </c>
      <c r="P778" s="65">
        <f>'2ndR'!P$62</f>
        <v>9</v>
      </c>
      <c r="Q778" s="65">
        <f>'2ndR'!Q$62</f>
        <v>4</v>
      </c>
      <c r="R778" s="65">
        <f>'2ndR'!R$62</f>
        <v>3</v>
      </c>
      <c r="S778" s="65">
        <f>'2ndR'!S$62</f>
        <v>8</v>
      </c>
      <c r="T778" s="65">
        <f>'2ndR'!T$62</f>
        <v>9</v>
      </c>
      <c r="U778" s="15">
        <f t="shared" ref="U778:U785" si="55">SUM(C778:T778)</f>
        <v>108</v>
      </c>
    </row>
    <row r="779" spans="1:21" x14ac:dyDescent="0.25">
      <c r="B779" s="7" t="s">
        <v>14</v>
      </c>
      <c r="C779" s="65">
        <f>'3rdR'!C$62</f>
        <v>6</v>
      </c>
      <c r="D779" s="65">
        <f>'3rdR'!D$62</f>
        <v>4</v>
      </c>
      <c r="E779" s="65">
        <f>'3rdR'!E$62</f>
        <v>4</v>
      </c>
      <c r="F779" s="65">
        <f>'3rdR'!F$62</f>
        <v>4</v>
      </c>
      <c r="G779" s="65">
        <f>'3rdR'!G$62</f>
        <v>5</v>
      </c>
      <c r="H779" s="65">
        <f>'3rdR'!H$62</f>
        <v>7</v>
      </c>
      <c r="I779" s="65">
        <f>'3rdR'!I$62</f>
        <v>7</v>
      </c>
      <c r="J779" s="65">
        <f>'3rdR'!J$62</f>
        <v>6</v>
      </c>
      <c r="K779" s="65">
        <f>'3rdR'!K$62</f>
        <v>7</v>
      </c>
      <c r="L779" s="65">
        <f>'3rdR'!L$62</f>
        <v>4</v>
      </c>
      <c r="M779" s="65">
        <f>'3rdR'!M$62</f>
        <v>5</v>
      </c>
      <c r="N779" s="65">
        <f>'3rdR'!N$62</f>
        <v>7</v>
      </c>
      <c r="O779" s="65">
        <f>'3rdR'!O$62</f>
        <v>6</v>
      </c>
      <c r="P779" s="65">
        <f>'3rdR'!P$62</f>
        <v>9</v>
      </c>
      <c r="Q779" s="65">
        <f>'3rdR'!Q$62</f>
        <v>4</v>
      </c>
      <c r="R779" s="65">
        <f>'3rdR'!R$62</f>
        <v>5</v>
      </c>
      <c r="S779" s="65">
        <f>'3rdR'!S$62</f>
        <v>5</v>
      </c>
      <c r="T779" s="65">
        <f>'3rdR'!T$62</f>
        <v>7</v>
      </c>
      <c r="U779" s="15">
        <f t="shared" si="55"/>
        <v>102</v>
      </c>
    </row>
    <row r="780" spans="1:21" x14ac:dyDescent="0.25">
      <c r="B780" s="7" t="s">
        <v>15</v>
      </c>
      <c r="C780" s="65">
        <f>'4thR'!C$62</f>
        <v>0</v>
      </c>
      <c r="D780" s="65">
        <f>'4thR'!D$62</f>
        <v>0</v>
      </c>
      <c r="E780" s="65">
        <f>'4thR'!E$62</f>
        <v>0</v>
      </c>
      <c r="F780" s="65">
        <f>'4thR'!F$62</f>
        <v>0</v>
      </c>
      <c r="G780" s="65">
        <f>'4thR'!G$62</f>
        <v>0</v>
      </c>
      <c r="H780" s="65">
        <f>'4thR'!H$62</f>
        <v>0</v>
      </c>
      <c r="I780" s="65">
        <f>'4thR'!I$62</f>
        <v>0</v>
      </c>
      <c r="J780" s="65">
        <f>'4thR'!J$62</f>
        <v>0</v>
      </c>
      <c r="K780" s="65">
        <f>'4thR'!K$62</f>
        <v>0</v>
      </c>
      <c r="L780" s="65">
        <f>'4thR'!L$62</f>
        <v>0</v>
      </c>
      <c r="M780" s="65">
        <f>'4thR'!M$62</f>
        <v>0</v>
      </c>
      <c r="N780" s="65">
        <f>'4thR'!N$62</f>
        <v>0</v>
      </c>
      <c r="O780" s="65">
        <f>'4thR'!O$62</f>
        <v>0</v>
      </c>
      <c r="P780" s="65">
        <f>'4thR'!P$62</f>
        <v>0</v>
      </c>
      <c r="Q780" s="65">
        <f>'4thR'!Q$62</f>
        <v>0</v>
      </c>
      <c r="R780" s="65">
        <f>'4thR'!R$62</f>
        <v>0</v>
      </c>
      <c r="S780" s="65">
        <f>'4thR'!S$62</f>
        <v>0</v>
      </c>
      <c r="T780" s="65">
        <f>'4thR'!T$62</f>
        <v>0</v>
      </c>
      <c r="U780" s="15">
        <f t="shared" si="55"/>
        <v>0</v>
      </c>
    </row>
    <row r="781" spans="1:21" x14ac:dyDescent="0.25">
      <c r="B781" s="7" t="s">
        <v>16</v>
      </c>
      <c r="C781" s="65">
        <f>'5thR'!C$62</f>
        <v>0</v>
      </c>
      <c r="D781" s="65">
        <f>'5thR'!D$62</f>
        <v>0</v>
      </c>
      <c r="E781" s="65">
        <f>'5thR'!E$62</f>
        <v>0</v>
      </c>
      <c r="F781" s="65">
        <f>'5thR'!F$62</f>
        <v>0</v>
      </c>
      <c r="G781" s="65">
        <f>'5thR'!G$62</f>
        <v>0</v>
      </c>
      <c r="H781" s="65">
        <f>'5thR'!H$62</f>
        <v>0</v>
      </c>
      <c r="I781" s="65">
        <f>'5thR'!I$62</f>
        <v>0</v>
      </c>
      <c r="J781" s="65">
        <f>'5thR'!J$62</f>
        <v>0</v>
      </c>
      <c r="K781" s="65">
        <f>'5thR'!K$62</f>
        <v>0</v>
      </c>
      <c r="L781" s="65">
        <f>'5thR'!L$62</f>
        <v>0</v>
      </c>
      <c r="M781" s="65">
        <f>'5thR'!M$62</f>
        <v>0</v>
      </c>
      <c r="N781" s="65">
        <f>'5thR'!N$62</f>
        <v>0</v>
      </c>
      <c r="O781" s="65">
        <f>'5thR'!O$62</f>
        <v>0</v>
      </c>
      <c r="P781" s="65">
        <f>'5thR'!P$62</f>
        <v>0</v>
      </c>
      <c r="Q781" s="65">
        <f>'5thR'!Q$62</f>
        <v>0</v>
      </c>
      <c r="R781" s="65">
        <f>'5thR'!R$62</f>
        <v>0</v>
      </c>
      <c r="S781" s="65">
        <f>'5thR'!S$62</f>
        <v>0</v>
      </c>
      <c r="T781" s="65">
        <f>'5thR'!T$62</f>
        <v>0</v>
      </c>
      <c r="U781" s="15">
        <f t="shared" si="55"/>
        <v>0</v>
      </c>
    </row>
    <row r="782" spans="1:21" x14ac:dyDescent="0.25">
      <c r="B782" s="7" t="s">
        <v>17</v>
      </c>
      <c r="C782" s="65">
        <f>'6thR'!C$62</f>
        <v>0</v>
      </c>
      <c r="D782" s="65">
        <f>'6thR'!D$62</f>
        <v>0</v>
      </c>
      <c r="E782" s="65">
        <f>'6thR'!E$62</f>
        <v>0</v>
      </c>
      <c r="F782" s="65">
        <f>'6thR'!F$62</f>
        <v>0</v>
      </c>
      <c r="G782" s="65">
        <f>'6thR'!G$62</f>
        <v>0</v>
      </c>
      <c r="H782" s="65">
        <f>'6thR'!H$62</f>
        <v>0</v>
      </c>
      <c r="I782" s="65">
        <f>'6thR'!I$62</f>
        <v>0</v>
      </c>
      <c r="J782" s="65">
        <f>'6thR'!J$62</f>
        <v>0</v>
      </c>
      <c r="K782" s="65">
        <f>'6thR'!K$62</f>
        <v>0</v>
      </c>
      <c r="L782" s="65">
        <f>'6thR'!L$62</f>
        <v>0</v>
      </c>
      <c r="M782" s="65">
        <f>'6thR'!M$62</f>
        <v>0</v>
      </c>
      <c r="N782" s="65">
        <f>'6thR'!N$62</f>
        <v>0</v>
      </c>
      <c r="O782" s="65">
        <f>'6thR'!O$62</f>
        <v>0</v>
      </c>
      <c r="P782" s="65">
        <f>'6thR'!P$62</f>
        <v>0</v>
      </c>
      <c r="Q782" s="65">
        <f>'6thR'!Q$62</f>
        <v>0</v>
      </c>
      <c r="R782" s="65">
        <f>'6thR'!R$62</f>
        <v>0</v>
      </c>
      <c r="S782" s="65">
        <f>'6thR'!S$62</f>
        <v>0</v>
      </c>
      <c r="T782" s="65">
        <f>'6thR'!T$62</f>
        <v>0</v>
      </c>
      <c r="U782" s="15">
        <f t="shared" si="55"/>
        <v>0</v>
      </c>
    </row>
    <row r="783" spans="1:21" x14ac:dyDescent="0.25">
      <c r="B783" s="7" t="s">
        <v>18</v>
      </c>
      <c r="C783" s="65">
        <f>'7thR'!C$62</f>
        <v>0</v>
      </c>
      <c r="D783" s="65">
        <f>'7thR'!D$62</f>
        <v>0</v>
      </c>
      <c r="E783" s="65">
        <f>'7thR'!E$62</f>
        <v>0</v>
      </c>
      <c r="F783" s="65">
        <f>'7thR'!F$62</f>
        <v>0</v>
      </c>
      <c r="G783" s="65">
        <f>'7thR'!G$62</f>
        <v>0</v>
      </c>
      <c r="H783" s="65">
        <f>'7thR'!H$62</f>
        <v>0</v>
      </c>
      <c r="I783" s="65">
        <f>'7thR'!I$62</f>
        <v>0</v>
      </c>
      <c r="J783" s="65">
        <f>'7thR'!J$62</f>
        <v>0</v>
      </c>
      <c r="K783" s="65">
        <f>'7thR'!K$62</f>
        <v>0</v>
      </c>
      <c r="L783" s="65">
        <f>'7thR'!L$62</f>
        <v>0</v>
      </c>
      <c r="M783" s="65">
        <f>'7thR'!M$62</f>
        <v>0</v>
      </c>
      <c r="N783" s="65">
        <f>'7thR'!N$62</f>
        <v>0</v>
      </c>
      <c r="O783" s="65">
        <f>'7thR'!O$62</f>
        <v>0</v>
      </c>
      <c r="P783" s="65">
        <f>'7thR'!P$62</f>
        <v>0</v>
      </c>
      <c r="Q783" s="65">
        <f>'7thR'!Q$62</f>
        <v>0</v>
      </c>
      <c r="R783" s="65">
        <f>'7thR'!R$62</f>
        <v>0</v>
      </c>
      <c r="S783" s="65">
        <f>'7thR'!S$62</f>
        <v>0</v>
      </c>
      <c r="T783" s="65">
        <f>'7thR'!T$62</f>
        <v>0</v>
      </c>
      <c r="U783" s="15">
        <f t="shared" si="55"/>
        <v>0</v>
      </c>
    </row>
    <row r="784" spans="1:21" ht="15.75" thickBot="1" x14ac:dyDescent="0.3">
      <c r="B784" s="7" t="s">
        <v>19</v>
      </c>
      <c r="C784" s="45">
        <f>'8thR - Finale'!C$62</f>
        <v>0</v>
      </c>
      <c r="D784" s="45">
        <f>'8thR - Finale'!D$62</f>
        <v>0</v>
      </c>
      <c r="E784" s="45">
        <f>'8thR - Finale'!E$62</f>
        <v>0</v>
      </c>
      <c r="F784" s="45">
        <f>'8thR - Finale'!F$62</f>
        <v>0</v>
      </c>
      <c r="G784" s="45">
        <f>'8thR - Finale'!G$62</f>
        <v>0</v>
      </c>
      <c r="H784" s="45">
        <f>'8thR - Finale'!H$62</f>
        <v>0</v>
      </c>
      <c r="I784" s="45">
        <f>'8thR - Finale'!I$62</f>
        <v>0</v>
      </c>
      <c r="J784" s="45">
        <f>'8thR - Finale'!J$62</f>
        <v>0</v>
      </c>
      <c r="K784" s="45">
        <f>'8thR - Finale'!K$62</f>
        <v>0</v>
      </c>
      <c r="L784" s="45">
        <f>'8thR - Finale'!L$62</f>
        <v>0</v>
      </c>
      <c r="M784" s="45">
        <f>'8thR - Finale'!M$62</f>
        <v>0</v>
      </c>
      <c r="N784" s="45">
        <f>'8thR - Finale'!N$62</f>
        <v>0</v>
      </c>
      <c r="O784" s="45">
        <f>'8thR - Finale'!O$62</f>
        <v>0</v>
      </c>
      <c r="P784" s="45">
        <f>'8thR - Finale'!P$62</f>
        <v>0</v>
      </c>
      <c r="Q784" s="45">
        <f>'8thR - Finale'!Q$62</f>
        <v>0</v>
      </c>
      <c r="R784" s="45">
        <f>'8thR - Finale'!R$62</f>
        <v>0</v>
      </c>
      <c r="S784" s="45">
        <f>'8thR - Finale'!S$62</f>
        <v>0</v>
      </c>
      <c r="T784" s="45">
        <f>'8thR - Finale'!T$62</f>
        <v>0</v>
      </c>
      <c r="U784" s="15">
        <f t="shared" si="55"/>
        <v>0</v>
      </c>
    </row>
    <row r="785" spans="1:21" ht="16.5" thickTop="1" x14ac:dyDescent="0.25">
      <c r="B785" s="52" t="s">
        <v>12</v>
      </c>
      <c r="C785" s="72">
        <f>score!H$62</f>
        <v>6</v>
      </c>
      <c r="D785" s="72">
        <f>score!I$62</f>
        <v>4</v>
      </c>
      <c r="E785" s="72">
        <f>score!J$62</f>
        <v>4</v>
      </c>
      <c r="F785" s="72">
        <f>score!K$62</f>
        <v>4</v>
      </c>
      <c r="G785" s="72">
        <f>score!L$62</f>
        <v>4</v>
      </c>
      <c r="H785" s="72">
        <f>score!M$62</f>
        <v>5</v>
      </c>
      <c r="I785" s="72">
        <f>score!N$62</f>
        <v>7</v>
      </c>
      <c r="J785" s="72">
        <f>score!O$62</f>
        <v>5</v>
      </c>
      <c r="K785" s="72">
        <f>score!P$62</f>
        <v>6</v>
      </c>
      <c r="L785" s="72">
        <f>score!Q$62</f>
        <v>4</v>
      </c>
      <c r="M785" s="72">
        <f>score!R$62</f>
        <v>5</v>
      </c>
      <c r="N785" s="72">
        <f>score!S$62</f>
        <v>6</v>
      </c>
      <c r="O785" s="72">
        <f>score!T$62</f>
        <v>5</v>
      </c>
      <c r="P785" s="72">
        <f>score!U$62</f>
        <v>9</v>
      </c>
      <c r="Q785" s="72">
        <f>score!V$62</f>
        <v>4</v>
      </c>
      <c r="R785" s="72">
        <f>score!W$62</f>
        <v>3</v>
      </c>
      <c r="S785" s="72">
        <f>score!X$62</f>
        <v>5</v>
      </c>
      <c r="T785" s="72">
        <f>score!Y$62</f>
        <v>7</v>
      </c>
      <c r="U785" s="47">
        <f t="shared" si="55"/>
        <v>93</v>
      </c>
    </row>
    <row r="786" spans="1:21" ht="15.75" x14ac:dyDescent="0.25">
      <c r="B786" s="53" t="s">
        <v>7</v>
      </c>
      <c r="C786" s="54">
        <f>score!H$147</f>
        <v>4</v>
      </c>
      <c r="D786" s="54">
        <f>score!$I$147</f>
        <v>4</v>
      </c>
      <c r="E786" s="54">
        <f>score!$J$147</f>
        <v>3</v>
      </c>
      <c r="F786" s="54">
        <f>score!$K$147</f>
        <v>3</v>
      </c>
      <c r="G786" s="54">
        <f>score!$L$147</f>
        <v>4</v>
      </c>
      <c r="H786" s="54">
        <f>score!$M$147</f>
        <v>4</v>
      </c>
      <c r="I786" s="54">
        <f>score!$N$147</f>
        <v>5</v>
      </c>
      <c r="J786" s="54">
        <f>score!$O$147</f>
        <v>4</v>
      </c>
      <c r="K786" s="54">
        <f>score!$P$147</f>
        <v>4</v>
      </c>
      <c r="L786" s="54">
        <f>score!$Q$147</f>
        <v>3</v>
      </c>
      <c r="M786" s="54">
        <f>score!$R$147</f>
        <v>4</v>
      </c>
      <c r="N786" s="54">
        <f>score!$S$147</f>
        <v>5</v>
      </c>
      <c r="O786" s="54">
        <f>score!$T$147</f>
        <v>4</v>
      </c>
      <c r="P786" s="54">
        <f>score!$U$147</f>
        <v>5</v>
      </c>
      <c r="Q786" s="54">
        <f>score!$V$147</f>
        <v>3</v>
      </c>
      <c r="R786" s="54">
        <f>score!$W$147</f>
        <v>3</v>
      </c>
      <c r="S786" s="54">
        <f>score!$X$147</f>
        <v>4</v>
      </c>
      <c r="T786" s="54">
        <f>score!$Y$147</f>
        <v>4</v>
      </c>
      <c r="U786" s="18">
        <f>SUM(C786:T786)</f>
        <v>70</v>
      </c>
    </row>
    <row r="787" spans="1:21" x14ac:dyDescent="0.25">
      <c r="C787" s="55"/>
      <c r="D787" s="55"/>
      <c r="E787" s="55"/>
      <c r="F787" s="55"/>
      <c r="G787" s="55"/>
      <c r="H787" s="55"/>
      <c r="I787" s="55"/>
      <c r="J787" s="55"/>
      <c r="K787" s="55"/>
      <c r="L787" s="55"/>
      <c r="M787" s="55"/>
      <c r="N787" s="55"/>
      <c r="O787" s="55"/>
      <c r="P787" s="55"/>
      <c r="Q787" s="55"/>
      <c r="R787" s="55"/>
      <c r="S787" s="55"/>
      <c r="T787" s="55"/>
    </row>
    <row r="788" spans="1:21" x14ac:dyDescent="0.25">
      <c r="C788" s="144" t="s">
        <v>6</v>
      </c>
      <c r="D788" s="144"/>
      <c r="E788" s="144"/>
      <c r="F788" s="144"/>
      <c r="G788" s="144"/>
      <c r="H788" s="144"/>
      <c r="I788" s="144"/>
      <c r="J788" s="144"/>
      <c r="K788" s="144"/>
      <c r="L788" s="144"/>
      <c r="M788" s="144"/>
      <c r="N788" s="144"/>
      <c r="O788" s="144"/>
      <c r="P788" s="144"/>
      <c r="Q788" s="144"/>
      <c r="R788" s="144"/>
      <c r="S788" s="144"/>
      <c r="T788" s="144"/>
    </row>
    <row r="789" spans="1:21" x14ac:dyDescent="0.25">
      <c r="A789" s="141">
        <f>score!A63</f>
        <v>57</v>
      </c>
      <c r="B789" s="142" t="str">
        <f>score!F63</f>
        <v>SCOTTO DARIO</v>
      </c>
      <c r="C789" s="146">
        <v>1</v>
      </c>
      <c r="D789" s="146">
        <v>2</v>
      </c>
      <c r="E789" s="146">
        <v>3</v>
      </c>
      <c r="F789" s="146">
        <v>4</v>
      </c>
      <c r="G789" s="146">
        <v>5</v>
      </c>
      <c r="H789" s="146">
        <v>6</v>
      </c>
      <c r="I789" s="146">
        <v>7</v>
      </c>
      <c r="J789" s="146">
        <v>8</v>
      </c>
      <c r="K789" s="146">
        <v>9</v>
      </c>
      <c r="L789" s="146">
        <v>10</v>
      </c>
      <c r="M789" s="146">
        <v>11</v>
      </c>
      <c r="N789" s="146">
        <v>12</v>
      </c>
      <c r="O789" s="146">
        <v>13</v>
      </c>
      <c r="P789" s="146">
        <v>14</v>
      </c>
      <c r="Q789" s="146">
        <v>15</v>
      </c>
      <c r="R789" s="146">
        <v>16</v>
      </c>
      <c r="S789" s="146">
        <v>17</v>
      </c>
      <c r="T789" s="146">
        <v>18</v>
      </c>
      <c r="U789" s="56" t="s">
        <v>1</v>
      </c>
    </row>
    <row r="790" spans="1:21" x14ac:dyDescent="0.25">
      <c r="A790" s="141"/>
      <c r="B790" s="145"/>
      <c r="C790" s="147"/>
      <c r="D790" s="147"/>
      <c r="E790" s="147"/>
      <c r="F790" s="147"/>
      <c r="G790" s="147"/>
      <c r="H790" s="147"/>
      <c r="I790" s="147"/>
      <c r="J790" s="147"/>
      <c r="K790" s="147"/>
      <c r="L790" s="147"/>
      <c r="M790" s="147"/>
      <c r="N790" s="147"/>
      <c r="O790" s="147"/>
      <c r="P790" s="147"/>
      <c r="Q790" s="147"/>
      <c r="R790" s="147"/>
      <c r="S790" s="147"/>
      <c r="T790" s="147"/>
      <c r="U790" s="57"/>
    </row>
    <row r="791" spans="1:21" x14ac:dyDescent="0.25">
      <c r="B791" s="7" t="s">
        <v>8</v>
      </c>
      <c r="C791" s="65">
        <f>'1stR'!C$63</f>
        <v>0</v>
      </c>
      <c r="D791" s="65">
        <f>'1stR'!D$63</f>
        <v>0</v>
      </c>
      <c r="E791" s="65">
        <f>'1stR'!E$63</f>
        <v>0</v>
      </c>
      <c r="F791" s="65">
        <f>'1stR'!F$63</f>
        <v>0</v>
      </c>
      <c r="G791" s="65">
        <f>'1stR'!G$63</f>
        <v>0</v>
      </c>
      <c r="H791" s="65">
        <f>'1stR'!H$63</f>
        <v>0</v>
      </c>
      <c r="I791" s="65">
        <f>'1stR'!I$63</f>
        <v>0</v>
      </c>
      <c r="J791" s="65">
        <f>'1stR'!J$63</f>
        <v>0</v>
      </c>
      <c r="K791" s="65">
        <f>'1stR'!K$63</f>
        <v>0</v>
      </c>
      <c r="L791" s="65">
        <f>'1stR'!L$63</f>
        <v>0</v>
      </c>
      <c r="M791" s="65">
        <f>'1stR'!M$63</f>
        <v>0</v>
      </c>
      <c r="N791" s="65">
        <f>'1stR'!N$63</f>
        <v>0</v>
      </c>
      <c r="O791" s="65">
        <f>'1stR'!O$63</f>
        <v>0</v>
      </c>
      <c r="P791" s="65">
        <f>'1stR'!P$63</f>
        <v>0</v>
      </c>
      <c r="Q791" s="65">
        <f>'1stR'!Q$63</f>
        <v>0</v>
      </c>
      <c r="R791" s="65">
        <f>'1stR'!R$63</f>
        <v>0</v>
      </c>
      <c r="S791" s="65">
        <f>'1stR'!S$63</f>
        <v>0</v>
      </c>
      <c r="T791" s="65">
        <f>'1stR'!T$63</f>
        <v>0</v>
      </c>
      <c r="U791" s="15">
        <f>SUM(C791:T791)</f>
        <v>0</v>
      </c>
    </row>
    <row r="792" spans="1:21" x14ac:dyDescent="0.25">
      <c r="B792" s="7" t="s">
        <v>13</v>
      </c>
      <c r="C792" s="65">
        <f>'2ndR'!C$63</f>
        <v>5</v>
      </c>
      <c r="D792" s="65">
        <f>'2ndR'!D$63</f>
        <v>6</v>
      </c>
      <c r="E792" s="65">
        <f>'2ndR'!E$63</f>
        <v>4</v>
      </c>
      <c r="F792" s="65">
        <f>'2ndR'!F$63</f>
        <v>9</v>
      </c>
      <c r="G792" s="65">
        <f>'2ndR'!G$63</f>
        <v>9</v>
      </c>
      <c r="H792" s="65">
        <f>'2ndR'!H$63</f>
        <v>5</v>
      </c>
      <c r="I792" s="65">
        <f>'2ndR'!I$63</f>
        <v>7</v>
      </c>
      <c r="J792" s="65">
        <f>'2ndR'!J$63</f>
        <v>6</v>
      </c>
      <c r="K792" s="65">
        <f>'2ndR'!K$63</f>
        <v>6</v>
      </c>
      <c r="L792" s="65">
        <f>'2ndR'!L$63</f>
        <v>5</v>
      </c>
      <c r="M792" s="65">
        <f>'2ndR'!M$63</f>
        <v>6</v>
      </c>
      <c r="N792" s="65">
        <f>'2ndR'!N$63</f>
        <v>9</v>
      </c>
      <c r="O792" s="65">
        <f>'2ndR'!O$63</f>
        <v>5</v>
      </c>
      <c r="P792" s="65">
        <f>'2ndR'!P$63</f>
        <v>9</v>
      </c>
      <c r="Q792" s="65">
        <f>'2ndR'!Q$63</f>
        <v>4</v>
      </c>
      <c r="R792" s="65">
        <f>'2ndR'!R$63</f>
        <v>9</v>
      </c>
      <c r="S792" s="65">
        <f>'2ndR'!S$63</f>
        <v>6</v>
      </c>
      <c r="T792" s="65">
        <f>'2ndR'!T$63</f>
        <v>6</v>
      </c>
      <c r="U792" s="15">
        <f t="shared" ref="U792:U799" si="56">SUM(C792:T792)</f>
        <v>116</v>
      </c>
    </row>
    <row r="793" spans="1:21" x14ac:dyDescent="0.25">
      <c r="B793" s="7" t="s">
        <v>14</v>
      </c>
      <c r="C793" s="65">
        <f>'3rdR'!C$63</f>
        <v>5</v>
      </c>
      <c r="D793" s="65">
        <f>'3rdR'!D$63</f>
        <v>6</v>
      </c>
      <c r="E793" s="65">
        <f>'3rdR'!E$63</f>
        <v>5</v>
      </c>
      <c r="F793" s="65">
        <f>'3rdR'!F$63</f>
        <v>4</v>
      </c>
      <c r="G793" s="65">
        <f>'3rdR'!G$63</f>
        <v>9</v>
      </c>
      <c r="H793" s="65">
        <f>'3rdR'!H$63</f>
        <v>6</v>
      </c>
      <c r="I793" s="65">
        <f>'3rdR'!I$63</f>
        <v>7</v>
      </c>
      <c r="J793" s="65">
        <f>'3rdR'!J$63</f>
        <v>9</v>
      </c>
      <c r="K793" s="65">
        <f>'3rdR'!K$63</f>
        <v>5</v>
      </c>
      <c r="L793" s="65">
        <f>'3rdR'!L$63</f>
        <v>5</v>
      </c>
      <c r="M793" s="65">
        <f>'3rdR'!M$63</f>
        <v>9</v>
      </c>
      <c r="N793" s="65">
        <f>'3rdR'!N$63</f>
        <v>6</v>
      </c>
      <c r="O793" s="65">
        <f>'3rdR'!O$63</f>
        <v>6</v>
      </c>
      <c r="P793" s="65">
        <f>'3rdR'!P$63</f>
        <v>9</v>
      </c>
      <c r="Q793" s="65">
        <f>'3rdR'!Q$63</f>
        <v>9</v>
      </c>
      <c r="R793" s="65">
        <f>'3rdR'!R$63</f>
        <v>9</v>
      </c>
      <c r="S793" s="65">
        <f>'3rdR'!S$63</f>
        <v>5</v>
      </c>
      <c r="T793" s="65">
        <f>'3rdR'!T$63</f>
        <v>5</v>
      </c>
      <c r="U793" s="15">
        <f t="shared" si="56"/>
        <v>119</v>
      </c>
    </row>
    <row r="794" spans="1:21" x14ac:dyDescent="0.25">
      <c r="B794" s="7" t="s">
        <v>15</v>
      </c>
      <c r="C794" s="65">
        <f>'4thR'!C$63</f>
        <v>0</v>
      </c>
      <c r="D794" s="65">
        <f>'4thR'!D$63</f>
        <v>0</v>
      </c>
      <c r="E794" s="65">
        <f>'4thR'!E$63</f>
        <v>0</v>
      </c>
      <c r="F794" s="65">
        <f>'4thR'!F$63</f>
        <v>0</v>
      </c>
      <c r="G794" s="65">
        <f>'4thR'!G$63</f>
        <v>0</v>
      </c>
      <c r="H794" s="65">
        <f>'4thR'!H$63</f>
        <v>0</v>
      </c>
      <c r="I794" s="65">
        <f>'4thR'!I$63</f>
        <v>0</v>
      </c>
      <c r="J794" s="65">
        <f>'4thR'!J$63</f>
        <v>0</v>
      </c>
      <c r="K794" s="65">
        <f>'4thR'!K$63</f>
        <v>0</v>
      </c>
      <c r="L794" s="65">
        <f>'4thR'!L$63</f>
        <v>0</v>
      </c>
      <c r="M794" s="65">
        <f>'4thR'!M$63</f>
        <v>0</v>
      </c>
      <c r="N794" s="65">
        <f>'4thR'!N$63</f>
        <v>0</v>
      </c>
      <c r="O794" s="65">
        <f>'4thR'!O$63</f>
        <v>0</v>
      </c>
      <c r="P794" s="65">
        <f>'4thR'!P$63</f>
        <v>0</v>
      </c>
      <c r="Q794" s="65">
        <f>'4thR'!Q$63</f>
        <v>0</v>
      </c>
      <c r="R794" s="65">
        <f>'4thR'!R$63</f>
        <v>0</v>
      </c>
      <c r="S794" s="65">
        <f>'4thR'!S$63</f>
        <v>0</v>
      </c>
      <c r="T794" s="65">
        <f>'4thR'!T$63</f>
        <v>0</v>
      </c>
      <c r="U794" s="15">
        <f t="shared" si="56"/>
        <v>0</v>
      </c>
    </row>
    <row r="795" spans="1:21" x14ac:dyDescent="0.25">
      <c r="B795" s="7" t="s">
        <v>16</v>
      </c>
      <c r="C795" s="65">
        <f>'5thR'!C$63</f>
        <v>0</v>
      </c>
      <c r="D795" s="65">
        <f>'5thR'!D$63</f>
        <v>0</v>
      </c>
      <c r="E795" s="65">
        <f>'5thR'!E$63</f>
        <v>0</v>
      </c>
      <c r="F795" s="65">
        <f>'5thR'!F$63</f>
        <v>0</v>
      </c>
      <c r="G795" s="65">
        <f>'5thR'!G$63</f>
        <v>0</v>
      </c>
      <c r="H795" s="65">
        <f>'5thR'!H$63</f>
        <v>0</v>
      </c>
      <c r="I795" s="65">
        <f>'5thR'!I$63</f>
        <v>0</v>
      </c>
      <c r="J795" s="65">
        <f>'5thR'!J$63</f>
        <v>0</v>
      </c>
      <c r="K795" s="65">
        <f>'5thR'!K$63</f>
        <v>0</v>
      </c>
      <c r="L795" s="65">
        <f>'5thR'!L$63</f>
        <v>0</v>
      </c>
      <c r="M795" s="65">
        <f>'5thR'!M$63</f>
        <v>0</v>
      </c>
      <c r="N795" s="65">
        <f>'5thR'!N$63</f>
        <v>0</v>
      </c>
      <c r="O795" s="65">
        <f>'5thR'!O$63</f>
        <v>0</v>
      </c>
      <c r="P795" s="65">
        <f>'5thR'!P$63</f>
        <v>0</v>
      </c>
      <c r="Q795" s="65">
        <f>'5thR'!Q$63</f>
        <v>0</v>
      </c>
      <c r="R795" s="65">
        <f>'5thR'!R$63</f>
        <v>0</v>
      </c>
      <c r="S795" s="65">
        <f>'5thR'!S$63</f>
        <v>0</v>
      </c>
      <c r="T795" s="65">
        <f>'5thR'!T$63</f>
        <v>0</v>
      </c>
      <c r="U795" s="15">
        <f t="shared" si="56"/>
        <v>0</v>
      </c>
    </row>
    <row r="796" spans="1:21" x14ac:dyDescent="0.25">
      <c r="B796" s="7" t="s">
        <v>17</v>
      </c>
      <c r="C796" s="65">
        <f>'6thR'!C$63</f>
        <v>0</v>
      </c>
      <c r="D796" s="65">
        <f>'6thR'!D$63</f>
        <v>0</v>
      </c>
      <c r="E796" s="65">
        <f>'6thR'!E$63</f>
        <v>0</v>
      </c>
      <c r="F796" s="65">
        <f>'6thR'!F$63</f>
        <v>0</v>
      </c>
      <c r="G796" s="65">
        <f>'6thR'!G$63</f>
        <v>0</v>
      </c>
      <c r="H796" s="65">
        <f>'6thR'!H$63</f>
        <v>0</v>
      </c>
      <c r="I796" s="65">
        <f>'6thR'!I$63</f>
        <v>0</v>
      </c>
      <c r="J796" s="65">
        <f>'6thR'!J$63</f>
        <v>0</v>
      </c>
      <c r="K796" s="65">
        <f>'6thR'!K$63</f>
        <v>0</v>
      </c>
      <c r="L796" s="65">
        <f>'6thR'!L$63</f>
        <v>0</v>
      </c>
      <c r="M796" s="65">
        <f>'6thR'!M$63</f>
        <v>0</v>
      </c>
      <c r="N796" s="65">
        <f>'6thR'!N$63</f>
        <v>0</v>
      </c>
      <c r="O796" s="65">
        <f>'6thR'!O$63</f>
        <v>0</v>
      </c>
      <c r="P796" s="65">
        <f>'6thR'!P$63</f>
        <v>0</v>
      </c>
      <c r="Q796" s="65">
        <f>'6thR'!Q$63</f>
        <v>0</v>
      </c>
      <c r="R796" s="65">
        <f>'6thR'!R$63</f>
        <v>0</v>
      </c>
      <c r="S796" s="65">
        <f>'6thR'!S$63</f>
        <v>0</v>
      </c>
      <c r="T796" s="65">
        <f>'6thR'!T$63</f>
        <v>0</v>
      </c>
      <c r="U796" s="15">
        <f t="shared" si="56"/>
        <v>0</v>
      </c>
    </row>
    <row r="797" spans="1:21" x14ac:dyDescent="0.25">
      <c r="B797" s="7" t="s">
        <v>18</v>
      </c>
      <c r="C797" s="65">
        <f>'7thR'!C$63</f>
        <v>0</v>
      </c>
      <c r="D797" s="65">
        <f>'7thR'!D$63</f>
        <v>0</v>
      </c>
      <c r="E797" s="65">
        <f>'7thR'!E$63</f>
        <v>0</v>
      </c>
      <c r="F797" s="65">
        <f>'7thR'!F$63</f>
        <v>0</v>
      </c>
      <c r="G797" s="65">
        <f>'7thR'!G$63</f>
        <v>0</v>
      </c>
      <c r="H797" s="65">
        <f>'7thR'!H$63</f>
        <v>0</v>
      </c>
      <c r="I797" s="65">
        <f>'7thR'!I$63</f>
        <v>0</v>
      </c>
      <c r="J797" s="65">
        <f>'7thR'!J$63</f>
        <v>0</v>
      </c>
      <c r="K797" s="65">
        <f>'7thR'!K$63</f>
        <v>0</v>
      </c>
      <c r="L797" s="65">
        <f>'7thR'!L$63</f>
        <v>0</v>
      </c>
      <c r="M797" s="65">
        <f>'7thR'!M$63</f>
        <v>0</v>
      </c>
      <c r="N797" s="65">
        <f>'7thR'!N$63</f>
        <v>0</v>
      </c>
      <c r="O797" s="65">
        <f>'7thR'!O$63</f>
        <v>0</v>
      </c>
      <c r="P797" s="65">
        <f>'7thR'!P$63</f>
        <v>0</v>
      </c>
      <c r="Q797" s="65">
        <f>'7thR'!Q$63</f>
        <v>0</v>
      </c>
      <c r="R797" s="65">
        <f>'7thR'!R$63</f>
        <v>0</v>
      </c>
      <c r="S797" s="65">
        <f>'7thR'!S$63</f>
        <v>0</v>
      </c>
      <c r="T797" s="65">
        <f>'7thR'!T$63</f>
        <v>0</v>
      </c>
      <c r="U797" s="15">
        <f t="shared" si="56"/>
        <v>0</v>
      </c>
    </row>
    <row r="798" spans="1:21" ht="15.75" thickBot="1" x14ac:dyDescent="0.3">
      <c r="B798" s="7" t="s">
        <v>19</v>
      </c>
      <c r="C798" s="45">
        <f>'8thR - Finale'!C$63</f>
        <v>0</v>
      </c>
      <c r="D798" s="45">
        <f>'8thR - Finale'!D$63</f>
        <v>0</v>
      </c>
      <c r="E798" s="45">
        <f>'8thR - Finale'!E$63</f>
        <v>0</v>
      </c>
      <c r="F798" s="45">
        <f>'8thR - Finale'!F$63</f>
        <v>0</v>
      </c>
      <c r="G798" s="45">
        <f>'8thR - Finale'!G$63</f>
        <v>0</v>
      </c>
      <c r="H798" s="45">
        <f>'8thR - Finale'!H$63</f>
        <v>0</v>
      </c>
      <c r="I798" s="45">
        <f>'8thR - Finale'!I$63</f>
        <v>0</v>
      </c>
      <c r="J798" s="45">
        <f>'8thR - Finale'!J$63</f>
        <v>0</v>
      </c>
      <c r="K798" s="45">
        <f>'8thR - Finale'!K$63</f>
        <v>0</v>
      </c>
      <c r="L798" s="45">
        <f>'8thR - Finale'!L$63</f>
        <v>0</v>
      </c>
      <c r="M798" s="45">
        <f>'8thR - Finale'!M$63</f>
        <v>0</v>
      </c>
      <c r="N798" s="45">
        <f>'8thR - Finale'!N$63</f>
        <v>0</v>
      </c>
      <c r="O798" s="45">
        <f>'8thR - Finale'!O$63</f>
        <v>0</v>
      </c>
      <c r="P798" s="45">
        <f>'8thR - Finale'!P$63</f>
        <v>0</v>
      </c>
      <c r="Q798" s="45">
        <f>'8thR - Finale'!Q$63</f>
        <v>0</v>
      </c>
      <c r="R798" s="45">
        <f>'8thR - Finale'!R$63</f>
        <v>0</v>
      </c>
      <c r="S798" s="45">
        <f>'8thR - Finale'!S$63</f>
        <v>0</v>
      </c>
      <c r="T798" s="45">
        <f>'8thR - Finale'!T$63</f>
        <v>0</v>
      </c>
      <c r="U798" s="15">
        <f t="shared" si="56"/>
        <v>0</v>
      </c>
    </row>
    <row r="799" spans="1:21" ht="16.5" thickTop="1" x14ac:dyDescent="0.25">
      <c r="B799" s="52" t="s">
        <v>12</v>
      </c>
      <c r="C799" s="72">
        <f>score!H$63</f>
        <v>5</v>
      </c>
      <c r="D799" s="72">
        <f>score!I$63</f>
        <v>6</v>
      </c>
      <c r="E799" s="72">
        <f>score!J$63</f>
        <v>4</v>
      </c>
      <c r="F799" s="72">
        <f>score!K$63</f>
        <v>4</v>
      </c>
      <c r="G799" s="72">
        <f>score!L$63</f>
        <v>9</v>
      </c>
      <c r="H799" s="72">
        <f>score!M$63</f>
        <v>5</v>
      </c>
      <c r="I799" s="72">
        <f>score!N$63</f>
        <v>7</v>
      </c>
      <c r="J799" s="72">
        <f>score!O$63</f>
        <v>6</v>
      </c>
      <c r="K799" s="72">
        <f>score!P$63</f>
        <v>5</v>
      </c>
      <c r="L799" s="72">
        <f>score!Q$63</f>
        <v>5</v>
      </c>
      <c r="M799" s="72">
        <f>score!R$63</f>
        <v>6</v>
      </c>
      <c r="N799" s="72">
        <f>score!S$63</f>
        <v>6</v>
      </c>
      <c r="O799" s="72">
        <f>score!T$63</f>
        <v>5</v>
      </c>
      <c r="P799" s="72">
        <f>score!U$63</f>
        <v>9</v>
      </c>
      <c r="Q799" s="72">
        <f>score!V$63</f>
        <v>4</v>
      </c>
      <c r="R799" s="72">
        <f>score!W$63</f>
        <v>9</v>
      </c>
      <c r="S799" s="72">
        <f>score!X$63</f>
        <v>5</v>
      </c>
      <c r="T799" s="72">
        <f>score!Y$63</f>
        <v>5</v>
      </c>
      <c r="U799" s="47">
        <f t="shared" si="56"/>
        <v>105</v>
      </c>
    </row>
    <row r="800" spans="1:21" ht="15.75" x14ac:dyDescent="0.25">
      <c r="B800" s="53" t="s">
        <v>7</v>
      </c>
      <c r="C800" s="54">
        <f>score!H$147</f>
        <v>4</v>
      </c>
      <c r="D800" s="54">
        <f>score!$I$147</f>
        <v>4</v>
      </c>
      <c r="E800" s="54">
        <f>score!$J$147</f>
        <v>3</v>
      </c>
      <c r="F800" s="54">
        <f>score!$K$147</f>
        <v>3</v>
      </c>
      <c r="G800" s="54">
        <f>score!$L$147</f>
        <v>4</v>
      </c>
      <c r="H800" s="54">
        <f>score!$M$147</f>
        <v>4</v>
      </c>
      <c r="I800" s="54">
        <f>score!$N$147</f>
        <v>5</v>
      </c>
      <c r="J800" s="54">
        <f>score!$O$147</f>
        <v>4</v>
      </c>
      <c r="K800" s="54">
        <f>score!$P$147</f>
        <v>4</v>
      </c>
      <c r="L800" s="54">
        <f>score!$Q$147</f>
        <v>3</v>
      </c>
      <c r="M800" s="54">
        <f>score!$R$147</f>
        <v>4</v>
      </c>
      <c r="N800" s="54">
        <f>score!$S$147</f>
        <v>5</v>
      </c>
      <c r="O800" s="54">
        <f>score!$T$147</f>
        <v>4</v>
      </c>
      <c r="P800" s="54">
        <f>score!$U$147</f>
        <v>5</v>
      </c>
      <c r="Q800" s="54">
        <f>score!$V$147</f>
        <v>3</v>
      </c>
      <c r="R800" s="54">
        <f>score!$W$147</f>
        <v>3</v>
      </c>
      <c r="S800" s="54">
        <f>score!$X$147</f>
        <v>4</v>
      </c>
      <c r="T800" s="54">
        <f>score!$Y$147</f>
        <v>4</v>
      </c>
      <c r="U800" s="18">
        <f>SUM(C800:T800)</f>
        <v>70</v>
      </c>
    </row>
    <row r="801" spans="1:21" x14ac:dyDescent="0.25">
      <c r="C801" s="55"/>
      <c r="D801" s="55"/>
      <c r="E801" s="55"/>
      <c r="F801" s="55"/>
      <c r="G801" s="55"/>
      <c r="H801" s="55"/>
      <c r="I801" s="55"/>
      <c r="J801" s="55"/>
      <c r="K801" s="55"/>
      <c r="L801" s="55"/>
      <c r="M801" s="55"/>
      <c r="N801" s="55"/>
      <c r="O801" s="55"/>
      <c r="P801" s="55"/>
      <c r="Q801" s="55"/>
      <c r="R801" s="55"/>
      <c r="S801" s="55"/>
      <c r="T801" s="55"/>
    </row>
    <row r="802" spans="1:21" x14ac:dyDescent="0.25">
      <c r="C802" s="140" t="s">
        <v>6</v>
      </c>
      <c r="D802" s="140"/>
      <c r="E802" s="140"/>
      <c r="F802" s="140"/>
      <c r="G802" s="140"/>
      <c r="H802" s="140"/>
      <c r="I802" s="140"/>
      <c r="J802" s="140"/>
      <c r="K802" s="140"/>
      <c r="L802" s="140"/>
      <c r="M802" s="140"/>
      <c r="N802" s="140"/>
      <c r="O802" s="140"/>
      <c r="P802" s="140"/>
      <c r="Q802" s="140"/>
      <c r="R802" s="140"/>
      <c r="S802" s="140"/>
      <c r="T802" s="140"/>
    </row>
    <row r="803" spans="1:21" x14ac:dyDescent="0.25">
      <c r="A803" s="141">
        <f>score!A64</f>
        <v>58</v>
      </c>
      <c r="B803" s="142" t="str">
        <f>score!F64</f>
        <v>STOJKOVIC MAJA</v>
      </c>
      <c r="C803" s="143">
        <v>1</v>
      </c>
      <c r="D803" s="143">
        <v>2</v>
      </c>
      <c r="E803" s="143">
        <v>3</v>
      </c>
      <c r="F803" s="143">
        <v>4</v>
      </c>
      <c r="G803" s="143">
        <v>5</v>
      </c>
      <c r="H803" s="143">
        <v>6</v>
      </c>
      <c r="I803" s="143">
        <v>7</v>
      </c>
      <c r="J803" s="143">
        <v>8</v>
      </c>
      <c r="K803" s="143">
        <v>9</v>
      </c>
      <c r="L803" s="143">
        <v>10</v>
      </c>
      <c r="M803" s="143">
        <v>11</v>
      </c>
      <c r="N803" s="143">
        <v>12</v>
      </c>
      <c r="O803" s="143">
        <v>13</v>
      </c>
      <c r="P803" s="143">
        <v>14</v>
      </c>
      <c r="Q803" s="143">
        <v>15</v>
      </c>
      <c r="R803" s="143">
        <v>16</v>
      </c>
      <c r="S803" s="143">
        <v>17</v>
      </c>
      <c r="T803" s="143">
        <v>18</v>
      </c>
      <c r="U803" s="56" t="s">
        <v>1</v>
      </c>
    </row>
    <row r="804" spans="1:21" x14ac:dyDescent="0.25">
      <c r="A804" s="141"/>
      <c r="B804" s="142"/>
      <c r="C804" s="143"/>
      <c r="D804" s="143"/>
      <c r="E804" s="143"/>
      <c r="F804" s="143"/>
      <c r="G804" s="143"/>
      <c r="H804" s="143"/>
      <c r="I804" s="143"/>
      <c r="J804" s="143"/>
      <c r="K804" s="143"/>
      <c r="L804" s="143"/>
      <c r="M804" s="143"/>
      <c r="N804" s="143"/>
      <c r="O804" s="143"/>
      <c r="P804" s="143"/>
      <c r="Q804" s="143"/>
      <c r="R804" s="143"/>
      <c r="S804" s="143"/>
      <c r="T804" s="143"/>
      <c r="U804" s="57"/>
    </row>
    <row r="805" spans="1:21" x14ac:dyDescent="0.25">
      <c r="B805" s="7" t="s">
        <v>8</v>
      </c>
      <c r="C805" s="65">
        <f>'1stR'!C$64</f>
        <v>0</v>
      </c>
      <c r="D805" s="65">
        <f>'1stR'!D$64</f>
        <v>0</v>
      </c>
      <c r="E805" s="65">
        <f>'1stR'!E$64</f>
        <v>0</v>
      </c>
      <c r="F805" s="65">
        <f>'1stR'!F$64</f>
        <v>0</v>
      </c>
      <c r="G805" s="65">
        <f>'1stR'!G$64</f>
        <v>0</v>
      </c>
      <c r="H805" s="65">
        <f>'1stR'!H$64</f>
        <v>0</v>
      </c>
      <c r="I805" s="65">
        <f>'1stR'!I$64</f>
        <v>0</v>
      </c>
      <c r="J805" s="65">
        <f>'1stR'!J$64</f>
        <v>0</v>
      </c>
      <c r="K805" s="65">
        <f>'1stR'!K$64</f>
        <v>0</v>
      </c>
      <c r="L805" s="65">
        <f>'1stR'!L$64</f>
        <v>0</v>
      </c>
      <c r="M805" s="65">
        <f>'1stR'!M$64</f>
        <v>0</v>
      </c>
      <c r="N805" s="65">
        <f>'1stR'!N$64</f>
        <v>0</v>
      </c>
      <c r="O805" s="65">
        <f>'1stR'!O$64</f>
        <v>0</v>
      </c>
      <c r="P805" s="65">
        <f>'1stR'!P$64</f>
        <v>0</v>
      </c>
      <c r="Q805" s="65">
        <f>'1stR'!Q$64</f>
        <v>0</v>
      </c>
      <c r="R805" s="65">
        <f>'1stR'!R$64</f>
        <v>0</v>
      </c>
      <c r="S805" s="65">
        <f>'1stR'!S$64</f>
        <v>0</v>
      </c>
      <c r="T805" s="65">
        <f>'1stR'!T$64</f>
        <v>0</v>
      </c>
      <c r="U805" s="15">
        <f>SUM(C805:T805)</f>
        <v>0</v>
      </c>
    </row>
    <row r="806" spans="1:21" x14ac:dyDescent="0.25">
      <c r="B806" s="7" t="s">
        <v>13</v>
      </c>
      <c r="C806" s="65">
        <f>'2ndR'!C$64</f>
        <v>7</v>
      </c>
      <c r="D806" s="65">
        <f>'2ndR'!D$64</f>
        <v>5</v>
      </c>
      <c r="E806" s="65">
        <f>'2ndR'!E$64</f>
        <v>4</v>
      </c>
      <c r="F806" s="65">
        <f>'2ndR'!F$64</f>
        <v>5</v>
      </c>
      <c r="G806" s="65">
        <f>'2ndR'!G$64</f>
        <v>6</v>
      </c>
      <c r="H806" s="65">
        <f>'2ndR'!H$64</f>
        <v>5</v>
      </c>
      <c r="I806" s="65">
        <f>'2ndR'!I$64</f>
        <v>8</v>
      </c>
      <c r="J806" s="65">
        <f>'2ndR'!J$64</f>
        <v>5</v>
      </c>
      <c r="K806" s="65">
        <f>'2ndR'!K$64</f>
        <v>5</v>
      </c>
      <c r="L806" s="65">
        <f>'2ndR'!L$64</f>
        <v>4</v>
      </c>
      <c r="M806" s="65">
        <f>'2ndR'!M$64</f>
        <v>6</v>
      </c>
      <c r="N806" s="65">
        <f>'2ndR'!N$64</f>
        <v>9</v>
      </c>
      <c r="O806" s="65">
        <f>'2ndR'!O$64</f>
        <v>6</v>
      </c>
      <c r="P806" s="65">
        <f>'2ndR'!P$64</f>
        <v>8</v>
      </c>
      <c r="Q806" s="65">
        <f>'2ndR'!Q$64</f>
        <v>5</v>
      </c>
      <c r="R806" s="65">
        <f>'2ndR'!R$64</f>
        <v>3</v>
      </c>
      <c r="S806" s="65">
        <f>'2ndR'!S$64</f>
        <v>6</v>
      </c>
      <c r="T806" s="65">
        <f>'2ndR'!T$64</f>
        <v>7</v>
      </c>
      <c r="U806" s="15">
        <f t="shared" ref="U806:U813" si="57">SUM(C806:T806)</f>
        <v>104</v>
      </c>
    </row>
    <row r="807" spans="1:21" x14ac:dyDescent="0.25">
      <c r="B807" s="7" t="s">
        <v>14</v>
      </c>
      <c r="C807" s="65">
        <f>'3rdR'!C$64</f>
        <v>8</v>
      </c>
      <c r="D807" s="65">
        <f>'3rdR'!D$64</f>
        <v>5</v>
      </c>
      <c r="E807" s="65">
        <f>'3rdR'!E$64</f>
        <v>4</v>
      </c>
      <c r="F807" s="65">
        <f>'3rdR'!F$64</f>
        <v>3</v>
      </c>
      <c r="G807" s="65">
        <f>'3rdR'!G$64</f>
        <v>8</v>
      </c>
      <c r="H807" s="65">
        <f>'3rdR'!H$64</f>
        <v>6</v>
      </c>
      <c r="I807" s="65">
        <f>'3rdR'!I$64</f>
        <v>8</v>
      </c>
      <c r="J807" s="65">
        <f>'3rdR'!J$64</f>
        <v>5</v>
      </c>
      <c r="K807" s="65">
        <f>'3rdR'!K$64</f>
        <v>4</v>
      </c>
      <c r="L807" s="65">
        <f>'3rdR'!L$64</f>
        <v>4</v>
      </c>
      <c r="M807" s="65">
        <f>'3rdR'!M$64</f>
        <v>7</v>
      </c>
      <c r="N807" s="65">
        <f>'3rdR'!N$64</f>
        <v>7</v>
      </c>
      <c r="O807" s="65">
        <f>'3rdR'!O$64</f>
        <v>6</v>
      </c>
      <c r="P807" s="65">
        <f>'3rdR'!P$64</f>
        <v>8</v>
      </c>
      <c r="Q807" s="65">
        <f>'3rdR'!Q$64</f>
        <v>4</v>
      </c>
      <c r="R807" s="65">
        <f>'3rdR'!R$64</f>
        <v>4</v>
      </c>
      <c r="S807" s="65">
        <f>'3rdR'!S$64</f>
        <v>7</v>
      </c>
      <c r="T807" s="65">
        <f>'3rdR'!T$64</f>
        <v>6</v>
      </c>
      <c r="U807" s="15">
        <f t="shared" si="57"/>
        <v>104</v>
      </c>
    </row>
    <row r="808" spans="1:21" x14ac:dyDescent="0.25">
      <c r="B808" s="7" t="s">
        <v>15</v>
      </c>
      <c r="C808" s="65">
        <f>'4thR'!C$64</f>
        <v>0</v>
      </c>
      <c r="D808" s="65">
        <f>'4thR'!D$64</f>
        <v>0</v>
      </c>
      <c r="E808" s="65">
        <f>'4thR'!E$64</f>
        <v>0</v>
      </c>
      <c r="F808" s="65">
        <f>'4thR'!F$64</f>
        <v>0</v>
      </c>
      <c r="G808" s="65">
        <f>'4thR'!G$64</f>
        <v>0</v>
      </c>
      <c r="H808" s="65">
        <f>'4thR'!H$64</f>
        <v>0</v>
      </c>
      <c r="I808" s="65">
        <f>'4thR'!I$64</f>
        <v>0</v>
      </c>
      <c r="J808" s="65">
        <f>'4thR'!J$64</f>
        <v>0</v>
      </c>
      <c r="K808" s="65">
        <f>'4thR'!K$64</f>
        <v>0</v>
      </c>
      <c r="L808" s="65">
        <f>'4thR'!L$64</f>
        <v>0</v>
      </c>
      <c r="M808" s="65">
        <f>'4thR'!M$64</f>
        <v>0</v>
      </c>
      <c r="N808" s="65">
        <f>'4thR'!N$64</f>
        <v>0</v>
      </c>
      <c r="O808" s="65">
        <f>'4thR'!O$64</f>
        <v>0</v>
      </c>
      <c r="P808" s="65">
        <f>'4thR'!P$64</f>
        <v>0</v>
      </c>
      <c r="Q808" s="65">
        <f>'4thR'!Q$64</f>
        <v>0</v>
      </c>
      <c r="R808" s="65">
        <f>'4thR'!R$64</f>
        <v>0</v>
      </c>
      <c r="S808" s="65">
        <f>'4thR'!S$64</f>
        <v>0</v>
      </c>
      <c r="T808" s="65">
        <f>'4thR'!T$64</f>
        <v>0</v>
      </c>
      <c r="U808" s="15">
        <f t="shared" si="57"/>
        <v>0</v>
      </c>
    </row>
    <row r="809" spans="1:21" x14ac:dyDescent="0.25">
      <c r="B809" s="7" t="s">
        <v>16</v>
      </c>
      <c r="C809" s="65">
        <f>'5thR'!C$64</f>
        <v>0</v>
      </c>
      <c r="D809" s="65">
        <f>'5thR'!D$64</f>
        <v>0</v>
      </c>
      <c r="E809" s="65">
        <f>'5thR'!E$64</f>
        <v>0</v>
      </c>
      <c r="F809" s="65">
        <f>'5thR'!F$64</f>
        <v>0</v>
      </c>
      <c r="G809" s="65">
        <f>'5thR'!G$64</f>
        <v>0</v>
      </c>
      <c r="H809" s="65">
        <f>'5thR'!H$64</f>
        <v>0</v>
      </c>
      <c r="I809" s="65">
        <f>'5thR'!I$64</f>
        <v>0</v>
      </c>
      <c r="J809" s="65">
        <f>'5thR'!J$64</f>
        <v>0</v>
      </c>
      <c r="K809" s="65">
        <f>'5thR'!K$64</f>
        <v>0</v>
      </c>
      <c r="L809" s="65">
        <f>'5thR'!L$64</f>
        <v>0</v>
      </c>
      <c r="M809" s="65">
        <f>'5thR'!M$64</f>
        <v>0</v>
      </c>
      <c r="N809" s="65">
        <f>'5thR'!N$64</f>
        <v>0</v>
      </c>
      <c r="O809" s="65">
        <f>'5thR'!O$64</f>
        <v>0</v>
      </c>
      <c r="P809" s="65">
        <f>'5thR'!P$64</f>
        <v>0</v>
      </c>
      <c r="Q809" s="65">
        <f>'5thR'!Q$64</f>
        <v>0</v>
      </c>
      <c r="R809" s="65">
        <f>'5thR'!R$64</f>
        <v>0</v>
      </c>
      <c r="S809" s="65">
        <f>'5thR'!S$64</f>
        <v>0</v>
      </c>
      <c r="T809" s="65">
        <f>'5thR'!T$64</f>
        <v>0</v>
      </c>
      <c r="U809" s="15">
        <f t="shared" si="57"/>
        <v>0</v>
      </c>
    </row>
    <row r="810" spans="1:21" x14ac:dyDescent="0.25">
      <c r="B810" s="7" t="s">
        <v>17</v>
      </c>
      <c r="C810" s="65">
        <f>'6thR'!C$64</f>
        <v>0</v>
      </c>
      <c r="D810" s="65">
        <f>'6thR'!D$64</f>
        <v>0</v>
      </c>
      <c r="E810" s="65">
        <f>'6thR'!E$64</f>
        <v>0</v>
      </c>
      <c r="F810" s="65">
        <f>'6thR'!F$64</f>
        <v>0</v>
      </c>
      <c r="G810" s="65">
        <f>'6thR'!G$64</f>
        <v>0</v>
      </c>
      <c r="H810" s="65">
        <f>'6thR'!H$64</f>
        <v>0</v>
      </c>
      <c r="I810" s="65">
        <f>'6thR'!I$64</f>
        <v>0</v>
      </c>
      <c r="J810" s="65">
        <f>'6thR'!J$64</f>
        <v>0</v>
      </c>
      <c r="K810" s="65">
        <f>'6thR'!K$64</f>
        <v>0</v>
      </c>
      <c r="L810" s="65">
        <f>'6thR'!L$64</f>
        <v>0</v>
      </c>
      <c r="M810" s="65">
        <f>'6thR'!M$64</f>
        <v>0</v>
      </c>
      <c r="N810" s="65">
        <f>'6thR'!N$64</f>
        <v>0</v>
      </c>
      <c r="O810" s="65">
        <f>'6thR'!O$64</f>
        <v>0</v>
      </c>
      <c r="P810" s="65">
        <f>'6thR'!P$64</f>
        <v>0</v>
      </c>
      <c r="Q810" s="65">
        <f>'6thR'!Q$64</f>
        <v>0</v>
      </c>
      <c r="R810" s="65">
        <f>'6thR'!R$64</f>
        <v>0</v>
      </c>
      <c r="S810" s="65">
        <f>'6thR'!S$64</f>
        <v>0</v>
      </c>
      <c r="T810" s="65">
        <f>'6thR'!T$64</f>
        <v>0</v>
      </c>
      <c r="U810" s="15">
        <f t="shared" si="57"/>
        <v>0</v>
      </c>
    </row>
    <row r="811" spans="1:21" x14ac:dyDescent="0.25">
      <c r="B811" s="7" t="s">
        <v>18</v>
      </c>
      <c r="C811" s="65">
        <f>'7thR'!C$64</f>
        <v>0</v>
      </c>
      <c r="D811" s="65">
        <f>'7thR'!D$64</f>
        <v>0</v>
      </c>
      <c r="E811" s="65">
        <f>'7thR'!E$64</f>
        <v>0</v>
      </c>
      <c r="F811" s="65">
        <f>'7thR'!F$64</f>
        <v>0</v>
      </c>
      <c r="G811" s="65">
        <f>'7thR'!G$64</f>
        <v>0</v>
      </c>
      <c r="H811" s="65">
        <f>'7thR'!H$64</f>
        <v>0</v>
      </c>
      <c r="I811" s="65">
        <f>'7thR'!I$64</f>
        <v>0</v>
      </c>
      <c r="J811" s="65">
        <f>'7thR'!J$64</f>
        <v>0</v>
      </c>
      <c r="K811" s="65">
        <f>'7thR'!K$64</f>
        <v>0</v>
      </c>
      <c r="L811" s="65">
        <f>'7thR'!L$64</f>
        <v>0</v>
      </c>
      <c r="M811" s="65">
        <f>'7thR'!M$64</f>
        <v>0</v>
      </c>
      <c r="N811" s="65">
        <f>'7thR'!N$64</f>
        <v>0</v>
      </c>
      <c r="O811" s="65">
        <f>'7thR'!O$64</f>
        <v>0</v>
      </c>
      <c r="P811" s="65">
        <f>'7thR'!P$64</f>
        <v>0</v>
      </c>
      <c r="Q811" s="65">
        <f>'7thR'!Q$64</f>
        <v>0</v>
      </c>
      <c r="R811" s="65">
        <f>'7thR'!R$64</f>
        <v>0</v>
      </c>
      <c r="S811" s="65">
        <f>'7thR'!S$64</f>
        <v>0</v>
      </c>
      <c r="T811" s="65">
        <f>'7thR'!T$64</f>
        <v>0</v>
      </c>
      <c r="U811" s="15">
        <f t="shared" si="57"/>
        <v>0</v>
      </c>
    </row>
    <row r="812" spans="1:21" ht="15.75" thickBot="1" x14ac:dyDescent="0.3">
      <c r="B812" s="7" t="s">
        <v>19</v>
      </c>
      <c r="C812" s="45">
        <f>'8thR - Finale'!C$64</f>
        <v>0</v>
      </c>
      <c r="D812" s="45">
        <f>'8thR - Finale'!D$64</f>
        <v>0</v>
      </c>
      <c r="E812" s="45">
        <f>'8thR - Finale'!E$64</f>
        <v>0</v>
      </c>
      <c r="F812" s="45">
        <f>'8thR - Finale'!F$64</f>
        <v>0</v>
      </c>
      <c r="G812" s="45">
        <f>'8thR - Finale'!G$64</f>
        <v>0</v>
      </c>
      <c r="H812" s="45">
        <f>'8thR - Finale'!H$64</f>
        <v>0</v>
      </c>
      <c r="I812" s="45">
        <f>'8thR - Finale'!I$64</f>
        <v>0</v>
      </c>
      <c r="J812" s="45">
        <f>'8thR - Finale'!J$64</f>
        <v>0</v>
      </c>
      <c r="K812" s="45">
        <f>'8thR - Finale'!K$64</f>
        <v>0</v>
      </c>
      <c r="L812" s="45">
        <f>'8thR - Finale'!L$64</f>
        <v>0</v>
      </c>
      <c r="M812" s="45">
        <f>'8thR - Finale'!M$64</f>
        <v>0</v>
      </c>
      <c r="N812" s="45">
        <f>'8thR - Finale'!N$64</f>
        <v>0</v>
      </c>
      <c r="O812" s="45">
        <f>'8thR - Finale'!O$64</f>
        <v>0</v>
      </c>
      <c r="P812" s="45">
        <f>'8thR - Finale'!P$64</f>
        <v>0</v>
      </c>
      <c r="Q812" s="45">
        <f>'8thR - Finale'!Q$64</f>
        <v>0</v>
      </c>
      <c r="R812" s="45">
        <f>'8thR - Finale'!R$64</f>
        <v>0</v>
      </c>
      <c r="S812" s="45">
        <f>'8thR - Finale'!S$64</f>
        <v>0</v>
      </c>
      <c r="T812" s="45">
        <f>'8thR - Finale'!T$64</f>
        <v>0</v>
      </c>
      <c r="U812" s="15">
        <f t="shared" si="57"/>
        <v>0</v>
      </c>
    </row>
    <row r="813" spans="1:21" ht="16.5" thickTop="1" x14ac:dyDescent="0.25">
      <c r="B813" s="52" t="s">
        <v>12</v>
      </c>
      <c r="C813" s="72">
        <f>score!H$64</f>
        <v>7</v>
      </c>
      <c r="D813" s="72">
        <f>score!I$64</f>
        <v>5</v>
      </c>
      <c r="E813" s="72">
        <f>score!J$64</f>
        <v>4</v>
      </c>
      <c r="F813" s="72">
        <f>score!K$64</f>
        <v>3</v>
      </c>
      <c r="G813" s="72">
        <f>score!L$64</f>
        <v>6</v>
      </c>
      <c r="H813" s="72">
        <f>score!M$64</f>
        <v>5</v>
      </c>
      <c r="I813" s="72">
        <f>score!N$64</f>
        <v>8</v>
      </c>
      <c r="J813" s="72">
        <f>score!O$64</f>
        <v>5</v>
      </c>
      <c r="K813" s="72">
        <f>score!P$64</f>
        <v>4</v>
      </c>
      <c r="L813" s="72">
        <f>score!Q$64</f>
        <v>4</v>
      </c>
      <c r="M813" s="72">
        <f>score!R$64</f>
        <v>6</v>
      </c>
      <c r="N813" s="72">
        <f>score!S$64</f>
        <v>7</v>
      </c>
      <c r="O813" s="72">
        <f>score!T$64</f>
        <v>6</v>
      </c>
      <c r="P813" s="72">
        <f>score!U$64</f>
        <v>8</v>
      </c>
      <c r="Q813" s="72">
        <f>score!V$64</f>
        <v>4</v>
      </c>
      <c r="R813" s="72">
        <f>score!W$64</f>
        <v>3</v>
      </c>
      <c r="S813" s="72">
        <f>score!X$64</f>
        <v>6</v>
      </c>
      <c r="T813" s="72">
        <f>score!Y$64</f>
        <v>6</v>
      </c>
      <c r="U813" s="47">
        <f t="shared" si="57"/>
        <v>97</v>
      </c>
    </row>
    <row r="814" spans="1:21" ht="15.75" x14ac:dyDescent="0.25">
      <c r="B814" s="53" t="s">
        <v>7</v>
      </c>
      <c r="C814" s="54">
        <f>score!H$147</f>
        <v>4</v>
      </c>
      <c r="D814" s="54">
        <f>score!$I$147</f>
        <v>4</v>
      </c>
      <c r="E814" s="54">
        <f>score!$J$147</f>
        <v>3</v>
      </c>
      <c r="F814" s="54">
        <f>score!$K$147</f>
        <v>3</v>
      </c>
      <c r="G814" s="54">
        <f>score!$L$147</f>
        <v>4</v>
      </c>
      <c r="H814" s="54">
        <f>score!$M$147</f>
        <v>4</v>
      </c>
      <c r="I814" s="54">
        <f>score!$N$147</f>
        <v>5</v>
      </c>
      <c r="J814" s="54">
        <f>score!$O$147</f>
        <v>4</v>
      </c>
      <c r="K814" s="54">
        <f>score!$P$147</f>
        <v>4</v>
      </c>
      <c r="L814" s="54">
        <f>score!$Q$147</f>
        <v>3</v>
      </c>
      <c r="M814" s="54">
        <f>score!$R$147</f>
        <v>4</v>
      </c>
      <c r="N814" s="54">
        <f>score!$S$147</f>
        <v>5</v>
      </c>
      <c r="O814" s="54">
        <f>score!$T$147</f>
        <v>4</v>
      </c>
      <c r="P814" s="54">
        <f>score!$U$147</f>
        <v>5</v>
      </c>
      <c r="Q814" s="54">
        <f>score!$V$147</f>
        <v>3</v>
      </c>
      <c r="R814" s="54">
        <f>score!$W$147</f>
        <v>3</v>
      </c>
      <c r="S814" s="54">
        <f>score!$X$147</f>
        <v>4</v>
      </c>
      <c r="T814" s="54">
        <f>score!$Y$147</f>
        <v>4</v>
      </c>
      <c r="U814" s="18">
        <f>SUM(C814:T814)</f>
        <v>70</v>
      </c>
    </row>
    <row r="815" spans="1:21" x14ac:dyDescent="0.25">
      <c r="C815" s="55"/>
      <c r="D815" s="55"/>
      <c r="E815" s="55"/>
      <c r="F815" s="55"/>
      <c r="G815" s="55"/>
      <c r="H815" s="55"/>
      <c r="I815" s="55"/>
      <c r="J815" s="55"/>
      <c r="K815" s="55"/>
      <c r="L815" s="55"/>
      <c r="M815" s="55"/>
      <c r="N815" s="55"/>
      <c r="O815" s="55"/>
      <c r="P815" s="55"/>
      <c r="Q815" s="55"/>
      <c r="R815" s="55"/>
      <c r="S815" s="55"/>
      <c r="T815" s="55"/>
    </row>
    <row r="816" spans="1:21" x14ac:dyDescent="0.25">
      <c r="C816" s="140" t="s">
        <v>6</v>
      </c>
      <c r="D816" s="140"/>
      <c r="E816" s="140"/>
      <c r="F816" s="140"/>
      <c r="G816" s="140"/>
      <c r="H816" s="140"/>
      <c r="I816" s="140"/>
      <c r="J816" s="140"/>
      <c r="K816" s="140"/>
      <c r="L816" s="140"/>
      <c r="M816" s="140"/>
      <c r="N816" s="140"/>
      <c r="O816" s="140"/>
      <c r="P816" s="140"/>
      <c r="Q816" s="140"/>
      <c r="R816" s="140"/>
      <c r="S816" s="140"/>
      <c r="T816" s="140"/>
    </row>
    <row r="817" spans="1:21" x14ac:dyDescent="0.25">
      <c r="A817" s="141">
        <f>score!A65</f>
        <v>59</v>
      </c>
      <c r="B817" s="142" t="str">
        <f>score!F65</f>
        <v>TERGLAV BREDA</v>
      </c>
      <c r="C817" s="143">
        <v>1</v>
      </c>
      <c r="D817" s="143">
        <v>2</v>
      </c>
      <c r="E817" s="143">
        <v>3</v>
      </c>
      <c r="F817" s="143">
        <v>4</v>
      </c>
      <c r="G817" s="143">
        <v>5</v>
      </c>
      <c r="H817" s="143">
        <v>6</v>
      </c>
      <c r="I817" s="143">
        <v>7</v>
      </c>
      <c r="J817" s="143">
        <v>8</v>
      </c>
      <c r="K817" s="143">
        <v>9</v>
      </c>
      <c r="L817" s="143">
        <v>10</v>
      </c>
      <c r="M817" s="143">
        <v>11</v>
      </c>
      <c r="N817" s="143">
        <v>12</v>
      </c>
      <c r="O817" s="143">
        <v>13</v>
      </c>
      <c r="P817" s="143">
        <v>14</v>
      </c>
      <c r="Q817" s="143">
        <v>15</v>
      </c>
      <c r="R817" s="143">
        <v>16</v>
      </c>
      <c r="S817" s="143">
        <v>17</v>
      </c>
      <c r="T817" s="143">
        <v>18</v>
      </c>
      <c r="U817" s="56" t="s">
        <v>1</v>
      </c>
    </row>
    <row r="818" spans="1:21" x14ac:dyDescent="0.25">
      <c r="A818" s="141"/>
      <c r="B818" s="142"/>
      <c r="C818" s="143"/>
      <c r="D818" s="143"/>
      <c r="E818" s="143"/>
      <c r="F818" s="143"/>
      <c r="G818" s="143"/>
      <c r="H818" s="143"/>
      <c r="I818" s="143"/>
      <c r="J818" s="143"/>
      <c r="K818" s="143"/>
      <c r="L818" s="143"/>
      <c r="M818" s="143"/>
      <c r="N818" s="143"/>
      <c r="O818" s="143"/>
      <c r="P818" s="143"/>
      <c r="Q818" s="143"/>
      <c r="R818" s="143"/>
      <c r="S818" s="143"/>
      <c r="T818" s="143"/>
      <c r="U818" s="57"/>
    </row>
    <row r="819" spans="1:21" x14ac:dyDescent="0.25">
      <c r="B819" s="7" t="s">
        <v>8</v>
      </c>
      <c r="C819" s="65">
        <f>'1stR'!C$65</f>
        <v>0</v>
      </c>
      <c r="D819" s="65">
        <f>'1stR'!D$65</f>
        <v>0</v>
      </c>
      <c r="E819" s="65">
        <f>'1stR'!E$65</f>
        <v>0</v>
      </c>
      <c r="F819" s="65">
        <f>'1stR'!F$65</f>
        <v>0</v>
      </c>
      <c r="G819" s="65">
        <f>'1stR'!G$65</f>
        <v>0</v>
      </c>
      <c r="H819" s="65">
        <f>'1stR'!H$65</f>
        <v>0</v>
      </c>
      <c r="I819" s="65">
        <f>'1stR'!I$65</f>
        <v>0</v>
      </c>
      <c r="J819" s="65">
        <f>'1stR'!J$65</f>
        <v>0</v>
      </c>
      <c r="K819" s="65">
        <f>'1stR'!K$65</f>
        <v>0</v>
      </c>
      <c r="L819" s="65">
        <f>'1stR'!L$65</f>
        <v>0</v>
      </c>
      <c r="M819" s="65">
        <f>'1stR'!M$65</f>
        <v>0</v>
      </c>
      <c r="N819" s="65">
        <f>'1stR'!N$65</f>
        <v>0</v>
      </c>
      <c r="O819" s="65">
        <f>'1stR'!O$65</f>
        <v>0</v>
      </c>
      <c r="P819" s="65">
        <f>'1stR'!P$65</f>
        <v>0</v>
      </c>
      <c r="Q819" s="65">
        <f>'1stR'!Q$65</f>
        <v>0</v>
      </c>
      <c r="R819" s="65">
        <f>'1stR'!R$65</f>
        <v>0</v>
      </c>
      <c r="S819" s="65">
        <f>'1stR'!S$65</f>
        <v>0</v>
      </c>
      <c r="T819" s="65">
        <f>'1stR'!T$65</f>
        <v>0</v>
      </c>
      <c r="U819" s="15">
        <f>SUM(C819:T819)</f>
        <v>0</v>
      </c>
    </row>
    <row r="820" spans="1:21" x14ac:dyDescent="0.25">
      <c r="B820" s="7" t="s">
        <v>13</v>
      </c>
      <c r="C820" s="65">
        <f>'2ndR'!C$65</f>
        <v>9</v>
      </c>
      <c r="D820" s="65">
        <f>'2ndR'!D$65</f>
        <v>6</v>
      </c>
      <c r="E820" s="65">
        <f>'2ndR'!E$65</f>
        <v>4</v>
      </c>
      <c r="F820" s="65">
        <f>'2ndR'!F$65</f>
        <v>5</v>
      </c>
      <c r="G820" s="65">
        <f>'2ndR'!G$65</f>
        <v>7</v>
      </c>
      <c r="H820" s="65">
        <f>'2ndR'!H$65</f>
        <v>8</v>
      </c>
      <c r="I820" s="65">
        <f>'2ndR'!I$65</f>
        <v>9</v>
      </c>
      <c r="J820" s="65">
        <f>'2ndR'!J$65</f>
        <v>9</v>
      </c>
      <c r="K820" s="65">
        <f>'2ndR'!K$65</f>
        <v>9</v>
      </c>
      <c r="L820" s="65">
        <f>'2ndR'!L$65</f>
        <v>4</v>
      </c>
      <c r="M820" s="65">
        <f>'2ndR'!M$65</f>
        <v>6</v>
      </c>
      <c r="N820" s="65">
        <f>'2ndR'!N$65</f>
        <v>9</v>
      </c>
      <c r="O820" s="65">
        <f>'2ndR'!O$65</f>
        <v>5</v>
      </c>
      <c r="P820" s="65">
        <f>'2ndR'!P$65</f>
        <v>9</v>
      </c>
      <c r="Q820" s="65">
        <f>'2ndR'!Q$65</f>
        <v>3</v>
      </c>
      <c r="R820" s="65">
        <f>'2ndR'!R$65</f>
        <v>6</v>
      </c>
      <c r="S820" s="65">
        <f>'2ndR'!S$65</f>
        <v>9</v>
      </c>
      <c r="T820" s="65">
        <f>'2ndR'!T$65</f>
        <v>9</v>
      </c>
      <c r="U820" s="15">
        <f t="shared" ref="U820:U827" si="58">SUM(C820:T820)</f>
        <v>126</v>
      </c>
    </row>
    <row r="821" spans="1:21" x14ac:dyDescent="0.25">
      <c r="B821" s="7" t="s">
        <v>14</v>
      </c>
      <c r="C821" s="65">
        <f>'3rdR'!C$65</f>
        <v>7</v>
      </c>
      <c r="D821" s="65">
        <f>'3rdR'!D$65</f>
        <v>8</v>
      </c>
      <c r="E821" s="65">
        <f>'3rdR'!E$65</f>
        <v>6</v>
      </c>
      <c r="F821" s="65">
        <f>'3rdR'!F$65</f>
        <v>4</v>
      </c>
      <c r="G821" s="65">
        <f>'3rdR'!G$65</f>
        <v>6</v>
      </c>
      <c r="H821" s="65">
        <f>'3rdR'!H$65</f>
        <v>6</v>
      </c>
      <c r="I821" s="65">
        <f>'3rdR'!I$65</f>
        <v>8</v>
      </c>
      <c r="J821" s="65">
        <f>'3rdR'!J$65</f>
        <v>7</v>
      </c>
      <c r="K821" s="65">
        <f>'3rdR'!K$65</f>
        <v>6</v>
      </c>
      <c r="L821" s="65">
        <f>'3rdR'!L$65</f>
        <v>5</v>
      </c>
      <c r="M821" s="65">
        <f>'3rdR'!M$65</f>
        <v>5</v>
      </c>
      <c r="N821" s="65">
        <f>'3rdR'!N$65</f>
        <v>8</v>
      </c>
      <c r="O821" s="65">
        <f>'3rdR'!O$65</f>
        <v>9</v>
      </c>
      <c r="P821" s="65">
        <f>'3rdR'!P$65</f>
        <v>9</v>
      </c>
      <c r="Q821" s="65">
        <f>'3rdR'!Q$65</f>
        <v>6</v>
      </c>
      <c r="R821" s="65">
        <f>'3rdR'!R$65</f>
        <v>5</v>
      </c>
      <c r="S821" s="65">
        <f>'3rdR'!S$65</f>
        <v>6</v>
      </c>
      <c r="T821" s="65">
        <f>'3rdR'!T$65</f>
        <v>8</v>
      </c>
      <c r="U821" s="15">
        <f t="shared" si="58"/>
        <v>119</v>
      </c>
    </row>
    <row r="822" spans="1:21" x14ac:dyDescent="0.25">
      <c r="B822" s="7" t="s">
        <v>15</v>
      </c>
      <c r="C822" s="65">
        <f>'4thR'!C$65</f>
        <v>8</v>
      </c>
      <c r="D822" s="65">
        <f>'4thR'!D$65</f>
        <v>5</v>
      </c>
      <c r="E822" s="65">
        <f>'4thR'!E$65</f>
        <v>5</v>
      </c>
      <c r="F822" s="65">
        <f>'4thR'!F$65</f>
        <v>6</v>
      </c>
      <c r="G822" s="65">
        <f>'4thR'!G$65</f>
        <v>7</v>
      </c>
      <c r="H822" s="65">
        <f>'4thR'!H$65</f>
        <v>5</v>
      </c>
      <c r="I822" s="65">
        <f>'4thR'!I$65</f>
        <v>7</v>
      </c>
      <c r="J822" s="65">
        <f>'4thR'!J$65</f>
        <v>8</v>
      </c>
      <c r="K822" s="65">
        <f>'4thR'!K$65</f>
        <v>6</v>
      </c>
      <c r="L822" s="65">
        <f>'4thR'!L$65</f>
        <v>8</v>
      </c>
      <c r="M822" s="65">
        <f>'4thR'!M$65</f>
        <v>7</v>
      </c>
      <c r="N822" s="65">
        <f>'4thR'!N$65</f>
        <v>6</v>
      </c>
      <c r="O822" s="65">
        <f>'4thR'!O$65</f>
        <v>6</v>
      </c>
      <c r="P822" s="65">
        <f>'4thR'!P$65</f>
        <v>8</v>
      </c>
      <c r="Q822" s="65">
        <f>'4thR'!Q$65</f>
        <v>5</v>
      </c>
      <c r="R822" s="65">
        <f>'4thR'!R$65</f>
        <v>9</v>
      </c>
      <c r="S822" s="65">
        <f>'4thR'!S$65</f>
        <v>9</v>
      </c>
      <c r="T822" s="65">
        <f>'4thR'!T$65</f>
        <v>7</v>
      </c>
      <c r="U822" s="15">
        <f t="shared" si="58"/>
        <v>122</v>
      </c>
    </row>
    <row r="823" spans="1:21" x14ac:dyDescent="0.25">
      <c r="B823" s="7" t="s">
        <v>16</v>
      </c>
      <c r="C823" s="65">
        <f>'5thR'!C$65</f>
        <v>0</v>
      </c>
      <c r="D823" s="65">
        <f>'5thR'!D$65</f>
        <v>0</v>
      </c>
      <c r="E823" s="65">
        <f>'5thR'!E$65</f>
        <v>0</v>
      </c>
      <c r="F823" s="65">
        <f>'5thR'!F$65</f>
        <v>0</v>
      </c>
      <c r="G823" s="65">
        <f>'5thR'!G$65</f>
        <v>0</v>
      </c>
      <c r="H823" s="65">
        <f>'5thR'!H$65</f>
        <v>0</v>
      </c>
      <c r="I823" s="65">
        <f>'5thR'!I$65</f>
        <v>0</v>
      </c>
      <c r="J823" s="65">
        <f>'5thR'!J$65</f>
        <v>0</v>
      </c>
      <c r="K823" s="65">
        <f>'5thR'!K$65</f>
        <v>0</v>
      </c>
      <c r="L823" s="65">
        <f>'5thR'!L$65</f>
        <v>0</v>
      </c>
      <c r="M823" s="65">
        <f>'5thR'!M$65</f>
        <v>0</v>
      </c>
      <c r="N823" s="65">
        <f>'5thR'!N$65</f>
        <v>0</v>
      </c>
      <c r="O823" s="65">
        <f>'5thR'!O$65</f>
        <v>0</v>
      </c>
      <c r="P823" s="65">
        <f>'5thR'!P$65</f>
        <v>0</v>
      </c>
      <c r="Q823" s="65">
        <f>'5thR'!Q$65</f>
        <v>0</v>
      </c>
      <c r="R823" s="65">
        <f>'5thR'!R$65</f>
        <v>0</v>
      </c>
      <c r="S823" s="65">
        <f>'5thR'!S$65</f>
        <v>0</v>
      </c>
      <c r="T823" s="65">
        <f>'5thR'!T$65</f>
        <v>0</v>
      </c>
      <c r="U823" s="15">
        <f t="shared" si="58"/>
        <v>0</v>
      </c>
    </row>
    <row r="824" spans="1:21" x14ac:dyDescent="0.25">
      <c r="B824" s="7" t="s">
        <v>17</v>
      </c>
      <c r="C824" s="65">
        <f>'6thR'!C$65</f>
        <v>0</v>
      </c>
      <c r="D824" s="65">
        <f>'6thR'!D$65</f>
        <v>0</v>
      </c>
      <c r="E824" s="65">
        <f>'6thR'!E$65</f>
        <v>0</v>
      </c>
      <c r="F824" s="65">
        <f>'6thR'!F$65</f>
        <v>0</v>
      </c>
      <c r="G824" s="65">
        <f>'6thR'!G$65</f>
        <v>0</v>
      </c>
      <c r="H824" s="65">
        <f>'6thR'!H$65</f>
        <v>0</v>
      </c>
      <c r="I824" s="65">
        <f>'6thR'!I$65</f>
        <v>0</v>
      </c>
      <c r="J824" s="65">
        <f>'6thR'!J$65</f>
        <v>0</v>
      </c>
      <c r="K824" s="65">
        <f>'6thR'!K$65</f>
        <v>0</v>
      </c>
      <c r="L824" s="65">
        <f>'6thR'!L$65</f>
        <v>0</v>
      </c>
      <c r="M824" s="65">
        <f>'6thR'!M$65</f>
        <v>0</v>
      </c>
      <c r="N824" s="65">
        <f>'6thR'!N$65</f>
        <v>0</v>
      </c>
      <c r="O824" s="65">
        <f>'6thR'!O$65</f>
        <v>0</v>
      </c>
      <c r="P824" s="65">
        <f>'6thR'!P$65</f>
        <v>0</v>
      </c>
      <c r="Q824" s="65">
        <f>'6thR'!Q$65</f>
        <v>0</v>
      </c>
      <c r="R824" s="65">
        <f>'6thR'!R$65</f>
        <v>0</v>
      </c>
      <c r="S824" s="65">
        <f>'6thR'!S$65</f>
        <v>0</v>
      </c>
      <c r="T824" s="65">
        <f>'6thR'!T$65</f>
        <v>0</v>
      </c>
      <c r="U824" s="15">
        <f t="shared" si="58"/>
        <v>0</v>
      </c>
    </row>
    <row r="825" spans="1:21" x14ac:dyDescent="0.25">
      <c r="B825" s="7" t="s">
        <v>18</v>
      </c>
      <c r="C825" s="65">
        <f>'7thR'!C$65</f>
        <v>0</v>
      </c>
      <c r="D825" s="65">
        <f>'7thR'!D$65</f>
        <v>0</v>
      </c>
      <c r="E825" s="65">
        <f>'7thR'!E$65</f>
        <v>0</v>
      </c>
      <c r="F825" s="65">
        <f>'7thR'!F$65</f>
        <v>0</v>
      </c>
      <c r="G825" s="65">
        <f>'7thR'!G$65</f>
        <v>0</v>
      </c>
      <c r="H825" s="65">
        <f>'7thR'!H$65</f>
        <v>0</v>
      </c>
      <c r="I825" s="65">
        <f>'7thR'!I$65</f>
        <v>0</v>
      </c>
      <c r="J825" s="65">
        <f>'7thR'!J$65</f>
        <v>0</v>
      </c>
      <c r="K825" s="65">
        <f>'7thR'!K$65</f>
        <v>0</v>
      </c>
      <c r="L825" s="65">
        <f>'7thR'!L$65</f>
        <v>0</v>
      </c>
      <c r="M825" s="65">
        <f>'7thR'!M$65</f>
        <v>0</v>
      </c>
      <c r="N825" s="65">
        <f>'7thR'!N$65</f>
        <v>0</v>
      </c>
      <c r="O825" s="65">
        <f>'7thR'!O$65</f>
        <v>0</v>
      </c>
      <c r="P825" s="65">
        <f>'7thR'!P$65</f>
        <v>0</v>
      </c>
      <c r="Q825" s="65">
        <f>'7thR'!Q$65</f>
        <v>0</v>
      </c>
      <c r="R825" s="65">
        <f>'7thR'!R$65</f>
        <v>0</v>
      </c>
      <c r="S825" s="65">
        <f>'7thR'!S$65</f>
        <v>0</v>
      </c>
      <c r="T825" s="65">
        <f>'7thR'!T$65</f>
        <v>0</v>
      </c>
      <c r="U825" s="15">
        <f t="shared" si="58"/>
        <v>0</v>
      </c>
    </row>
    <row r="826" spans="1:21" ht="15.75" thickBot="1" x14ac:dyDescent="0.3">
      <c r="B826" s="7" t="s">
        <v>19</v>
      </c>
      <c r="C826" s="45">
        <f>'8thR - Finale'!C$65</f>
        <v>0</v>
      </c>
      <c r="D826" s="45">
        <f>'8thR - Finale'!D$65</f>
        <v>0</v>
      </c>
      <c r="E826" s="45">
        <f>'8thR - Finale'!E$65</f>
        <v>0</v>
      </c>
      <c r="F826" s="45">
        <f>'8thR - Finale'!F$65</f>
        <v>0</v>
      </c>
      <c r="G826" s="45">
        <f>'8thR - Finale'!G$65</f>
        <v>0</v>
      </c>
      <c r="H826" s="45">
        <f>'8thR - Finale'!H$65</f>
        <v>0</v>
      </c>
      <c r="I826" s="45">
        <f>'8thR - Finale'!I$65</f>
        <v>0</v>
      </c>
      <c r="J826" s="45">
        <f>'8thR - Finale'!J$65</f>
        <v>0</v>
      </c>
      <c r="K826" s="45">
        <f>'8thR - Finale'!K$65</f>
        <v>0</v>
      </c>
      <c r="L826" s="45">
        <f>'8thR - Finale'!L$65</f>
        <v>0</v>
      </c>
      <c r="M826" s="45">
        <f>'8thR - Finale'!M$65</f>
        <v>0</v>
      </c>
      <c r="N826" s="45">
        <f>'8thR - Finale'!N$65</f>
        <v>0</v>
      </c>
      <c r="O826" s="45">
        <f>'8thR - Finale'!O$65</f>
        <v>0</v>
      </c>
      <c r="P826" s="45">
        <f>'8thR - Finale'!P$65</f>
        <v>0</v>
      </c>
      <c r="Q826" s="45">
        <f>'8thR - Finale'!Q$65</f>
        <v>0</v>
      </c>
      <c r="R826" s="45">
        <f>'8thR - Finale'!R$65</f>
        <v>0</v>
      </c>
      <c r="S826" s="45">
        <f>'8thR - Finale'!S$65</f>
        <v>0</v>
      </c>
      <c r="T826" s="45">
        <f>'8thR - Finale'!T$65</f>
        <v>0</v>
      </c>
      <c r="U826" s="15">
        <f t="shared" si="58"/>
        <v>0</v>
      </c>
    </row>
    <row r="827" spans="1:21" ht="16.5" thickTop="1" x14ac:dyDescent="0.25">
      <c r="B827" s="52" t="s">
        <v>12</v>
      </c>
      <c r="C827" s="72">
        <f>score!H$65</f>
        <v>7</v>
      </c>
      <c r="D827" s="72">
        <f>score!I$65</f>
        <v>5</v>
      </c>
      <c r="E827" s="72">
        <f>score!J$65</f>
        <v>4</v>
      </c>
      <c r="F827" s="72">
        <f>score!K$65</f>
        <v>4</v>
      </c>
      <c r="G827" s="72">
        <f>score!L$65</f>
        <v>6</v>
      </c>
      <c r="H827" s="72">
        <f>score!M$65</f>
        <v>5</v>
      </c>
      <c r="I827" s="72">
        <f>score!N$65</f>
        <v>7</v>
      </c>
      <c r="J827" s="72">
        <f>score!O$65</f>
        <v>7</v>
      </c>
      <c r="K827" s="72">
        <f>score!P$65</f>
        <v>6</v>
      </c>
      <c r="L827" s="72">
        <f>score!Q$65</f>
        <v>4</v>
      </c>
      <c r="M827" s="72">
        <f>score!R$65</f>
        <v>5</v>
      </c>
      <c r="N827" s="72">
        <f>score!S$65</f>
        <v>6</v>
      </c>
      <c r="O827" s="72">
        <f>score!T$65</f>
        <v>5</v>
      </c>
      <c r="P827" s="72">
        <f>score!U$65</f>
        <v>8</v>
      </c>
      <c r="Q827" s="72">
        <f>score!V$65</f>
        <v>3</v>
      </c>
      <c r="R827" s="72">
        <f>score!W$65</f>
        <v>5</v>
      </c>
      <c r="S827" s="72">
        <f>score!X$65</f>
        <v>6</v>
      </c>
      <c r="T827" s="72">
        <f>score!Y$65</f>
        <v>7</v>
      </c>
      <c r="U827" s="47">
        <f t="shared" si="58"/>
        <v>100</v>
      </c>
    </row>
    <row r="828" spans="1:21" ht="15.75" x14ac:dyDescent="0.25">
      <c r="B828" s="53" t="s">
        <v>7</v>
      </c>
      <c r="C828" s="54">
        <f>score!H$147</f>
        <v>4</v>
      </c>
      <c r="D828" s="54">
        <f>score!$I$147</f>
        <v>4</v>
      </c>
      <c r="E828" s="54">
        <f>score!$J$147</f>
        <v>3</v>
      </c>
      <c r="F828" s="54">
        <f>score!$K$147</f>
        <v>3</v>
      </c>
      <c r="G828" s="54">
        <f>score!$L$147</f>
        <v>4</v>
      </c>
      <c r="H828" s="54">
        <f>score!$M$147</f>
        <v>4</v>
      </c>
      <c r="I828" s="54">
        <f>score!$N$147</f>
        <v>5</v>
      </c>
      <c r="J828" s="54">
        <f>score!$O$147</f>
        <v>4</v>
      </c>
      <c r="K828" s="54">
        <f>score!$P$147</f>
        <v>4</v>
      </c>
      <c r="L828" s="54">
        <f>score!$Q$147</f>
        <v>3</v>
      </c>
      <c r="M828" s="54">
        <f>score!$R$147</f>
        <v>4</v>
      </c>
      <c r="N828" s="54">
        <f>score!$S$147</f>
        <v>5</v>
      </c>
      <c r="O828" s="54">
        <f>score!$T$147</f>
        <v>4</v>
      </c>
      <c r="P828" s="54">
        <f>score!$U$147</f>
        <v>5</v>
      </c>
      <c r="Q828" s="54">
        <f>score!$V$147</f>
        <v>3</v>
      </c>
      <c r="R828" s="54">
        <f>score!$W$147</f>
        <v>3</v>
      </c>
      <c r="S828" s="54">
        <f>score!$X$147</f>
        <v>4</v>
      </c>
      <c r="T828" s="54">
        <f>score!$Y$147</f>
        <v>4</v>
      </c>
      <c r="U828" s="18">
        <f>SUM(C828:T828)</f>
        <v>70</v>
      </c>
    </row>
    <row r="829" spans="1:21" x14ac:dyDescent="0.25">
      <c r="C829" s="55"/>
      <c r="D829" s="55"/>
      <c r="E829" s="55"/>
      <c r="F829" s="55"/>
      <c r="G829" s="55"/>
      <c r="H829" s="55"/>
      <c r="I829" s="55"/>
      <c r="J829" s="55"/>
      <c r="K829" s="55"/>
      <c r="L829" s="55"/>
      <c r="M829" s="55"/>
      <c r="N829" s="55"/>
      <c r="O829" s="55"/>
      <c r="P829" s="55"/>
      <c r="Q829" s="55"/>
      <c r="R829" s="55"/>
      <c r="S829" s="55"/>
      <c r="T829" s="55"/>
    </row>
    <row r="830" spans="1:21" x14ac:dyDescent="0.25">
      <c r="C830" s="140" t="s">
        <v>6</v>
      </c>
      <c r="D830" s="140"/>
      <c r="E830" s="140"/>
      <c r="F830" s="140"/>
      <c r="G830" s="140"/>
      <c r="H830" s="140"/>
      <c r="I830" s="140"/>
      <c r="J830" s="140"/>
      <c r="K830" s="140"/>
      <c r="L830" s="140"/>
      <c r="M830" s="140"/>
      <c r="N830" s="140"/>
      <c r="O830" s="140"/>
      <c r="P830" s="140"/>
      <c r="Q830" s="140"/>
      <c r="R830" s="140"/>
      <c r="S830" s="140"/>
      <c r="T830" s="140"/>
    </row>
    <row r="831" spans="1:21" x14ac:dyDescent="0.25">
      <c r="A831" s="141">
        <f>score!A66</f>
        <v>60</v>
      </c>
      <c r="B831" s="142" t="str">
        <f>score!F66</f>
        <v>KANNO NNORIHIRO</v>
      </c>
      <c r="C831" s="143">
        <v>1</v>
      </c>
      <c r="D831" s="143">
        <v>2</v>
      </c>
      <c r="E831" s="143">
        <v>3</v>
      </c>
      <c r="F831" s="143">
        <v>4</v>
      </c>
      <c r="G831" s="143">
        <v>5</v>
      </c>
      <c r="H831" s="143">
        <v>6</v>
      </c>
      <c r="I831" s="143">
        <v>7</v>
      </c>
      <c r="J831" s="143">
        <v>8</v>
      </c>
      <c r="K831" s="143">
        <v>9</v>
      </c>
      <c r="L831" s="143">
        <v>10</v>
      </c>
      <c r="M831" s="143">
        <v>11</v>
      </c>
      <c r="N831" s="143">
        <v>12</v>
      </c>
      <c r="O831" s="143">
        <v>13</v>
      </c>
      <c r="P831" s="143">
        <v>14</v>
      </c>
      <c r="Q831" s="143">
        <v>15</v>
      </c>
      <c r="R831" s="143">
        <v>16</v>
      </c>
      <c r="S831" s="143">
        <v>17</v>
      </c>
      <c r="T831" s="143">
        <v>18</v>
      </c>
      <c r="U831" s="56" t="s">
        <v>1</v>
      </c>
    </row>
    <row r="832" spans="1:21" x14ac:dyDescent="0.25">
      <c r="A832" s="141"/>
      <c r="B832" s="142"/>
      <c r="C832" s="143"/>
      <c r="D832" s="143"/>
      <c r="E832" s="143"/>
      <c r="F832" s="143"/>
      <c r="G832" s="143"/>
      <c r="H832" s="143"/>
      <c r="I832" s="143"/>
      <c r="J832" s="143"/>
      <c r="K832" s="143"/>
      <c r="L832" s="143"/>
      <c r="M832" s="143"/>
      <c r="N832" s="143"/>
      <c r="O832" s="143"/>
      <c r="P832" s="143"/>
      <c r="Q832" s="143"/>
      <c r="R832" s="143"/>
      <c r="S832" s="143"/>
      <c r="T832" s="143"/>
      <c r="U832" s="57"/>
    </row>
    <row r="833" spans="1:21" x14ac:dyDescent="0.25">
      <c r="B833" s="7" t="s">
        <v>8</v>
      </c>
      <c r="C833" s="65">
        <f>'1stR'!C$66</f>
        <v>0</v>
      </c>
      <c r="D833" s="65">
        <f>'1stR'!D$66</f>
        <v>0</v>
      </c>
      <c r="E833" s="65">
        <f>'1stR'!E$66</f>
        <v>0</v>
      </c>
      <c r="F833" s="65">
        <f>'1stR'!F$66</f>
        <v>0</v>
      </c>
      <c r="G833" s="65">
        <f>'1stR'!G$66</f>
        <v>0</v>
      </c>
      <c r="H833" s="65">
        <f>'1stR'!H$66</f>
        <v>0</v>
      </c>
      <c r="I833" s="65">
        <f>'1stR'!I$66</f>
        <v>0</v>
      </c>
      <c r="J833" s="65">
        <f>'1stR'!J$66</f>
        <v>0</v>
      </c>
      <c r="K833" s="65">
        <f>'1stR'!K$66</f>
        <v>0</v>
      </c>
      <c r="L833" s="65">
        <f>'1stR'!L$66</f>
        <v>0</v>
      </c>
      <c r="M833" s="65">
        <f>'1stR'!M$66</f>
        <v>0</v>
      </c>
      <c r="N833" s="65">
        <f>'1stR'!N$66</f>
        <v>0</v>
      </c>
      <c r="O833" s="65">
        <f>'1stR'!O$66</f>
        <v>0</v>
      </c>
      <c r="P833" s="65">
        <f>'1stR'!P$66</f>
        <v>0</v>
      </c>
      <c r="Q833" s="65">
        <f>'1stR'!Q$66</f>
        <v>0</v>
      </c>
      <c r="R833" s="65">
        <f>'1stR'!R$66</f>
        <v>0</v>
      </c>
      <c r="S833" s="65">
        <f>'1stR'!S$66</f>
        <v>0</v>
      </c>
      <c r="T833" s="65">
        <f>'1stR'!T$66</f>
        <v>0</v>
      </c>
      <c r="U833" s="15">
        <f>SUM(C833:T833)</f>
        <v>0</v>
      </c>
    </row>
    <row r="834" spans="1:21" x14ac:dyDescent="0.25">
      <c r="B834" s="7" t="s">
        <v>13</v>
      </c>
      <c r="C834" s="65">
        <f>'2ndR'!C$66</f>
        <v>4</v>
      </c>
      <c r="D834" s="65">
        <f>'2ndR'!D$66</f>
        <v>5</v>
      </c>
      <c r="E834" s="65">
        <f>'2ndR'!E$66</f>
        <v>5</v>
      </c>
      <c r="F834" s="65">
        <f>'2ndR'!F$66</f>
        <v>4</v>
      </c>
      <c r="G834" s="65">
        <f>'2ndR'!G$66</f>
        <v>5</v>
      </c>
      <c r="H834" s="65">
        <f>'2ndR'!H$66</f>
        <v>6</v>
      </c>
      <c r="I834" s="65">
        <f>'2ndR'!I$66</f>
        <v>9</v>
      </c>
      <c r="J834" s="65">
        <f>'2ndR'!J$66</f>
        <v>5</v>
      </c>
      <c r="K834" s="65">
        <f>'2ndR'!K$66</f>
        <v>5</v>
      </c>
      <c r="L834" s="65">
        <f>'2ndR'!L$66</f>
        <v>4</v>
      </c>
      <c r="M834" s="65">
        <f>'2ndR'!M$66</f>
        <v>4</v>
      </c>
      <c r="N834" s="65">
        <f>'2ndR'!N$66</f>
        <v>5</v>
      </c>
      <c r="O834" s="65">
        <f>'2ndR'!O$66</f>
        <v>5</v>
      </c>
      <c r="P834" s="65">
        <f>'2ndR'!P$66</f>
        <v>6</v>
      </c>
      <c r="Q834" s="65">
        <f>'2ndR'!Q$66</f>
        <v>4</v>
      </c>
      <c r="R834" s="65">
        <f>'2ndR'!R$66</f>
        <v>3</v>
      </c>
      <c r="S834" s="65">
        <f>'2ndR'!S$66</f>
        <v>5</v>
      </c>
      <c r="T834" s="65">
        <f>'2ndR'!T$66</f>
        <v>5</v>
      </c>
      <c r="U834" s="15">
        <f t="shared" ref="U834:U841" si="59">SUM(C834:T834)</f>
        <v>89</v>
      </c>
    </row>
    <row r="835" spans="1:21" x14ac:dyDescent="0.25">
      <c r="B835" s="7" t="s">
        <v>14</v>
      </c>
      <c r="C835" s="65">
        <f>'3rdR'!C$66</f>
        <v>0</v>
      </c>
      <c r="D835" s="65">
        <f>'3rdR'!D$66</f>
        <v>0</v>
      </c>
      <c r="E835" s="65">
        <f>'3rdR'!E$66</f>
        <v>0</v>
      </c>
      <c r="F835" s="65">
        <f>'3rdR'!F$66</f>
        <v>0</v>
      </c>
      <c r="G835" s="65">
        <f>'3rdR'!G$66</f>
        <v>0</v>
      </c>
      <c r="H835" s="65">
        <f>'3rdR'!H$66</f>
        <v>0</v>
      </c>
      <c r="I835" s="65">
        <f>'3rdR'!I$66</f>
        <v>0</v>
      </c>
      <c r="J835" s="65">
        <f>'3rdR'!J$66</f>
        <v>0</v>
      </c>
      <c r="K835" s="65">
        <f>'3rdR'!K$66</f>
        <v>0</v>
      </c>
      <c r="L835" s="65">
        <f>'3rdR'!L$66</f>
        <v>0</v>
      </c>
      <c r="M835" s="65">
        <f>'3rdR'!M$66</f>
        <v>0</v>
      </c>
      <c r="N835" s="65">
        <f>'3rdR'!N$66</f>
        <v>0</v>
      </c>
      <c r="O835" s="65">
        <f>'3rdR'!O$66</f>
        <v>0</v>
      </c>
      <c r="P835" s="65">
        <f>'3rdR'!P$66</f>
        <v>0</v>
      </c>
      <c r="Q835" s="65">
        <f>'3rdR'!Q$66</f>
        <v>0</v>
      </c>
      <c r="R835" s="65">
        <f>'3rdR'!R$66</f>
        <v>0</v>
      </c>
      <c r="S835" s="65">
        <f>'3rdR'!S$66</f>
        <v>0</v>
      </c>
      <c r="T835" s="65">
        <f>'3rdR'!T$66</f>
        <v>0</v>
      </c>
      <c r="U835" s="15">
        <f t="shared" si="59"/>
        <v>0</v>
      </c>
    </row>
    <row r="836" spans="1:21" x14ac:dyDescent="0.25">
      <c r="B836" s="7" t="s">
        <v>15</v>
      </c>
      <c r="C836" s="65">
        <f>'4thR'!C$66</f>
        <v>0</v>
      </c>
      <c r="D836" s="65">
        <f>'4thR'!D$66</f>
        <v>0</v>
      </c>
      <c r="E836" s="65">
        <f>'4thR'!E$66</f>
        <v>0</v>
      </c>
      <c r="F836" s="65">
        <f>'4thR'!F$66</f>
        <v>0</v>
      </c>
      <c r="G836" s="65">
        <f>'4thR'!G$66</f>
        <v>0</v>
      </c>
      <c r="H836" s="65">
        <f>'4thR'!H$66</f>
        <v>0</v>
      </c>
      <c r="I836" s="65">
        <f>'4thR'!I$66</f>
        <v>0</v>
      </c>
      <c r="J836" s="65">
        <f>'4thR'!J$66</f>
        <v>0</v>
      </c>
      <c r="K836" s="65">
        <f>'4thR'!K$66</f>
        <v>0</v>
      </c>
      <c r="L836" s="65">
        <f>'4thR'!L$66</f>
        <v>0</v>
      </c>
      <c r="M836" s="65">
        <f>'4thR'!M$66</f>
        <v>0</v>
      </c>
      <c r="N836" s="65">
        <f>'4thR'!N$66</f>
        <v>0</v>
      </c>
      <c r="O836" s="65">
        <f>'4thR'!O$66</f>
        <v>0</v>
      </c>
      <c r="P836" s="65">
        <f>'4thR'!P$66</f>
        <v>0</v>
      </c>
      <c r="Q836" s="65">
        <f>'4thR'!Q$66</f>
        <v>0</v>
      </c>
      <c r="R836" s="65">
        <f>'4thR'!R$66</f>
        <v>0</v>
      </c>
      <c r="S836" s="65">
        <f>'4thR'!S$66</f>
        <v>0</v>
      </c>
      <c r="T836" s="65">
        <f>'4thR'!T$66</f>
        <v>0</v>
      </c>
      <c r="U836" s="15">
        <f t="shared" si="59"/>
        <v>0</v>
      </c>
    </row>
    <row r="837" spans="1:21" x14ac:dyDescent="0.25">
      <c r="B837" s="7" t="s">
        <v>16</v>
      </c>
      <c r="C837" s="65">
        <f>'5thR'!C$66</f>
        <v>0</v>
      </c>
      <c r="D837" s="65">
        <f>'5thR'!D$66</f>
        <v>0</v>
      </c>
      <c r="E837" s="65">
        <f>'5thR'!E$66</f>
        <v>0</v>
      </c>
      <c r="F837" s="65">
        <f>'5thR'!F$66</f>
        <v>0</v>
      </c>
      <c r="G837" s="65">
        <f>'5thR'!G$66</f>
        <v>0</v>
      </c>
      <c r="H837" s="65">
        <f>'5thR'!H$66</f>
        <v>0</v>
      </c>
      <c r="I837" s="65">
        <f>'5thR'!I$66</f>
        <v>0</v>
      </c>
      <c r="J837" s="65">
        <f>'5thR'!J$66</f>
        <v>0</v>
      </c>
      <c r="K837" s="65">
        <f>'5thR'!K$66</f>
        <v>0</v>
      </c>
      <c r="L837" s="65">
        <f>'5thR'!L$66</f>
        <v>0</v>
      </c>
      <c r="M837" s="65">
        <f>'5thR'!M$66</f>
        <v>0</v>
      </c>
      <c r="N837" s="65">
        <f>'5thR'!N$66</f>
        <v>0</v>
      </c>
      <c r="O837" s="65">
        <f>'5thR'!O$66</f>
        <v>0</v>
      </c>
      <c r="P837" s="65">
        <f>'5thR'!P$66</f>
        <v>0</v>
      </c>
      <c r="Q837" s="65">
        <f>'5thR'!Q$66</f>
        <v>0</v>
      </c>
      <c r="R837" s="65">
        <f>'5thR'!R$66</f>
        <v>0</v>
      </c>
      <c r="S837" s="65">
        <f>'5thR'!S$66</f>
        <v>0</v>
      </c>
      <c r="T837" s="65">
        <f>'5thR'!T$66</f>
        <v>0</v>
      </c>
      <c r="U837" s="15">
        <f t="shared" si="59"/>
        <v>0</v>
      </c>
    </row>
    <row r="838" spans="1:21" x14ac:dyDescent="0.25">
      <c r="B838" s="7" t="s">
        <v>17</v>
      </c>
      <c r="C838" s="65">
        <f>'6thR'!C$66</f>
        <v>0</v>
      </c>
      <c r="D838" s="65">
        <f>'6thR'!D$66</f>
        <v>0</v>
      </c>
      <c r="E838" s="65">
        <f>'6thR'!E$66</f>
        <v>0</v>
      </c>
      <c r="F838" s="65">
        <f>'6thR'!F$66</f>
        <v>0</v>
      </c>
      <c r="G838" s="65">
        <f>'6thR'!G$66</f>
        <v>0</v>
      </c>
      <c r="H838" s="65">
        <f>'6thR'!H$66</f>
        <v>0</v>
      </c>
      <c r="I838" s="65">
        <f>'6thR'!I$66</f>
        <v>0</v>
      </c>
      <c r="J838" s="65">
        <f>'6thR'!J$66</f>
        <v>0</v>
      </c>
      <c r="K838" s="65">
        <f>'6thR'!K$66</f>
        <v>0</v>
      </c>
      <c r="L838" s="65">
        <f>'6thR'!L$66</f>
        <v>0</v>
      </c>
      <c r="M838" s="65">
        <f>'6thR'!M$66</f>
        <v>0</v>
      </c>
      <c r="N838" s="65">
        <f>'6thR'!N$66</f>
        <v>0</v>
      </c>
      <c r="O838" s="65">
        <f>'6thR'!O$66</f>
        <v>0</v>
      </c>
      <c r="P838" s="65">
        <f>'6thR'!P$66</f>
        <v>0</v>
      </c>
      <c r="Q838" s="65">
        <f>'6thR'!Q$66</f>
        <v>0</v>
      </c>
      <c r="R838" s="65">
        <f>'6thR'!R$66</f>
        <v>0</v>
      </c>
      <c r="S838" s="65">
        <f>'6thR'!S$66</f>
        <v>0</v>
      </c>
      <c r="T838" s="65">
        <f>'6thR'!T$66</f>
        <v>0</v>
      </c>
      <c r="U838" s="15">
        <f t="shared" si="59"/>
        <v>0</v>
      </c>
    </row>
    <row r="839" spans="1:21" x14ac:dyDescent="0.25">
      <c r="B839" s="7" t="s">
        <v>18</v>
      </c>
      <c r="C839" s="65">
        <f>'7thR'!C$66</f>
        <v>0</v>
      </c>
      <c r="D839" s="65">
        <f>'7thR'!D$66</f>
        <v>0</v>
      </c>
      <c r="E839" s="65">
        <f>'7thR'!E$66</f>
        <v>0</v>
      </c>
      <c r="F839" s="65">
        <f>'7thR'!F$66</f>
        <v>0</v>
      </c>
      <c r="G839" s="65">
        <f>'7thR'!G$66</f>
        <v>0</v>
      </c>
      <c r="H839" s="65">
        <f>'7thR'!H$66</f>
        <v>0</v>
      </c>
      <c r="I839" s="65">
        <f>'7thR'!I$66</f>
        <v>0</v>
      </c>
      <c r="J839" s="65">
        <f>'7thR'!J$66</f>
        <v>0</v>
      </c>
      <c r="K839" s="65">
        <f>'7thR'!K$66</f>
        <v>0</v>
      </c>
      <c r="L839" s="65">
        <f>'7thR'!L$66</f>
        <v>0</v>
      </c>
      <c r="M839" s="65">
        <f>'7thR'!M$66</f>
        <v>0</v>
      </c>
      <c r="N839" s="65">
        <f>'7thR'!N$66</f>
        <v>0</v>
      </c>
      <c r="O839" s="65">
        <f>'7thR'!O$66</f>
        <v>0</v>
      </c>
      <c r="P839" s="65">
        <f>'7thR'!P$66</f>
        <v>0</v>
      </c>
      <c r="Q839" s="65">
        <f>'7thR'!Q$66</f>
        <v>0</v>
      </c>
      <c r="R839" s="65">
        <f>'7thR'!R$66</f>
        <v>0</v>
      </c>
      <c r="S839" s="65">
        <f>'7thR'!S$66</f>
        <v>0</v>
      </c>
      <c r="T839" s="65">
        <f>'7thR'!T$66</f>
        <v>0</v>
      </c>
      <c r="U839" s="15">
        <f t="shared" si="59"/>
        <v>0</v>
      </c>
    </row>
    <row r="840" spans="1:21" ht="15.75" thickBot="1" x14ac:dyDescent="0.3">
      <c r="B840" s="7" t="s">
        <v>19</v>
      </c>
      <c r="C840" s="45">
        <f>'8thR - Finale'!C$66</f>
        <v>0</v>
      </c>
      <c r="D840" s="45">
        <f>'8thR - Finale'!D$66</f>
        <v>0</v>
      </c>
      <c r="E840" s="45">
        <f>'8thR - Finale'!E$66</f>
        <v>0</v>
      </c>
      <c r="F840" s="45">
        <f>'8thR - Finale'!F$66</f>
        <v>0</v>
      </c>
      <c r="G840" s="45">
        <f>'8thR - Finale'!G$66</f>
        <v>0</v>
      </c>
      <c r="H840" s="45">
        <f>'8thR - Finale'!H$66</f>
        <v>0</v>
      </c>
      <c r="I840" s="45">
        <f>'8thR - Finale'!I$66</f>
        <v>0</v>
      </c>
      <c r="J840" s="45">
        <f>'8thR - Finale'!J$66</f>
        <v>0</v>
      </c>
      <c r="K840" s="45">
        <f>'8thR - Finale'!K$66</f>
        <v>0</v>
      </c>
      <c r="L840" s="45">
        <f>'8thR - Finale'!L$66</f>
        <v>0</v>
      </c>
      <c r="M840" s="45">
        <f>'8thR - Finale'!M$66</f>
        <v>0</v>
      </c>
      <c r="N840" s="45">
        <f>'8thR - Finale'!N$66</f>
        <v>0</v>
      </c>
      <c r="O840" s="45">
        <f>'8thR - Finale'!O$66</f>
        <v>0</v>
      </c>
      <c r="P840" s="45">
        <f>'8thR - Finale'!P$66</f>
        <v>0</v>
      </c>
      <c r="Q840" s="45">
        <f>'8thR - Finale'!Q$66</f>
        <v>0</v>
      </c>
      <c r="R840" s="45">
        <f>'8thR - Finale'!R$66</f>
        <v>0</v>
      </c>
      <c r="S840" s="45">
        <f>'8thR - Finale'!S$66</f>
        <v>0</v>
      </c>
      <c r="T840" s="45">
        <f>'8thR - Finale'!T$66</f>
        <v>0</v>
      </c>
      <c r="U840" s="15">
        <f t="shared" si="59"/>
        <v>0</v>
      </c>
    </row>
    <row r="841" spans="1:21" ht="16.5" thickTop="1" x14ac:dyDescent="0.25">
      <c r="B841" s="52" t="s">
        <v>12</v>
      </c>
      <c r="C841" s="72">
        <f>score!H$66</f>
        <v>4</v>
      </c>
      <c r="D841" s="72">
        <f>score!I$66</f>
        <v>5</v>
      </c>
      <c r="E841" s="72">
        <f>score!J$66</f>
        <v>5</v>
      </c>
      <c r="F841" s="72">
        <f>score!K$66</f>
        <v>4</v>
      </c>
      <c r="G841" s="72">
        <f>score!L$66</f>
        <v>5</v>
      </c>
      <c r="H841" s="72">
        <f>score!M$66</f>
        <v>6</v>
      </c>
      <c r="I841" s="72">
        <f>score!N$66</f>
        <v>9</v>
      </c>
      <c r="J841" s="72">
        <f>score!O$66</f>
        <v>5</v>
      </c>
      <c r="K841" s="72">
        <f>score!P$66</f>
        <v>5</v>
      </c>
      <c r="L841" s="72">
        <f>score!Q$66</f>
        <v>4</v>
      </c>
      <c r="M841" s="72">
        <f>score!R$66</f>
        <v>4</v>
      </c>
      <c r="N841" s="72">
        <f>score!S$66</f>
        <v>5</v>
      </c>
      <c r="O841" s="72">
        <f>score!T$66</f>
        <v>5</v>
      </c>
      <c r="P841" s="72">
        <f>score!U$66</f>
        <v>6</v>
      </c>
      <c r="Q841" s="72">
        <f>score!V$66</f>
        <v>4</v>
      </c>
      <c r="R841" s="72">
        <f>score!W$66</f>
        <v>3</v>
      </c>
      <c r="S841" s="72">
        <f>score!X$66</f>
        <v>5</v>
      </c>
      <c r="T841" s="72">
        <f>score!Y$66</f>
        <v>5</v>
      </c>
      <c r="U841" s="47">
        <f t="shared" si="59"/>
        <v>89</v>
      </c>
    </row>
    <row r="842" spans="1:21" ht="15.75" x14ac:dyDescent="0.25">
      <c r="B842" s="53" t="s">
        <v>7</v>
      </c>
      <c r="C842" s="54">
        <f>score!H$147</f>
        <v>4</v>
      </c>
      <c r="D842" s="54">
        <f>score!$I$147</f>
        <v>4</v>
      </c>
      <c r="E842" s="54">
        <f>score!$J$147</f>
        <v>3</v>
      </c>
      <c r="F842" s="54">
        <f>score!$K$147</f>
        <v>3</v>
      </c>
      <c r="G842" s="54">
        <f>score!$L$147</f>
        <v>4</v>
      </c>
      <c r="H842" s="54">
        <f>score!$M$147</f>
        <v>4</v>
      </c>
      <c r="I842" s="54">
        <f>score!$N$147</f>
        <v>5</v>
      </c>
      <c r="J842" s="54">
        <f>score!$O$147</f>
        <v>4</v>
      </c>
      <c r="K842" s="54">
        <f>score!$P$147</f>
        <v>4</v>
      </c>
      <c r="L842" s="54">
        <f>score!$Q$147</f>
        <v>3</v>
      </c>
      <c r="M842" s="54">
        <f>score!$R$147</f>
        <v>4</v>
      </c>
      <c r="N842" s="54">
        <f>score!$S$147</f>
        <v>5</v>
      </c>
      <c r="O842" s="54">
        <f>score!$T$147</f>
        <v>4</v>
      </c>
      <c r="P842" s="54">
        <f>score!$U$147</f>
        <v>5</v>
      </c>
      <c r="Q842" s="54">
        <f>score!$V$147</f>
        <v>3</v>
      </c>
      <c r="R842" s="54">
        <f>score!$W$147</f>
        <v>3</v>
      </c>
      <c r="S842" s="54">
        <f>score!$X$147</f>
        <v>4</v>
      </c>
      <c r="T842" s="54">
        <f>score!$Y$147</f>
        <v>4</v>
      </c>
      <c r="U842" s="18">
        <f>SUM(C842:T842)</f>
        <v>70</v>
      </c>
    </row>
    <row r="843" spans="1:21" x14ac:dyDescent="0.25">
      <c r="C843" s="55"/>
      <c r="D843" s="55"/>
      <c r="E843" s="55"/>
      <c r="F843" s="55"/>
      <c r="G843" s="55"/>
      <c r="H843" s="55"/>
      <c r="I843" s="55"/>
      <c r="J843" s="55"/>
      <c r="K843" s="55"/>
      <c r="L843" s="55"/>
      <c r="M843" s="55"/>
      <c r="N843" s="55"/>
      <c r="O843" s="55"/>
      <c r="P843" s="55"/>
      <c r="Q843" s="55"/>
      <c r="R843" s="55"/>
      <c r="S843" s="55"/>
      <c r="T843" s="55"/>
    </row>
    <row r="844" spans="1:21" x14ac:dyDescent="0.25">
      <c r="C844" s="144" t="s">
        <v>6</v>
      </c>
      <c r="D844" s="144"/>
      <c r="E844" s="144"/>
      <c r="F844" s="144"/>
      <c r="G844" s="144"/>
      <c r="H844" s="144"/>
      <c r="I844" s="144"/>
      <c r="J844" s="144"/>
      <c r="K844" s="144"/>
      <c r="L844" s="144"/>
      <c r="M844" s="144"/>
      <c r="N844" s="144"/>
      <c r="O844" s="144"/>
      <c r="P844" s="144"/>
      <c r="Q844" s="144"/>
      <c r="R844" s="144"/>
      <c r="S844" s="144"/>
      <c r="T844" s="144"/>
    </row>
    <row r="845" spans="1:21" x14ac:dyDescent="0.25">
      <c r="A845" s="141">
        <f>score!A67</f>
        <v>61</v>
      </c>
      <c r="B845" s="142" t="str">
        <f>score!F67</f>
        <v>IVANCIC ALJOSA</v>
      </c>
      <c r="C845" s="146">
        <v>1</v>
      </c>
      <c r="D845" s="146">
        <v>2</v>
      </c>
      <c r="E845" s="146">
        <v>3</v>
      </c>
      <c r="F845" s="146">
        <v>4</v>
      </c>
      <c r="G845" s="146">
        <v>5</v>
      </c>
      <c r="H845" s="146">
        <v>6</v>
      </c>
      <c r="I845" s="146">
        <v>7</v>
      </c>
      <c r="J845" s="146">
        <v>8</v>
      </c>
      <c r="K845" s="146">
        <v>9</v>
      </c>
      <c r="L845" s="146">
        <v>10</v>
      </c>
      <c r="M845" s="146">
        <v>11</v>
      </c>
      <c r="N845" s="146">
        <v>12</v>
      </c>
      <c r="O845" s="146">
        <v>13</v>
      </c>
      <c r="P845" s="146">
        <v>14</v>
      </c>
      <c r="Q845" s="146">
        <v>15</v>
      </c>
      <c r="R845" s="146">
        <v>16</v>
      </c>
      <c r="S845" s="146">
        <v>17</v>
      </c>
      <c r="T845" s="146">
        <v>18</v>
      </c>
      <c r="U845" s="56" t="s">
        <v>1</v>
      </c>
    </row>
    <row r="846" spans="1:21" x14ac:dyDescent="0.25">
      <c r="A846" s="141"/>
      <c r="B846" s="145"/>
      <c r="C846" s="147"/>
      <c r="D846" s="147"/>
      <c r="E846" s="147"/>
      <c r="F846" s="147"/>
      <c r="G846" s="147"/>
      <c r="H846" s="147"/>
      <c r="I846" s="147"/>
      <c r="J846" s="147"/>
      <c r="K846" s="147"/>
      <c r="L846" s="147"/>
      <c r="M846" s="147"/>
      <c r="N846" s="147"/>
      <c r="O846" s="147"/>
      <c r="P846" s="147"/>
      <c r="Q846" s="147"/>
      <c r="R846" s="147"/>
      <c r="S846" s="147"/>
      <c r="T846" s="147"/>
      <c r="U846" s="57"/>
    </row>
    <row r="847" spans="1:21" x14ac:dyDescent="0.25">
      <c r="B847" s="7" t="s">
        <v>8</v>
      </c>
      <c r="C847" s="65">
        <f>'1stR'!C$67</f>
        <v>0</v>
      </c>
      <c r="D847" s="65">
        <f>'1stR'!D$67</f>
        <v>0</v>
      </c>
      <c r="E847" s="65">
        <f>'1stR'!E$67</f>
        <v>0</v>
      </c>
      <c r="F847" s="65">
        <f>'1stR'!F$67</f>
        <v>0</v>
      </c>
      <c r="G847" s="65">
        <f>'1stR'!G$67</f>
        <v>0</v>
      </c>
      <c r="H847" s="65">
        <f>'1stR'!H$67</f>
        <v>0</v>
      </c>
      <c r="I847" s="65">
        <f>'1stR'!I$67</f>
        <v>0</v>
      </c>
      <c r="J847" s="65">
        <f>'1stR'!J$67</f>
        <v>0</v>
      </c>
      <c r="K847" s="65">
        <f>'1stR'!K$67</f>
        <v>0</v>
      </c>
      <c r="L847" s="65">
        <f>'1stR'!L$67</f>
        <v>0</v>
      </c>
      <c r="M847" s="65">
        <f>'1stR'!M$67</f>
        <v>0</v>
      </c>
      <c r="N847" s="65">
        <f>'1stR'!N$67</f>
        <v>0</v>
      </c>
      <c r="O847" s="65">
        <f>'1stR'!O$67</f>
        <v>0</v>
      </c>
      <c r="P847" s="65">
        <f>'1stR'!P$67</f>
        <v>0</v>
      </c>
      <c r="Q847" s="65">
        <f>'1stR'!Q$67</f>
        <v>0</v>
      </c>
      <c r="R847" s="65">
        <f>'1stR'!R$67</f>
        <v>0</v>
      </c>
      <c r="S847" s="65">
        <f>'1stR'!S$67</f>
        <v>0</v>
      </c>
      <c r="T847" s="65">
        <f>'1stR'!T$67</f>
        <v>0</v>
      </c>
      <c r="U847" s="15">
        <f>SUM(C847:T847)</f>
        <v>0</v>
      </c>
    </row>
    <row r="848" spans="1:21" x14ac:dyDescent="0.25">
      <c r="B848" s="7" t="s">
        <v>13</v>
      </c>
      <c r="C848" s="65">
        <f>'2ndR'!C$67</f>
        <v>5</v>
      </c>
      <c r="D848" s="65">
        <f>'2ndR'!D$67</f>
        <v>6</v>
      </c>
      <c r="E848" s="65">
        <f>'2ndR'!E$67</f>
        <v>4</v>
      </c>
      <c r="F848" s="65">
        <f>'2ndR'!F$67</f>
        <v>5</v>
      </c>
      <c r="G848" s="65">
        <f>'2ndR'!G$67</f>
        <v>5</v>
      </c>
      <c r="H848" s="65">
        <f>'2ndR'!H$67</f>
        <v>6</v>
      </c>
      <c r="I848" s="65">
        <f>'2ndR'!I$67</f>
        <v>7</v>
      </c>
      <c r="J848" s="65">
        <f>'2ndR'!J$67</f>
        <v>3</v>
      </c>
      <c r="K848" s="65">
        <f>'2ndR'!K$67</f>
        <v>5</v>
      </c>
      <c r="L848" s="65">
        <f>'2ndR'!L$67</f>
        <v>7</v>
      </c>
      <c r="M848" s="65">
        <f>'2ndR'!M$67</f>
        <v>5</v>
      </c>
      <c r="N848" s="65">
        <f>'2ndR'!N$67</f>
        <v>5</v>
      </c>
      <c r="O848" s="65">
        <f>'2ndR'!O$67</f>
        <v>9</v>
      </c>
      <c r="P848" s="65">
        <f>'2ndR'!P$67</f>
        <v>5</v>
      </c>
      <c r="Q848" s="65">
        <f>'2ndR'!Q$67</f>
        <v>4</v>
      </c>
      <c r="R848" s="65">
        <f>'2ndR'!R$67</f>
        <v>6</v>
      </c>
      <c r="S848" s="65">
        <f>'2ndR'!S$67</f>
        <v>6</v>
      </c>
      <c r="T848" s="65">
        <f>'2ndR'!T$67</f>
        <v>6</v>
      </c>
      <c r="U848" s="15">
        <f t="shared" ref="U848:U855" si="60">SUM(C848:T848)</f>
        <v>99</v>
      </c>
    </row>
    <row r="849" spans="1:21" x14ac:dyDescent="0.25">
      <c r="B849" s="7" t="s">
        <v>14</v>
      </c>
      <c r="C849" s="65">
        <f>'3rdR'!C$67</f>
        <v>0</v>
      </c>
      <c r="D849" s="65">
        <f>'3rdR'!D$67</f>
        <v>0</v>
      </c>
      <c r="E849" s="65">
        <f>'3rdR'!E$67</f>
        <v>0</v>
      </c>
      <c r="F849" s="65">
        <f>'3rdR'!F$67</f>
        <v>0</v>
      </c>
      <c r="G849" s="65">
        <f>'3rdR'!G$67</f>
        <v>0</v>
      </c>
      <c r="H849" s="65">
        <f>'3rdR'!H$67</f>
        <v>0</v>
      </c>
      <c r="I849" s="65">
        <f>'3rdR'!I$67</f>
        <v>0</v>
      </c>
      <c r="J849" s="65">
        <f>'3rdR'!J$67</f>
        <v>0</v>
      </c>
      <c r="K849" s="65">
        <f>'3rdR'!K$67</f>
        <v>0</v>
      </c>
      <c r="L849" s="65">
        <f>'3rdR'!L$67</f>
        <v>0</v>
      </c>
      <c r="M849" s="65">
        <f>'3rdR'!M$67</f>
        <v>0</v>
      </c>
      <c r="N849" s="65">
        <f>'3rdR'!N$67</f>
        <v>0</v>
      </c>
      <c r="O849" s="65">
        <f>'3rdR'!O$67</f>
        <v>0</v>
      </c>
      <c r="P849" s="65">
        <f>'3rdR'!P$67</f>
        <v>0</v>
      </c>
      <c r="Q849" s="65">
        <f>'3rdR'!Q$67</f>
        <v>0</v>
      </c>
      <c r="R849" s="65">
        <f>'3rdR'!R$67</f>
        <v>0</v>
      </c>
      <c r="S849" s="65">
        <f>'3rdR'!S$67</f>
        <v>0</v>
      </c>
      <c r="T849" s="65">
        <f>'3rdR'!T$67</f>
        <v>0</v>
      </c>
      <c r="U849" s="15">
        <f t="shared" si="60"/>
        <v>0</v>
      </c>
    </row>
    <row r="850" spans="1:21" x14ac:dyDescent="0.25">
      <c r="B850" s="7" t="s">
        <v>15</v>
      </c>
      <c r="C850" s="65">
        <f>'4thR'!C$67</f>
        <v>0</v>
      </c>
      <c r="D850" s="65">
        <f>'4thR'!D$67</f>
        <v>0</v>
      </c>
      <c r="E850" s="65">
        <f>'4thR'!E$67</f>
        <v>0</v>
      </c>
      <c r="F850" s="65">
        <f>'4thR'!F$67</f>
        <v>0</v>
      </c>
      <c r="G850" s="65">
        <f>'4thR'!G$67</f>
        <v>0</v>
      </c>
      <c r="H850" s="65">
        <f>'4thR'!H$67</f>
        <v>0</v>
      </c>
      <c r="I850" s="65">
        <f>'4thR'!I$67</f>
        <v>0</v>
      </c>
      <c r="J850" s="65">
        <f>'4thR'!J$67</f>
        <v>0</v>
      </c>
      <c r="K850" s="65">
        <f>'4thR'!K$67</f>
        <v>0</v>
      </c>
      <c r="L850" s="65">
        <f>'4thR'!L$67</f>
        <v>0</v>
      </c>
      <c r="M850" s="65">
        <f>'4thR'!M$67</f>
        <v>0</v>
      </c>
      <c r="N850" s="65">
        <f>'4thR'!N$67</f>
        <v>0</v>
      </c>
      <c r="O850" s="65">
        <f>'4thR'!O$67</f>
        <v>0</v>
      </c>
      <c r="P850" s="65">
        <f>'4thR'!P$67</f>
        <v>0</v>
      </c>
      <c r="Q850" s="65">
        <f>'4thR'!Q$67</f>
        <v>0</v>
      </c>
      <c r="R850" s="65">
        <f>'4thR'!R$67</f>
        <v>0</v>
      </c>
      <c r="S850" s="65">
        <f>'4thR'!S$67</f>
        <v>0</v>
      </c>
      <c r="T850" s="65">
        <f>'4thR'!T$67</f>
        <v>0</v>
      </c>
      <c r="U850" s="15">
        <f t="shared" si="60"/>
        <v>0</v>
      </c>
    </row>
    <row r="851" spans="1:21" x14ac:dyDescent="0.25">
      <c r="B851" s="7" t="s">
        <v>16</v>
      </c>
      <c r="C851" s="65">
        <f>'5thR'!C$67</f>
        <v>0</v>
      </c>
      <c r="D851" s="65">
        <f>'5thR'!D$67</f>
        <v>0</v>
      </c>
      <c r="E851" s="65">
        <f>'5thR'!E$67</f>
        <v>0</v>
      </c>
      <c r="F851" s="65">
        <f>'5thR'!F$67</f>
        <v>0</v>
      </c>
      <c r="G851" s="65">
        <f>'5thR'!G$67</f>
        <v>0</v>
      </c>
      <c r="H851" s="65">
        <f>'5thR'!H$67</f>
        <v>0</v>
      </c>
      <c r="I851" s="65">
        <f>'5thR'!I$67</f>
        <v>0</v>
      </c>
      <c r="J851" s="65">
        <f>'5thR'!J$67</f>
        <v>0</v>
      </c>
      <c r="K851" s="65">
        <f>'5thR'!K$67</f>
        <v>0</v>
      </c>
      <c r="L851" s="65">
        <f>'5thR'!L$67</f>
        <v>0</v>
      </c>
      <c r="M851" s="65">
        <f>'5thR'!M$67</f>
        <v>0</v>
      </c>
      <c r="N851" s="65">
        <f>'5thR'!N$67</f>
        <v>0</v>
      </c>
      <c r="O851" s="65">
        <f>'5thR'!O$67</f>
        <v>0</v>
      </c>
      <c r="P851" s="65">
        <f>'5thR'!P$67</f>
        <v>0</v>
      </c>
      <c r="Q851" s="65">
        <f>'5thR'!Q$67</f>
        <v>0</v>
      </c>
      <c r="R851" s="65">
        <f>'5thR'!R$67</f>
        <v>0</v>
      </c>
      <c r="S851" s="65">
        <f>'5thR'!S$67</f>
        <v>0</v>
      </c>
      <c r="T851" s="65">
        <f>'5thR'!T$67</f>
        <v>0</v>
      </c>
      <c r="U851" s="15">
        <f t="shared" si="60"/>
        <v>0</v>
      </c>
    </row>
    <row r="852" spans="1:21" x14ac:dyDescent="0.25">
      <c r="B852" s="7" t="s">
        <v>17</v>
      </c>
      <c r="C852" s="65">
        <f>'6thR'!C$67</f>
        <v>0</v>
      </c>
      <c r="D852" s="65">
        <f>'6thR'!D$67</f>
        <v>0</v>
      </c>
      <c r="E852" s="65">
        <f>'6thR'!E$67</f>
        <v>0</v>
      </c>
      <c r="F852" s="65">
        <f>'6thR'!F$67</f>
        <v>0</v>
      </c>
      <c r="G852" s="65">
        <f>'6thR'!G$67</f>
        <v>0</v>
      </c>
      <c r="H852" s="65">
        <f>'6thR'!H$67</f>
        <v>0</v>
      </c>
      <c r="I852" s="65">
        <f>'6thR'!I$67</f>
        <v>0</v>
      </c>
      <c r="J852" s="65">
        <f>'6thR'!J$67</f>
        <v>0</v>
      </c>
      <c r="K852" s="65">
        <f>'6thR'!K$67</f>
        <v>0</v>
      </c>
      <c r="L852" s="65">
        <f>'6thR'!L$67</f>
        <v>0</v>
      </c>
      <c r="M852" s="65">
        <f>'6thR'!M$67</f>
        <v>0</v>
      </c>
      <c r="N852" s="65">
        <f>'6thR'!N$67</f>
        <v>0</v>
      </c>
      <c r="O852" s="65">
        <f>'6thR'!O$67</f>
        <v>0</v>
      </c>
      <c r="P852" s="65">
        <f>'6thR'!P$67</f>
        <v>0</v>
      </c>
      <c r="Q852" s="65">
        <f>'6thR'!Q$67</f>
        <v>0</v>
      </c>
      <c r="R852" s="65">
        <f>'6thR'!R$67</f>
        <v>0</v>
      </c>
      <c r="S852" s="65">
        <f>'6thR'!S$67</f>
        <v>0</v>
      </c>
      <c r="T852" s="65">
        <f>'6thR'!T$67</f>
        <v>0</v>
      </c>
      <c r="U852" s="15">
        <f t="shared" si="60"/>
        <v>0</v>
      </c>
    </row>
    <row r="853" spans="1:21" x14ac:dyDescent="0.25">
      <c r="B853" s="7" t="s">
        <v>18</v>
      </c>
      <c r="C853" s="65">
        <f>'7thR'!C$67</f>
        <v>0</v>
      </c>
      <c r="D853" s="65">
        <f>'7thR'!D$67</f>
        <v>0</v>
      </c>
      <c r="E853" s="65">
        <f>'7thR'!E$67</f>
        <v>0</v>
      </c>
      <c r="F853" s="65">
        <f>'7thR'!F$67</f>
        <v>0</v>
      </c>
      <c r="G853" s="65">
        <f>'7thR'!G$67</f>
        <v>0</v>
      </c>
      <c r="H853" s="65">
        <f>'7thR'!H$67</f>
        <v>0</v>
      </c>
      <c r="I853" s="65">
        <f>'7thR'!I$67</f>
        <v>0</v>
      </c>
      <c r="J853" s="65">
        <f>'7thR'!J$67</f>
        <v>0</v>
      </c>
      <c r="K853" s="65">
        <f>'7thR'!K$67</f>
        <v>0</v>
      </c>
      <c r="L853" s="65">
        <f>'7thR'!L$67</f>
        <v>0</v>
      </c>
      <c r="M853" s="65">
        <f>'7thR'!M$67</f>
        <v>0</v>
      </c>
      <c r="N853" s="65">
        <f>'7thR'!N$67</f>
        <v>0</v>
      </c>
      <c r="O853" s="65">
        <f>'7thR'!O$67</f>
        <v>0</v>
      </c>
      <c r="P853" s="65">
        <f>'7thR'!P$67</f>
        <v>0</v>
      </c>
      <c r="Q853" s="65">
        <f>'7thR'!Q$67</f>
        <v>0</v>
      </c>
      <c r="R853" s="65">
        <f>'7thR'!R$67</f>
        <v>0</v>
      </c>
      <c r="S853" s="65">
        <f>'7thR'!S$67</f>
        <v>0</v>
      </c>
      <c r="T853" s="65">
        <f>'7thR'!T$67</f>
        <v>0</v>
      </c>
      <c r="U853" s="15">
        <f t="shared" si="60"/>
        <v>0</v>
      </c>
    </row>
    <row r="854" spans="1:21" ht="15.75" thickBot="1" x14ac:dyDescent="0.3">
      <c r="B854" s="7" t="s">
        <v>19</v>
      </c>
      <c r="C854" s="45">
        <f>'8thR - Finale'!C$67</f>
        <v>0</v>
      </c>
      <c r="D854" s="45">
        <f>'8thR - Finale'!D$67</f>
        <v>0</v>
      </c>
      <c r="E854" s="45">
        <f>'8thR - Finale'!E$67</f>
        <v>0</v>
      </c>
      <c r="F854" s="45">
        <f>'8thR - Finale'!F$67</f>
        <v>0</v>
      </c>
      <c r="G854" s="45">
        <f>'8thR - Finale'!G$67</f>
        <v>0</v>
      </c>
      <c r="H854" s="45">
        <f>'8thR - Finale'!H$67</f>
        <v>0</v>
      </c>
      <c r="I854" s="45">
        <f>'8thR - Finale'!I$67</f>
        <v>0</v>
      </c>
      <c r="J854" s="45">
        <f>'8thR - Finale'!J$67</f>
        <v>0</v>
      </c>
      <c r="K854" s="45">
        <f>'8thR - Finale'!K$67</f>
        <v>0</v>
      </c>
      <c r="L854" s="45">
        <f>'8thR - Finale'!L$67</f>
        <v>0</v>
      </c>
      <c r="M854" s="45">
        <f>'8thR - Finale'!M$67</f>
        <v>0</v>
      </c>
      <c r="N854" s="45">
        <f>'8thR - Finale'!N$67</f>
        <v>0</v>
      </c>
      <c r="O854" s="45">
        <f>'8thR - Finale'!O$67</f>
        <v>0</v>
      </c>
      <c r="P854" s="45">
        <f>'8thR - Finale'!P$67</f>
        <v>0</v>
      </c>
      <c r="Q854" s="45">
        <f>'8thR - Finale'!Q$67</f>
        <v>0</v>
      </c>
      <c r="R854" s="45">
        <f>'8thR - Finale'!R$67</f>
        <v>0</v>
      </c>
      <c r="S854" s="45">
        <f>'8thR - Finale'!S$67</f>
        <v>0</v>
      </c>
      <c r="T854" s="45">
        <f>'8thR - Finale'!T$67</f>
        <v>0</v>
      </c>
      <c r="U854" s="15">
        <f t="shared" si="60"/>
        <v>0</v>
      </c>
    </row>
    <row r="855" spans="1:21" ht="16.5" thickTop="1" x14ac:dyDescent="0.25">
      <c r="B855" s="52" t="s">
        <v>12</v>
      </c>
      <c r="C855" s="72">
        <f>score!H$67</f>
        <v>5</v>
      </c>
      <c r="D855" s="72">
        <f>score!I$67</f>
        <v>6</v>
      </c>
      <c r="E855" s="72">
        <f>score!J$67</f>
        <v>4</v>
      </c>
      <c r="F855" s="72">
        <f>score!K$67</f>
        <v>5</v>
      </c>
      <c r="G855" s="72">
        <f>score!L$67</f>
        <v>5</v>
      </c>
      <c r="H855" s="72">
        <f>score!M$67</f>
        <v>6</v>
      </c>
      <c r="I855" s="72">
        <f>score!N$67</f>
        <v>7</v>
      </c>
      <c r="J855" s="72">
        <f>score!O$67</f>
        <v>3</v>
      </c>
      <c r="K855" s="72">
        <f>score!P$67</f>
        <v>5</v>
      </c>
      <c r="L855" s="72">
        <f>score!Q$67</f>
        <v>7</v>
      </c>
      <c r="M855" s="72">
        <f>score!R$67</f>
        <v>5</v>
      </c>
      <c r="N855" s="72">
        <f>score!S$67</f>
        <v>5</v>
      </c>
      <c r="O855" s="72">
        <f>score!T$67</f>
        <v>9</v>
      </c>
      <c r="P855" s="72">
        <f>score!U$67</f>
        <v>5</v>
      </c>
      <c r="Q855" s="72">
        <f>score!V$67</f>
        <v>4</v>
      </c>
      <c r="R855" s="72">
        <f>score!W$67</f>
        <v>6</v>
      </c>
      <c r="S855" s="72">
        <f>score!X$67</f>
        <v>6</v>
      </c>
      <c r="T855" s="72">
        <f>score!Y$67</f>
        <v>6</v>
      </c>
      <c r="U855" s="47">
        <f t="shared" si="60"/>
        <v>99</v>
      </c>
    </row>
    <row r="856" spans="1:21" ht="15.75" x14ac:dyDescent="0.25">
      <c r="B856" s="53" t="s">
        <v>7</v>
      </c>
      <c r="C856" s="54">
        <f>score!H$147</f>
        <v>4</v>
      </c>
      <c r="D856" s="54">
        <f>score!$I$147</f>
        <v>4</v>
      </c>
      <c r="E856" s="54">
        <f>score!$J$147</f>
        <v>3</v>
      </c>
      <c r="F856" s="54">
        <f>score!$K$147</f>
        <v>3</v>
      </c>
      <c r="G856" s="54">
        <f>score!$L$147</f>
        <v>4</v>
      </c>
      <c r="H856" s="54">
        <f>score!$M$147</f>
        <v>4</v>
      </c>
      <c r="I856" s="54">
        <f>score!$N$147</f>
        <v>5</v>
      </c>
      <c r="J856" s="54">
        <f>score!$O$147</f>
        <v>4</v>
      </c>
      <c r="K856" s="54">
        <f>score!$P$147</f>
        <v>4</v>
      </c>
      <c r="L856" s="54">
        <f>score!$Q$147</f>
        <v>3</v>
      </c>
      <c r="M856" s="54">
        <f>score!$R$147</f>
        <v>4</v>
      </c>
      <c r="N856" s="54">
        <f>score!$S$147</f>
        <v>5</v>
      </c>
      <c r="O856" s="54">
        <f>score!$T$147</f>
        <v>4</v>
      </c>
      <c r="P856" s="54">
        <f>score!$U$147</f>
        <v>5</v>
      </c>
      <c r="Q856" s="54">
        <f>score!$V$147</f>
        <v>3</v>
      </c>
      <c r="R856" s="54">
        <f>score!$W$147</f>
        <v>3</v>
      </c>
      <c r="S856" s="54">
        <f>score!$X$147</f>
        <v>4</v>
      </c>
      <c r="T856" s="54">
        <f>score!$Y$147</f>
        <v>4</v>
      </c>
      <c r="U856" s="18">
        <f>SUM(C856:T856)</f>
        <v>70</v>
      </c>
    </row>
    <row r="857" spans="1:21" x14ac:dyDescent="0.25">
      <c r="C857" s="55"/>
      <c r="D857" s="55"/>
      <c r="E857" s="55"/>
      <c r="F857" s="55"/>
      <c r="G857" s="55"/>
      <c r="H857" s="55"/>
      <c r="I857" s="55"/>
      <c r="J857" s="55"/>
      <c r="K857" s="55"/>
      <c r="L857" s="55"/>
      <c r="M857" s="55"/>
      <c r="N857" s="55"/>
      <c r="O857" s="55"/>
      <c r="P857" s="55"/>
      <c r="Q857" s="55"/>
      <c r="R857" s="55"/>
      <c r="S857" s="55"/>
      <c r="T857" s="55"/>
    </row>
    <row r="858" spans="1:21" x14ac:dyDescent="0.25">
      <c r="C858" s="140" t="s">
        <v>6</v>
      </c>
      <c r="D858" s="140"/>
      <c r="E858" s="140"/>
      <c r="F858" s="140"/>
      <c r="G858" s="140"/>
      <c r="H858" s="140"/>
      <c r="I858" s="140"/>
      <c r="J858" s="140"/>
      <c r="K858" s="140"/>
      <c r="L858" s="140"/>
      <c r="M858" s="140"/>
      <c r="N858" s="140"/>
      <c r="O858" s="140"/>
      <c r="P858" s="140"/>
      <c r="Q858" s="140"/>
      <c r="R858" s="140"/>
      <c r="S858" s="140"/>
      <c r="T858" s="140"/>
    </row>
    <row r="859" spans="1:21" x14ac:dyDescent="0.25">
      <c r="A859" s="141">
        <f>score!A68</f>
        <v>62</v>
      </c>
      <c r="B859" s="142" t="str">
        <f>score!F68</f>
        <v>BENETAZZO SONIA</v>
      </c>
      <c r="C859" s="143">
        <v>1</v>
      </c>
      <c r="D859" s="143">
        <v>2</v>
      </c>
      <c r="E859" s="143">
        <v>3</v>
      </c>
      <c r="F859" s="143">
        <v>4</v>
      </c>
      <c r="G859" s="143">
        <v>5</v>
      </c>
      <c r="H859" s="143">
        <v>6</v>
      </c>
      <c r="I859" s="143">
        <v>7</v>
      </c>
      <c r="J859" s="143">
        <v>8</v>
      </c>
      <c r="K859" s="143">
        <v>9</v>
      </c>
      <c r="L859" s="143">
        <v>10</v>
      </c>
      <c r="M859" s="143">
        <v>11</v>
      </c>
      <c r="N859" s="143">
        <v>12</v>
      </c>
      <c r="O859" s="143">
        <v>13</v>
      </c>
      <c r="P859" s="143">
        <v>14</v>
      </c>
      <c r="Q859" s="143">
        <v>15</v>
      </c>
      <c r="R859" s="143">
        <v>16</v>
      </c>
      <c r="S859" s="143">
        <v>17</v>
      </c>
      <c r="T859" s="143">
        <v>18</v>
      </c>
      <c r="U859" s="56" t="s">
        <v>1</v>
      </c>
    </row>
    <row r="860" spans="1:21" x14ac:dyDescent="0.25">
      <c r="A860" s="141"/>
      <c r="B860" s="142"/>
      <c r="C860" s="143"/>
      <c r="D860" s="143"/>
      <c r="E860" s="143"/>
      <c r="F860" s="143"/>
      <c r="G860" s="143"/>
      <c r="H860" s="143"/>
      <c r="I860" s="143"/>
      <c r="J860" s="143"/>
      <c r="K860" s="143"/>
      <c r="L860" s="143"/>
      <c r="M860" s="143"/>
      <c r="N860" s="143"/>
      <c r="O860" s="143"/>
      <c r="P860" s="143"/>
      <c r="Q860" s="143"/>
      <c r="R860" s="143"/>
      <c r="S860" s="143"/>
      <c r="T860" s="143"/>
      <c r="U860" s="57"/>
    </row>
    <row r="861" spans="1:21" x14ac:dyDescent="0.25">
      <c r="B861" s="7" t="s">
        <v>8</v>
      </c>
      <c r="C861" s="65">
        <f>'1stR'!C$68</f>
        <v>0</v>
      </c>
      <c r="D861" s="65">
        <f>'1stR'!D$68</f>
        <v>0</v>
      </c>
      <c r="E861" s="65">
        <f>'1stR'!E$68</f>
        <v>0</v>
      </c>
      <c r="F861" s="65">
        <f>'1stR'!F$68</f>
        <v>0</v>
      </c>
      <c r="G861" s="65">
        <f>'1stR'!G$68</f>
        <v>0</v>
      </c>
      <c r="H861" s="65">
        <f>'1stR'!H$68</f>
        <v>0</v>
      </c>
      <c r="I861" s="65">
        <f>'1stR'!I$68</f>
        <v>0</v>
      </c>
      <c r="J861" s="65">
        <f>'1stR'!J$68</f>
        <v>0</v>
      </c>
      <c r="K861" s="65">
        <f>'1stR'!K$68</f>
        <v>0</v>
      </c>
      <c r="L861" s="65">
        <f>'1stR'!L$68</f>
        <v>0</v>
      </c>
      <c r="M861" s="65">
        <f>'1stR'!M$68</f>
        <v>0</v>
      </c>
      <c r="N861" s="65">
        <f>'1stR'!N$68</f>
        <v>0</v>
      </c>
      <c r="O861" s="65">
        <f>'1stR'!O$68</f>
        <v>0</v>
      </c>
      <c r="P861" s="65">
        <f>'1stR'!P$68</f>
        <v>0</v>
      </c>
      <c r="Q861" s="65">
        <f>'1stR'!Q$68</f>
        <v>0</v>
      </c>
      <c r="R861" s="65">
        <f>'1stR'!R$68</f>
        <v>0</v>
      </c>
      <c r="S861" s="65">
        <f>'1stR'!S$68</f>
        <v>0</v>
      </c>
      <c r="T861" s="65">
        <f>'1stR'!T$68</f>
        <v>0</v>
      </c>
      <c r="U861" s="15">
        <f>SUM(C861:T861)</f>
        <v>0</v>
      </c>
    </row>
    <row r="862" spans="1:21" x14ac:dyDescent="0.25">
      <c r="B862" s="7" t="s">
        <v>13</v>
      </c>
      <c r="C862" s="65">
        <f>'2ndR'!C$68</f>
        <v>0</v>
      </c>
      <c r="D862" s="65">
        <f>'2ndR'!D$68</f>
        <v>0</v>
      </c>
      <c r="E862" s="65">
        <f>'2ndR'!E$68</f>
        <v>0</v>
      </c>
      <c r="F862" s="65">
        <f>'2ndR'!F$68</f>
        <v>0</v>
      </c>
      <c r="G862" s="65">
        <f>'2ndR'!G$68</f>
        <v>0</v>
      </c>
      <c r="H862" s="65">
        <f>'2ndR'!H$68</f>
        <v>0</v>
      </c>
      <c r="I862" s="65">
        <f>'2ndR'!I$68</f>
        <v>0</v>
      </c>
      <c r="J862" s="65">
        <f>'2ndR'!J$68</f>
        <v>0</v>
      </c>
      <c r="K862" s="65">
        <f>'2ndR'!K$68</f>
        <v>0</v>
      </c>
      <c r="L862" s="65">
        <f>'2ndR'!L$68</f>
        <v>0</v>
      </c>
      <c r="M862" s="65">
        <f>'2ndR'!M$68</f>
        <v>0</v>
      </c>
      <c r="N862" s="65">
        <f>'2ndR'!N$68</f>
        <v>0</v>
      </c>
      <c r="O862" s="65">
        <f>'2ndR'!O$68</f>
        <v>0</v>
      </c>
      <c r="P862" s="65">
        <f>'2ndR'!P$68</f>
        <v>0</v>
      </c>
      <c r="Q862" s="65">
        <f>'2ndR'!Q$68</f>
        <v>0</v>
      </c>
      <c r="R862" s="65">
        <f>'2ndR'!R$68</f>
        <v>0</v>
      </c>
      <c r="S862" s="65">
        <f>'2ndR'!S$68</f>
        <v>0</v>
      </c>
      <c r="T862" s="65">
        <f>'2ndR'!T$68</f>
        <v>0</v>
      </c>
      <c r="U862" s="15">
        <f t="shared" ref="U862:U869" si="61">SUM(C862:T862)</f>
        <v>0</v>
      </c>
    </row>
    <row r="863" spans="1:21" x14ac:dyDescent="0.25">
      <c r="B863" s="7" t="s">
        <v>14</v>
      </c>
      <c r="C863" s="65">
        <f>'3rdR'!C$68</f>
        <v>6</v>
      </c>
      <c r="D863" s="65">
        <f>'3rdR'!D$68</f>
        <v>5</v>
      </c>
      <c r="E863" s="65">
        <f>'3rdR'!E$68</f>
        <v>9</v>
      </c>
      <c r="F863" s="65">
        <f>'3rdR'!F$68</f>
        <v>3</v>
      </c>
      <c r="G863" s="65">
        <f>'3rdR'!G$68</f>
        <v>4</v>
      </c>
      <c r="H863" s="65">
        <f>'3rdR'!H$68</f>
        <v>9</v>
      </c>
      <c r="I863" s="65">
        <f>'3rdR'!I$68</f>
        <v>6</v>
      </c>
      <c r="J863" s="65">
        <f>'3rdR'!J$68</f>
        <v>6</v>
      </c>
      <c r="K863" s="65">
        <f>'3rdR'!K$68</f>
        <v>6</v>
      </c>
      <c r="L863" s="65">
        <f>'3rdR'!L$68</f>
        <v>5</v>
      </c>
      <c r="M863" s="65">
        <f>'3rdR'!M$68</f>
        <v>5</v>
      </c>
      <c r="N863" s="65">
        <f>'3rdR'!N$68</f>
        <v>7</v>
      </c>
      <c r="O863" s="65">
        <f>'3rdR'!O$68</f>
        <v>5</v>
      </c>
      <c r="P863" s="65">
        <f>'3rdR'!P$68</f>
        <v>7</v>
      </c>
      <c r="Q863" s="65">
        <f>'3rdR'!Q$68</f>
        <v>2</v>
      </c>
      <c r="R863" s="65">
        <f>'3rdR'!R$68</f>
        <v>4</v>
      </c>
      <c r="S863" s="65">
        <f>'3rdR'!S$68</f>
        <v>5</v>
      </c>
      <c r="T863" s="65">
        <f>'3rdR'!T$68</f>
        <v>9</v>
      </c>
      <c r="U863" s="15">
        <f t="shared" si="61"/>
        <v>103</v>
      </c>
    </row>
    <row r="864" spans="1:21" x14ac:dyDescent="0.25">
      <c r="B864" s="7" t="s">
        <v>15</v>
      </c>
      <c r="C864" s="65">
        <f>'4thR'!C$68</f>
        <v>5</v>
      </c>
      <c r="D864" s="65">
        <f>'4thR'!D$68</f>
        <v>5</v>
      </c>
      <c r="E864" s="65">
        <f>'4thR'!E$68</f>
        <v>4</v>
      </c>
      <c r="F864" s="65">
        <f>'4thR'!F$68</f>
        <v>3</v>
      </c>
      <c r="G864" s="65">
        <f>'4thR'!G$68</f>
        <v>5</v>
      </c>
      <c r="H864" s="65">
        <f>'4thR'!H$68</f>
        <v>6</v>
      </c>
      <c r="I864" s="65">
        <f>'4thR'!I$68</f>
        <v>6</v>
      </c>
      <c r="J864" s="65">
        <f>'4thR'!J$68</f>
        <v>5</v>
      </c>
      <c r="K864" s="65">
        <f>'4thR'!K$68</f>
        <v>6</v>
      </c>
      <c r="L864" s="65">
        <f>'4thR'!L$68</f>
        <v>4</v>
      </c>
      <c r="M864" s="65">
        <f>'4thR'!M$68</f>
        <v>5</v>
      </c>
      <c r="N864" s="65">
        <f>'4thR'!N$68</f>
        <v>4</v>
      </c>
      <c r="O864" s="65">
        <f>'4thR'!O$68</f>
        <v>5</v>
      </c>
      <c r="P864" s="65">
        <f>'4thR'!P$68</f>
        <v>6</v>
      </c>
      <c r="Q864" s="65">
        <f>'4thR'!Q$68</f>
        <v>4</v>
      </c>
      <c r="R864" s="65">
        <f>'4thR'!R$68</f>
        <v>4</v>
      </c>
      <c r="S864" s="65">
        <f>'4thR'!S$68</f>
        <v>5</v>
      </c>
      <c r="T864" s="65">
        <f>'4thR'!T$68</f>
        <v>5</v>
      </c>
      <c r="U864" s="15">
        <f t="shared" si="61"/>
        <v>87</v>
      </c>
    </row>
    <row r="865" spans="1:21" x14ac:dyDescent="0.25">
      <c r="B865" s="7" t="s">
        <v>16</v>
      </c>
      <c r="C865" s="65">
        <f>'5thR'!C$68</f>
        <v>0</v>
      </c>
      <c r="D865" s="65">
        <f>'5thR'!D$68</f>
        <v>0</v>
      </c>
      <c r="E865" s="65">
        <f>'5thR'!E$68</f>
        <v>0</v>
      </c>
      <c r="F865" s="65">
        <f>'5thR'!F$68</f>
        <v>0</v>
      </c>
      <c r="G865" s="65">
        <f>'5thR'!G$68</f>
        <v>0</v>
      </c>
      <c r="H865" s="65">
        <f>'5thR'!H$68</f>
        <v>0</v>
      </c>
      <c r="I865" s="65">
        <f>'5thR'!I$68</f>
        <v>0</v>
      </c>
      <c r="J865" s="65">
        <f>'5thR'!J$68</f>
        <v>0</v>
      </c>
      <c r="K865" s="65">
        <f>'5thR'!K$68</f>
        <v>0</v>
      </c>
      <c r="L865" s="65">
        <f>'5thR'!L$68</f>
        <v>0</v>
      </c>
      <c r="M865" s="65">
        <f>'5thR'!M$68</f>
        <v>0</v>
      </c>
      <c r="N865" s="65">
        <f>'5thR'!N$68</f>
        <v>0</v>
      </c>
      <c r="O865" s="65">
        <f>'5thR'!O$68</f>
        <v>0</v>
      </c>
      <c r="P865" s="65">
        <f>'5thR'!P$68</f>
        <v>0</v>
      </c>
      <c r="Q865" s="65">
        <f>'5thR'!Q$68</f>
        <v>0</v>
      </c>
      <c r="R865" s="65">
        <f>'5thR'!R$68</f>
        <v>0</v>
      </c>
      <c r="S865" s="65">
        <f>'5thR'!S$68</f>
        <v>0</v>
      </c>
      <c r="T865" s="65">
        <f>'5thR'!T$68</f>
        <v>0</v>
      </c>
      <c r="U865" s="15">
        <f t="shared" si="61"/>
        <v>0</v>
      </c>
    </row>
    <row r="866" spans="1:21" x14ac:dyDescent="0.25">
      <c r="B866" s="7" t="s">
        <v>17</v>
      </c>
      <c r="C866" s="65">
        <f>'6thR'!C$68</f>
        <v>0</v>
      </c>
      <c r="D866" s="65">
        <f>'6thR'!D$68</f>
        <v>0</v>
      </c>
      <c r="E866" s="65">
        <f>'6thR'!E$68</f>
        <v>0</v>
      </c>
      <c r="F866" s="65">
        <f>'6thR'!F$68</f>
        <v>0</v>
      </c>
      <c r="G866" s="65">
        <f>'6thR'!G$68</f>
        <v>0</v>
      </c>
      <c r="H866" s="65">
        <f>'6thR'!H$68</f>
        <v>0</v>
      </c>
      <c r="I866" s="65">
        <f>'6thR'!I$68</f>
        <v>0</v>
      </c>
      <c r="J866" s="65">
        <f>'6thR'!J$68</f>
        <v>0</v>
      </c>
      <c r="K866" s="65">
        <f>'6thR'!K$68</f>
        <v>0</v>
      </c>
      <c r="L866" s="65">
        <f>'6thR'!L$68</f>
        <v>0</v>
      </c>
      <c r="M866" s="65">
        <f>'6thR'!M$68</f>
        <v>0</v>
      </c>
      <c r="N866" s="65">
        <f>'6thR'!N$68</f>
        <v>0</v>
      </c>
      <c r="O866" s="65">
        <f>'6thR'!O$68</f>
        <v>0</v>
      </c>
      <c r="P866" s="65">
        <f>'6thR'!P$68</f>
        <v>0</v>
      </c>
      <c r="Q866" s="65">
        <f>'6thR'!Q$68</f>
        <v>0</v>
      </c>
      <c r="R866" s="65">
        <f>'6thR'!R$68</f>
        <v>0</v>
      </c>
      <c r="S866" s="65">
        <f>'6thR'!S$68</f>
        <v>0</v>
      </c>
      <c r="T866" s="65">
        <f>'6thR'!T$68</f>
        <v>0</v>
      </c>
      <c r="U866" s="15">
        <f t="shared" si="61"/>
        <v>0</v>
      </c>
    </row>
    <row r="867" spans="1:21" x14ac:dyDescent="0.25">
      <c r="B867" s="7" t="s">
        <v>18</v>
      </c>
      <c r="C867" s="65">
        <f>'7thR'!C$68</f>
        <v>0</v>
      </c>
      <c r="D867" s="65">
        <f>'7thR'!D$68</f>
        <v>0</v>
      </c>
      <c r="E867" s="65">
        <f>'7thR'!E$68</f>
        <v>0</v>
      </c>
      <c r="F867" s="65">
        <f>'7thR'!F$68</f>
        <v>0</v>
      </c>
      <c r="G867" s="65">
        <f>'7thR'!G$68</f>
        <v>0</v>
      </c>
      <c r="H867" s="65">
        <f>'7thR'!H$68</f>
        <v>0</v>
      </c>
      <c r="I867" s="65">
        <f>'7thR'!I$68</f>
        <v>0</v>
      </c>
      <c r="J867" s="65">
        <f>'7thR'!J$68</f>
        <v>0</v>
      </c>
      <c r="K867" s="65">
        <f>'7thR'!K$68</f>
        <v>0</v>
      </c>
      <c r="L867" s="65">
        <f>'7thR'!L$68</f>
        <v>0</v>
      </c>
      <c r="M867" s="65">
        <f>'7thR'!M$68</f>
        <v>0</v>
      </c>
      <c r="N867" s="65">
        <f>'7thR'!N$68</f>
        <v>0</v>
      </c>
      <c r="O867" s="65">
        <f>'7thR'!O$68</f>
        <v>0</v>
      </c>
      <c r="P867" s="65">
        <f>'7thR'!P$68</f>
        <v>0</v>
      </c>
      <c r="Q867" s="65">
        <f>'7thR'!Q$68</f>
        <v>0</v>
      </c>
      <c r="R867" s="65">
        <f>'7thR'!R$68</f>
        <v>0</v>
      </c>
      <c r="S867" s="65">
        <f>'7thR'!S$68</f>
        <v>0</v>
      </c>
      <c r="T867" s="65">
        <f>'7thR'!T$68</f>
        <v>0</v>
      </c>
      <c r="U867" s="15">
        <f t="shared" si="61"/>
        <v>0</v>
      </c>
    </row>
    <row r="868" spans="1:21" ht="15.75" thickBot="1" x14ac:dyDescent="0.3">
      <c r="B868" s="7" t="s">
        <v>19</v>
      </c>
      <c r="C868" s="45">
        <f>'8thR - Finale'!C$68</f>
        <v>0</v>
      </c>
      <c r="D868" s="45">
        <f>'8thR - Finale'!D$68</f>
        <v>0</v>
      </c>
      <c r="E868" s="45">
        <f>'8thR - Finale'!E$68</f>
        <v>0</v>
      </c>
      <c r="F868" s="45">
        <f>'8thR - Finale'!F$68</f>
        <v>0</v>
      </c>
      <c r="G868" s="45">
        <f>'8thR - Finale'!G$68</f>
        <v>0</v>
      </c>
      <c r="H868" s="45">
        <f>'8thR - Finale'!H$68</f>
        <v>0</v>
      </c>
      <c r="I868" s="45">
        <f>'8thR - Finale'!I$68</f>
        <v>0</v>
      </c>
      <c r="J868" s="45">
        <f>'8thR - Finale'!J$68</f>
        <v>0</v>
      </c>
      <c r="K868" s="45">
        <f>'8thR - Finale'!K$68</f>
        <v>0</v>
      </c>
      <c r="L868" s="45">
        <f>'8thR - Finale'!L$68</f>
        <v>0</v>
      </c>
      <c r="M868" s="45">
        <f>'8thR - Finale'!M$68</f>
        <v>0</v>
      </c>
      <c r="N868" s="45">
        <f>'8thR - Finale'!N$68</f>
        <v>0</v>
      </c>
      <c r="O868" s="45">
        <f>'8thR - Finale'!O$68</f>
        <v>0</v>
      </c>
      <c r="P868" s="45">
        <f>'8thR - Finale'!P$68</f>
        <v>0</v>
      </c>
      <c r="Q868" s="45">
        <f>'8thR - Finale'!Q$68</f>
        <v>0</v>
      </c>
      <c r="R868" s="45">
        <f>'8thR - Finale'!R$68</f>
        <v>0</v>
      </c>
      <c r="S868" s="45">
        <f>'8thR - Finale'!S$68</f>
        <v>0</v>
      </c>
      <c r="T868" s="45">
        <f>'8thR - Finale'!T$68</f>
        <v>0</v>
      </c>
      <c r="U868" s="15">
        <f t="shared" si="61"/>
        <v>0</v>
      </c>
    </row>
    <row r="869" spans="1:21" ht="16.5" thickTop="1" x14ac:dyDescent="0.25">
      <c r="B869" s="52" t="s">
        <v>12</v>
      </c>
      <c r="C869" s="72">
        <f>score!H$68</f>
        <v>5</v>
      </c>
      <c r="D869" s="72">
        <f>score!I$68</f>
        <v>5</v>
      </c>
      <c r="E869" s="72">
        <f>score!J$68</f>
        <v>4</v>
      </c>
      <c r="F869" s="72">
        <f>score!K$68</f>
        <v>3</v>
      </c>
      <c r="G869" s="72">
        <f>score!L$68</f>
        <v>4</v>
      </c>
      <c r="H869" s="72">
        <f>score!M$68</f>
        <v>6</v>
      </c>
      <c r="I869" s="72">
        <f>score!N$68</f>
        <v>6</v>
      </c>
      <c r="J869" s="72">
        <f>score!O$68</f>
        <v>5</v>
      </c>
      <c r="K869" s="72">
        <f>score!P$68</f>
        <v>6</v>
      </c>
      <c r="L869" s="72">
        <f>score!Q$68</f>
        <v>4</v>
      </c>
      <c r="M869" s="72">
        <f>score!R$68</f>
        <v>5</v>
      </c>
      <c r="N869" s="72">
        <f>score!S$68</f>
        <v>4</v>
      </c>
      <c r="O869" s="72">
        <f>score!T$68</f>
        <v>5</v>
      </c>
      <c r="P869" s="72">
        <f>score!U$68</f>
        <v>6</v>
      </c>
      <c r="Q869" s="72">
        <f>score!V$68</f>
        <v>2</v>
      </c>
      <c r="R869" s="72">
        <f>score!W$68</f>
        <v>4</v>
      </c>
      <c r="S869" s="72">
        <f>score!X$68</f>
        <v>5</v>
      </c>
      <c r="T869" s="72">
        <f>score!Y$68</f>
        <v>5</v>
      </c>
      <c r="U869" s="47">
        <f t="shared" si="61"/>
        <v>84</v>
      </c>
    </row>
    <row r="870" spans="1:21" ht="15.75" x14ac:dyDescent="0.25">
      <c r="B870" s="53" t="s">
        <v>7</v>
      </c>
      <c r="C870" s="54">
        <f>score!H$147</f>
        <v>4</v>
      </c>
      <c r="D870" s="54">
        <f>score!$I$147</f>
        <v>4</v>
      </c>
      <c r="E870" s="54">
        <f>score!$J$147</f>
        <v>3</v>
      </c>
      <c r="F870" s="54">
        <f>score!$K$147</f>
        <v>3</v>
      </c>
      <c r="G870" s="54">
        <f>score!$L$147</f>
        <v>4</v>
      </c>
      <c r="H870" s="54">
        <f>score!$M$147</f>
        <v>4</v>
      </c>
      <c r="I870" s="54">
        <f>score!$N$147</f>
        <v>5</v>
      </c>
      <c r="J870" s="54">
        <f>score!$O$147</f>
        <v>4</v>
      </c>
      <c r="K870" s="54">
        <f>score!$P$147</f>
        <v>4</v>
      </c>
      <c r="L870" s="54">
        <f>score!$Q$147</f>
        <v>3</v>
      </c>
      <c r="M870" s="54">
        <f>score!$R$147</f>
        <v>4</v>
      </c>
      <c r="N870" s="54">
        <f>score!$S$147</f>
        <v>5</v>
      </c>
      <c r="O870" s="54">
        <f>score!$T$147</f>
        <v>4</v>
      </c>
      <c r="P870" s="54">
        <f>score!$U$147</f>
        <v>5</v>
      </c>
      <c r="Q870" s="54">
        <f>score!$V$147</f>
        <v>3</v>
      </c>
      <c r="R870" s="54">
        <f>score!$W$147</f>
        <v>3</v>
      </c>
      <c r="S870" s="54">
        <f>score!$X$147</f>
        <v>4</v>
      </c>
      <c r="T870" s="54">
        <f>score!$Y$147</f>
        <v>4</v>
      </c>
      <c r="U870" s="18">
        <f>SUM(C870:T870)</f>
        <v>70</v>
      </c>
    </row>
    <row r="871" spans="1:21" x14ac:dyDescent="0.25">
      <c r="C871" s="55"/>
      <c r="D871" s="55"/>
      <c r="E871" s="55"/>
      <c r="F871" s="55"/>
      <c r="G871" s="55"/>
      <c r="H871" s="55"/>
      <c r="I871" s="55"/>
      <c r="J871" s="55"/>
      <c r="K871" s="55"/>
      <c r="L871" s="55"/>
      <c r="M871" s="55"/>
      <c r="N871" s="55"/>
      <c r="O871" s="55"/>
      <c r="P871" s="55"/>
      <c r="Q871" s="55"/>
      <c r="R871" s="55"/>
      <c r="S871" s="55"/>
      <c r="T871" s="55"/>
    </row>
    <row r="872" spans="1:21" x14ac:dyDescent="0.25">
      <c r="C872" s="140" t="s">
        <v>6</v>
      </c>
      <c r="D872" s="140"/>
      <c r="E872" s="140"/>
      <c r="F872" s="140"/>
      <c r="G872" s="140"/>
      <c r="H872" s="140"/>
      <c r="I872" s="140"/>
      <c r="J872" s="140"/>
      <c r="K872" s="140"/>
      <c r="L872" s="140"/>
      <c r="M872" s="140"/>
      <c r="N872" s="140"/>
      <c r="O872" s="140"/>
      <c r="P872" s="140"/>
      <c r="Q872" s="140"/>
      <c r="R872" s="140"/>
      <c r="S872" s="140"/>
      <c r="T872" s="140"/>
    </row>
    <row r="873" spans="1:21" x14ac:dyDescent="0.25">
      <c r="A873" s="141">
        <f>score!A69</f>
        <v>63</v>
      </c>
      <c r="B873" s="142" t="str">
        <f>score!F69</f>
        <v>CAMPANA MAURIZIO</v>
      </c>
      <c r="C873" s="143">
        <v>1</v>
      </c>
      <c r="D873" s="143">
        <v>2</v>
      </c>
      <c r="E873" s="143">
        <v>3</v>
      </c>
      <c r="F873" s="143">
        <v>4</v>
      </c>
      <c r="G873" s="143">
        <v>5</v>
      </c>
      <c r="H873" s="143">
        <v>6</v>
      </c>
      <c r="I873" s="143">
        <v>7</v>
      </c>
      <c r="J873" s="143">
        <v>8</v>
      </c>
      <c r="K873" s="143">
        <v>9</v>
      </c>
      <c r="L873" s="143">
        <v>10</v>
      </c>
      <c r="M873" s="143">
        <v>11</v>
      </c>
      <c r="N873" s="143">
        <v>12</v>
      </c>
      <c r="O873" s="143">
        <v>13</v>
      </c>
      <c r="P873" s="143">
        <v>14</v>
      </c>
      <c r="Q873" s="143">
        <v>15</v>
      </c>
      <c r="R873" s="143">
        <v>16</v>
      </c>
      <c r="S873" s="143">
        <v>17</v>
      </c>
      <c r="T873" s="143">
        <v>18</v>
      </c>
      <c r="U873" s="56" t="s">
        <v>1</v>
      </c>
    </row>
    <row r="874" spans="1:21" x14ac:dyDescent="0.25">
      <c r="A874" s="141"/>
      <c r="B874" s="142"/>
      <c r="C874" s="143"/>
      <c r="D874" s="143"/>
      <c r="E874" s="143"/>
      <c r="F874" s="143"/>
      <c r="G874" s="143"/>
      <c r="H874" s="143"/>
      <c r="I874" s="143"/>
      <c r="J874" s="143"/>
      <c r="K874" s="143"/>
      <c r="L874" s="143"/>
      <c r="M874" s="143"/>
      <c r="N874" s="143"/>
      <c r="O874" s="143"/>
      <c r="P874" s="143"/>
      <c r="Q874" s="143"/>
      <c r="R874" s="143"/>
      <c r="S874" s="143"/>
      <c r="T874" s="143"/>
      <c r="U874" s="57"/>
    </row>
    <row r="875" spans="1:21" x14ac:dyDescent="0.25">
      <c r="B875" s="7" t="s">
        <v>8</v>
      </c>
      <c r="C875" s="65">
        <f>'1stR'!C$69</f>
        <v>0</v>
      </c>
      <c r="D875" s="65">
        <f>'1stR'!D$69</f>
        <v>0</v>
      </c>
      <c r="E875" s="65">
        <f>'1stR'!E$69</f>
        <v>0</v>
      </c>
      <c r="F875" s="65">
        <f>'1stR'!F$69</f>
        <v>0</v>
      </c>
      <c r="G875" s="65">
        <f>'1stR'!G$69</f>
        <v>0</v>
      </c>
      <c r="H875" s="65">
        <f>'1stR'!H$69</f>
        <v>0</v>
      </c>
      <c r="I875" s="65">
        <f>'1stR'!I$69</f>
        <v>0</v>
      </c>
      <c r="J875" s="65">
        <f>'1stR'!J$69</f>
        <v>0</v>
      </c>
      <c r="K875" s="65">
        <f>'1stR'!K$69</f>
        <v>0</v>
      </c>
      <c r="L875" s="65">
        <f>'1stR'!L$69</f>
        <v>0</v>
      </c>
      <c r="M875" s="65">
        <f>'1stR'!M$69</f>
        <v>0</v>
      </c>
      <c r="N875" s="65">
        <f>'1stR'!N$69</f>
        <v>0</v>
      </c>
      <c r="O875" s="65">
        <f>'1stR'!O$69</f>
        <v>0</v>
      </c>
      <c r="P875" s="65">
        <f>'1stR'!P$69</f>
        <v>0</v>
      </c>
      <c r="Q875" s="65">
        <f>'1stR'!Q$69</f>
        <v>0</v>
      </c>
      <c r="R875" s="65">
        <f>'1stR'!R$69</f>
        <v>0</v>
      </c>
      <c r="S875" s="65">
        <f>'1stR'!S$69</f>
        <v>0</v>
      </c>
      <c r="T875" s="65">
        <f>'1stR'!T$69</f>
        <v>0</v>
      </c>
      <c r="U875" s="15">
        <f>SUM(C875:T875)</f>
        <v>0</v>
      </c>
    </row>
    <row r="876" spans="1:21" x14ac:dyDescent="0.25">
      <c r="B876" s="7" t="s">
        <v>13</v>
      </c>
      <c r="C876" s="65">
        <f>'2ndR'!C$69</f>
        <v>0</v>
      </c>
      <c r="D876" s="65">
        <f>'2ndR'!D$69</f>
        <v>0</v>
      </c>
      <c r="E876" s="65">
        <f>'2ndR'!E$69</f>
        <v>0</v>
      </c>
      <c r="F876" s="65">
        <f>'2ndR'!F$69</f>
        <v>0</v>
      </c>
      <c r="G876" s="65">
        <f>'2ndR'!G$69</f>
        <v>0</v>
      </c>
      <c r="H876" s="65">
        <f>'2ndR'!H$69</f>
        <v>0</v>
      </c>
      <c r="I876" s="65">
        <f>'2ndR'!I$69</f>
        <v>0</v>
      </c>
      <c r="J876" s="65">
        <f>'2ndR'!J$69</f>
        <v>0</v>
      </c>
      <c r="K876" s="65">
        <f>'2ndR'!K$69</f>
        <v>0</v>
      </c>
      <c r="L876" s="65">
        <f>'2ndR'!L$69</f>
        <v>0</v>
      </c>
      <c r="M876" s="65">
        <f>'2ndR'!M$69</f>
        <v>0</v>
      </c>
      <c r="N876" s="65">
        <f>'2ndR'!N$69</f>
        <v>0</v>
      </c>
      <c r="O876" s="65">
        <f>'2ndR'!O$69</f>
        <v>0</v>
      </c>
      <c r="P876" s="65">
        <f>'2ndR'!P$69</f>
        <v>0</v>
      </c>
      <c r="Q876" s="65">
        <f>'2ndR'!Q$69</f>
        <v>0</v>
      </c>
      <c r="R876" s="65">
        <f>'2ndR'!R$69</f>
        <v>0</v>
      </c>
      <c r="S876" s="65">
        <f>'2ndR'!S$69</f>
        <v>0</v>
      </c>
      <c r="T876" s="65">
        <f>'2ndR'!T$69</f>
        <v>0</v>
      </c>
      <c r="U876" s="15">
        <f t="shared" ref="U876:U883" si="62">SUM(C876:T876)</f>
        <v>0</v>
      </c>
    </row>
    <row r="877" spans="1:21" x14ac:dyDescent="0.25">
      <c r="B877" s="7" t="s">
        <v>14</v>
      </c>
      <c r="C877" s="65">
        <f>'3rdR'!C$69</f>
        <v>5</v>
      </c>
      <c r="D877" s="65">
        <f>'3rdR'!D$69</f>
        <v>9</v>
      </c>
      <c r="E877" s="65">
        <f>'3rdR'!E$69</f>
        <v>3</v>
      </c>
      <c r="F877" s="65">
        <f>'3rdR'!F$69</f>
        <v>4</v>
      </c>
      <c r="G877" s="65">
        <f>'3rdR'!G$69</f>
        <v>4</v>
      </c>
      <c r="H877" s="65">
        <f>'3rdR'!H$69</f>
        <v>4</v>
      </c>
      <c r="I877" s="65">
        <f>'3rdR'!I$69</f>
        <v>5</v>
      </c>
      <c r="J877" s="65">
        <f>'3rdR'!J$69</f>
        <v>4</v>
      </c>
      <c r="K877" s="65">
        <f>'3rdR'!K$69</f>
        <v>4</v>
      </c>
      <c r="L877" s="65">
        <f>'3rdR'!L$69</f>
        <v>3</v>
      </c>
      <c r="M877" s="65">
        <f>'3rdR'!M$69</f>
        <v>5</v>
      </c>
      <c r="N877" s="65">
        <f>'3rdR'!N$69</f>
        <v>5</v>
      </c>
      <c r="O877" s="65">
        <f>'3rdR'!O$69</f>
        <v>4</v>
      </c>
      <c r="P877" s="65">
        <f>'3rdR'!P$69</f>
        <v>5</v>
      </c>
      <c r="Q877" s="65">
        <f>'3rdR'!Q$69</f>
        <v>3</v>
      </c>
      <c r="R877" s="65">
        <f>'3rdR'!R$69</f>
        <v>3</v>
      </c>
      <c r="S877" s="65">
        <f>'3rdR'!S$69</f>
        <v>5</v>
      </c>
      <c r="T877" s="65">
        <f>'3rdR'!T$69</f>
        <v>4</v>
      </c>
      <c r="U877" s="15">
        <f t="shared" si="62"/>
        <v>79</v>
      </c>
    </row>
    <row r="878" spans="1:21" x14ac:dyDescent="0.25">
      <c r="B878" s="7" t="s">
        <v>15</v>
      </c>
      <c r="C878" s="65">
        <f>'4thR'!C$69</f>
        <v>6</v>
      </c>
      <c r="D878" s="65">
        <f>'4thR'!D$69</f>
        <v>4</v>
      </c>
      <c r="E878" s="65">
        <f>'4thR'!E$69</f>
        <v>3</v>
      </c>
      <c r="F878" s="65">
        <f>'4thR'!F$69</f>
        <v>4</v>
      </c>
      <c r="G878" s="65">
        <f>'4thR'!G$69</f>
        <v>4</v>
      </c>
      <c r="H878" s="65">
        <f>'4thR'!H$69</f>
        <v>4</v>
      </c>
      <c r="I878" s="65">
        <f>'4thR'!I$69</f>
        <v>6</v>
      </c>
      <c r="J878" s="65">
        <f>'4thR'!J$69</f>
        <v>5</v>
      </c>
      <c r="K878" s="65">
        <f>'4thR'!K$69</f>
        <v>4</v>
      </c>
      <c r="L878" s="65">
        <f>'4thR'!L$69</f>
        <v>4</v>
      </c>
      <c r="M878" s="65">
        <f>'4thR'!M$69</f>
        <v>5</v>
      </c>
      <c r="N878" s="65">
        <f>'4thR'!N$69</f>
        <v>5</v>
      </c>
      <c r="O878" s="65">
        <f>'4thR'!O$69</f>
        <v>5</v>
      </c>
      <c r="P878" s="65">
        <f>'4thR'!P$69</f>
        <v>5</v>
      </c>
      <c r="Q878" s="65">
        <f>'4thR'!Q$69</f>
        <v>4</v>
      </c>
      <c r="R878" s="65">
        <f>'4thR'!R$69</f>
        <v>4</v>
      </c>
      <c r="S878" s="65">
        <f>'4thR'!S$69</f>
        <v>4</v>
      </c>
      <c r="T878" s="65">
        <f>'4thR'!T$69</f>
        <v>4</v>
      </c>
      <c r="U878" s="15">
        <f t="shared" si="62"/>
        <v>80</v>
      </c>
    </row>
    <row r="879" spans="1:21" x14ac:dyDescent="0.25">
      <c r="B879" s="7" t="s">
        <v>16</v>
      </c>
      <c r="C879" s="65">
        <f>'5thR'!C$69</f>
        <v>0</v>
      </c>
      <c r="D879" s="65">
        <f>'5thR'!D$69</f>
        <v>0</v>
      </c>
      <c r="E879" s="65">
        <f>'5thR'!E$69</f>
        <v>0</v>
      </c>
      <c r="F879" s="65">
        <f>'5thR'!F$69</f>
        <v>0</v>
      </c>
      <c r="G879" s="65">
        <f>'5thR'!G$69</f>
        <v>0</v>
      </c>
      <c r="H879" s="65">
        <f>'5thR'!H$69</f>
        <v>0</v>
      </c>
      <c r="I879" s="65">
        <f>'5thR'!I$69</f>
        <v>0</v>
      </c>
      <c r="J879" s="65">
        <f>'5thR'!J$69</f>
        <v>0</v>
      </c>
      <c r="K879" s="65">
        <f>'5thR'!K$69</f>
        <v>0</v>
      </c>
      <c r="L879" s="65">
        <f>'5thR'!L$69</f>
        <v>0</v>
      </c>
      <c r="M879" s="65">
        <f>'5thR'!M$69</f>
        <v>0</v>
      </c>
      <c r="N879" s="65">
        <f>'5thR'!N$69</f>
        <v>0</v>
      </c>
      <c r="O879" s="65">
        <f>'5thR'!O$69</f>
        <v>0</v>
      </c>
      <c r="P879" s="65">
        <f>'5thR'!P$69</f>
        <v>0</v>
      </c>
      <c r="Q879" s="65">
        <f>'5thR'!Q$69</f>
        <v>0</v>
      </c>
      <c r="R879" s="65">
        <f>'5thR'!R$69</f>
        <v>0</v>
      </c>
      <c r="S879" s="65">
        <f>'5thR'!S$69</f>
        <v>0</v>
      </c>
      <c r="T879" s="65">
        <f>'5thR'!T$69</f>
        <v>0</v>
      </c>
      <c r="U879" s="15">
        <f t="shared" si="62"/>
        <v>0</v>
      </c>
    </row>
    <row r="880" spans="1:21" x14ac:dyDescent="0.25">
      <c r="B880" s="7" t="s">
        <v>17</v>
      </c>
      <c r="C880" s="65">
        <f>'6thR'!C$69</f>
        <v>0</v>
      </c>
      <c r="D880" s="65">
        <f>'6thR'!D$69</f>
        <v>0</v>
      </c>
      <c r="E880" s="65">
        <f>'6thR'!E$69</f>
        <v>0</v>
      </c>
      <c r="F880" s="65">
        <f>'6thR'!F$69</f>
        <v>0</v>
      </c>
      <c r="G880" s="65">
        <f>'6thR'!G$69</f>
        <v>0</v>
      </c>
      <c r="H880" s="65">
        <f>'6thR'!H$69</f>
        <v>0</v>
      </c>
      <c r="I880" s="65">
        <f>'6thR'!I$69</f>
        <v>0</v>
      </c>
      <c r="J880" s="65">
        <f>'6thR'!J$69</f>
        <v>0</v>
      </c>
      <c r="K880" s="65">
        <f>'6thR'!K$69</f>
        <v>0</v>
      </c>
      <c r="L880" s="65">
        <f>'6thR'!L$69</f>
        <v>0</v>
      </c>
      <c r="M880" s="65">
        <f>'6thR'!M$69</f>
        <v>0</v>
      </c>
      <c r="N880" s="65">
        <f>'6thR'!N$69</f>
        <v>0</v>
      </c>
      <c r="O880" s="65">
        <f>'6thR'!O$69</f>
        <v>0</v>
      </c>
      <c r="P880" s="65">
        <f>'6thR'!P$69</f>
        <v>0</v>
      </c>
      <c r="Q880" s="65">
        <f>'6thR'!Q$69</f>
        <v>0</v>
      </c>
      <c r="R880" s="65">
        <f>'6thR'!R$69</f>
        <v>0</v>
      </c>
      <c r="S880" s="65">
        <f>'6thR'!S$69</f>
        <v>0</v>
      </c>
      <c r="T880" s="65">
        <f>'6thR'!T$69</f>
        <v>0</v>
      </c>
      <c r="U880" s="15">
        <f t="shared" si="62"/>
        <v>0</v>
      </c>
    </row>
    <row r="881" spans="1:21" x14ac:dyDescent="0.25">
      <c r="B881" s="7" t="s">
        <v>18</v>
      </c>
      <c r="C881" s="65">
        <f>'7thR'!C$69</f>
        <v>0</v>
      </c>
      <c r="D881" s="65">
        <f>'7thR'!D$69</f>
        <v>0</v>
      </c>
      <c r="E881" s="65">
        <f>'7thR'!E$69</f>
        <v>0</v>
      </c>
      <c r="F881" s="65">
        <f>'7thR'!F$69</f>
        <v>0</v>
      </c>
      <c r="G881" s="65">
        <f>'7thR'!G$69</f>
        <v>0</v>
      </c>
      <c r="H881" s="65">
        <f>'7thR'!H$69</f>
        <v>0</v>
      </c>
      <c r="I881" s="65">
        <f>'7thR'!I$69</f>
        <v>0</v>
      </c>
      <c r="J881" s="65">
        <f>'7thR'!J$69</f>
        <v>0</v>
      </c>
      <c r="K881" s="65">
        <f>'7thR'!K$69</f>
        <v>0</v>
      </c>
      <c r="L881" s="65">
        <f>'7thR'!L$69</f>
        <v>0</v>
      </c>
      <c r="M881" s="65">
        <f>'7thR'!M$69</f>
        <v>0</v>
      </c>
      <c r="N881" s="65">
        <f>'7thR'!N$69</f>
        <v>0</v>
      </c>
      <c r="O881" s="65">
        <f>'7thR'!O$69</f>
        <v>0</v>
      </c>
      <c r="P881" s="65">
        <f>'7thR'!P$69</f>
        <v>0</v>
      </c>
      <c r="Q881" s="65">
        <f>'7thR'!Q$69</f>
        <v>0</v>
      </c>
      <c r="R881" s="65">
        <f>'7thR'!R$69</f>
        <v>0</v>
      </c>
      <c r="S881" s="65">
        <f>'7thR'!S$69</f>
        <v>0</v>
      </c>
      <c r="T881" s="65">
        <f>'7thR'!T$69</f>
        <v>0</v>
      </c>
      <c r="U881" s="15">
        <f t="shared" si="62"/>
        <v>0</v>
      </c>
    </row>
    <row r="882" spans="1:21" ht="15.75" thickBot="1" x14ac:dyDescent="0.3">
      <c r="B882" s="7" t="s">
        <v>19</v>
      </c>
      <c r="C882" s="45">
        <f>'8thR - Finale'!C$69</f>
        <v>0</v>
      </c>
      <c r="D882" s="45">
        <f>'8thR - Finale'!D$69</f>
        <v>0</v>
      </c>
      <c r="E882" s="45">
        <f>'8thR - Finale'!E$69</f>
        <v>0</v>
      </c>
      <c r="F882" s="45">
        <f>'8thR - Finale'!F$69</f>
        <v>0</v>
      </c>
      <c r="G882" s="45">
        <f>'8thR - Finale'!G$69</f>
        <v>0</v>
      </c>
      <c r="H882" s="45">
        <f>'8thR - Finale'!H$69</f>
        <v>0</v>
      </c>
      <c r="I882" s="45">
        <f>'8thR - Finale'!I$69</f>
        <v>0</v>
      </c>
      <c r="J882" s="45">
        <f>'8thR - Finale'!J$69</f>
        <v>0</v>
      </c>
      <c r="K882" s="45">
        <f>'8thR - Finale'!K$69</f>
        <v>0</v>
      </c>
      <c r="L882" s="45">
        <f>'8thR - Finale'!L$69</f>
        <v>0</v>
      </c>
      <c r="M882" s="45">
        <f>'8thR - Finale'!M$69</f>
        <v>0</v>
      </c>
      <c r="N882" s="45">
        <f>'8thR - Finale'!N$69</f>
        <v>0</v>
      </c>
      <c r="O882" s="45">
        <f>'8thR - Finale'!O$69</f>
        <v>0</v>
      </c>
      <c r="P882" s="45">
        <f>'8thR - Finale'!P$69</f>
        <v>0</v>
      </c>
      <c r="Q882" s="45">
        <f>'8thR - Finale'!Q$69</f>
        <v>0</v>
      </c>
      <c r="R882" s="45">
        <f>'8thR - Finale'!R$69</f>
        <v>0</v>
      </c>
      <c r="S882" s="45">
        <f>'8thR - Finale'!S$69</f>
        <v>0</v>
      </c>
      <c r="T882" s="45">
        <f>'8thR - Finale'!T$69</f>
        <v>0</v>
      </c>
      <c r="U882" s="15">
        <f t="shared" si="62"/>
        <v>0</v>
      </c>
    </row>
    <row r="883" spans="1:21" ht="16.5" thickTop="1" x14ac:dyDescent="0.25">
      <c r="B883" s="52" t="s">
        <v>12</v>
      </c>
      <c r="C883" s="72">
        <f>score!H$69</f>
        <v>5</v>
      </c>
      <c r="D883" s="72">
        <f>score!I$69</f>
        <v>4</v>
      </c>
      <c r="E883" s="72">
        <f>score!J$69</f>
        <v>3</v>
      </c>
      <c r="F883" s="72">
        <f>score!K$69</f>
        <v>4</v>
      </c>
      <c r="G883" s="72">
        <f>score!L$69</f>
        <v>4</v>
      </c>
      <c r="H883" s="72">
        <f>score!M$69</f>
        <v>4</v>
      </c>
      <c r="I883" s="72">
        <f>score!N$69</f>
        <v>5</v>
      </c>
      <c r="J883" s="72">
        <f>score!O$69</f>
        <v>4</v>
      </c>
      <c r="K883" s="72">
        <f>score!P$69</f>
        <v>4</v>
      </c>
      <c r="L883" s="72">
        <f>score!Q$69</f>
        <v>3</v>
      </c>
      <c r="M883" s="72">
        <f>score!R$69</f>
        <v>5</v>
      </c>
      <c r="N883" s="72">
        <f>score!S$69</f>
        <v>5</v>
      </c>
      <c r="O883" s="72">
        <f>score!T$69</f>
        <v>4</v>
      </c>
      <c r="P883" s="72">
        <f>score!U$69</f>
        <v>5</v>
      </c>
      <c r="Q883" s="72">
        <f>score!V$69</f>
        <v>3</v>
      </c>
      <c r="R883" s="72">
        <f>score!W$69</f>
        <v>3</v>
      </c>
      <c r="S883" s="72">
        <f>score!X$69</f>
        <v>4</v>
      </c>
      <c r="T883" s="72">
        <f>score!Y$69</f>
        <v>4</v>
      </c>
      <c r="U883" s="47">
        <f t="shared" si="62"/>
        <v>73</v>
      </c>
    </row>
    <row r="884" spans="1:21" ht="15.75" x14ac:dyDescent="0.25">
      <c r="B884" s="53" t="s">
        <v>7</v>
      </c>
      <c r="C884" s="54">
        <f>score!H$147</f>
        <v>4</v>
      </c>
      <c r="D884" s="54">
        <f>score!$I$147</f>
        <v>4</v>
      </c>
      <c r="E884" s="54">
        <f>score!$J$147</f>
        <v>3</v>
      </c>
      <c r="F884" s="54">
        <f>score!$K$147</f>
        <v>3</v>
      </c>
      <c r="G884" s="54">
        <f>score!$L$147</f>
        <v>4</v>
      </c>
      <c r="H884" s="54">
        <f>score!$M$147</f>
        <v>4</v>
      </c>
      <c r="I884" s="54">
        <f>score!$N$147</f>
        <v>5</v>
      </c>
      <c r="J884" s="54">
        <f>score!$O$147</f>
        <v>4</v>
      </c>
      <c r="K884" s="54">
        <f>score!$P$147</f>
        <v>4</v>
      </c>
      <c r="L884" s="54">
        <f>score!$Q$147</f>
        <v>3</v>
      </c>
      <c r="M884" s="54">
        <f>score!$R$147</f>
        <v>4</v>
      </c>
      <c r="N884" s="54">
        <f>score!$S$147</f>
        <v>5</v>
      </c>
      <c r="O884" s="54">
        <f>score!$T$147</f>
        <v>4</v>
      </c>
      <c r="P884" s="54">
        <f>score!$U$147</f>
        <v>5</v>
      </c>
      <c r="Q884" s="54">
        <f>score!$V$147</f>
        <v>3</v>
      </c>
      <c r="R884" s="54">
        <f>score!$W$147</f>
        <v>3</v>
      </c>
      <c r="S884" s="54">
        <f>score!$X$147</f>
        <v>4</v>
      </c>
      <c r="T884" s="54">
        <f>score!$Y$147</f>
        <v>4</v>
      </c>
      <c r="U884" s="18">
        <f>SUM(C884:T884)</f>
        <v>70</v>
      </c>
    </row>
    <row r="885" spans="1:21" x14ac:dyDescent="0.25">
      <c r="C885" s="55"/>
      <c r="D885" s="55"/>
      <c r="E885" s="55"/>
      <c r="F885" s="55"/>
      <c r="G885" s="55"/>
      <c r="H885" s="55"/>
      <c r="I885" s="55"/>
      <c r="J885" s="55"/>
      <c r="K885" s="55"/>
      <c r="L885" s="55"/>
      <c r="M885" s="55"/>
      <c r="N885" s="55"/>
      <c r="O885" s="55"/>
      <c r="P885" s="55"/>
      <c r="Q885" s="55"/>
      <c r="R885" s="55"/>
      <c r="S885" s="55"/>
      <c r="T885" s="55"/>
    </row>
    <row r="886" spans="1:21" x14ac:dyDescent="0.25">
      <c r="C886" s="140" t="s">
        <v>6</v>
      </c>
      <c r="D886" s="140"/>
      <c r="E886" s="140"/>
      <c r="F886" s="140"/>
      <c r="G886" s="140"/>
      <c r="H886" s="140"/>
      <c r="I886" s="140"/>
      <c r="J886" s="140"/>
      <c r="K886" s="140"/>
      <c r="L886" s="140"/>
      <c r="M886" s="140"/>
      <c r="N886" s="140"/>
      <c r="O886" s="140"/>
      <c r="P886" s="140"/>
      <c r="Q886" s="140"/>
      <c r="R886" s="140"/>
      <c r="S886" s="140"/>
      <c r="T886" s="140"/>
    </row>
    <row r="887" spans="1:21" x14ac:dyDescent="0.25">
      <c r="A887" s="141">
        <f>score!A70</f>
        <v>64</v>
      </c>
      <c r="B887" s="142" t="str">
        <f>score!F70</f>
        <v>LAMPE MILAN</v>
      </c>
      <c r="C887" s="143">
        <v>1</v>
      </c>
      <c r="D887" s="143">
        <v>2</v>
      </c>
      <c r="E887" s="143">
        <v>3</v>
      </c>
      <c r="F887" s="143">
        <v>4</v>
      </c>
      <c r="G887" s="143">
        <v>5</v>
      </c>
      <c r="H887" s="143">
        <v>6</v>
      </c>
      <c r="I887" s="143">
        <v>7</v>
      </c>
      <c r="J887" s="143">
        <v>8</v>
      </c>
      <c r="K887" s="143">
        <v>9</v>
      </c>
      <c r="L887" s="143">
        <v>10</v>
      </c>
      <c r="M887" s="143">
        <v>11</v>
      </c>
      <c r="N887" s="143">
        <v>12</v>
      </c>
      <c r="O887" s="143">
        <v>13</v>
      </c>
      <c r="P887" s="143">
        <v>14</v>
      </c>
      <c r="Q887" s="143">
        <v>15</v>
      </c>
      <c r="R887" s="143">
        <v>16</v>
      </c>
      <c r="S887" s="143">
        <v>17</v>
      </c>
      <c r="T887" s="143">
        <v>18</v>
      </c>
      <c r="U887" s="56" t="s">
        <v>1</v>
      </c>
    </row>
    <row r="888" spans="1:21" x14ac:dyDescent="0.25">
      <c r="A888" s="141"/>
      <c r="B888" s="142"/>
      <c r="C888" s="143"/>
      <c r="D888" s="143"/>
      <c r="E888" s="143"/>
      <c r="F888" s="143"/>
      <c r="G888" s="143"/>
      <c r="H888" s="143"/>
      <c r="I888" s="143"/>
      <c r="J888" s="143"/>
      <c r="K888" s="143"/>
      <c r="L888" s="143"/>
      <c r="M888" s="143"/>
      <c r="N888" s="143"/>
      <c r="O888" s="143"/>
      <c r="P888" s="143"/>
      <c r="Q888" s="143"/>
      <c r="R888" s="143"/>
      <c r="S888" s="143"/>
      <c r="T888" s="143"/>
      <c r="U888" s="57"/>
    </row>
    <row r="889" spans="1:21" x14ac:dyDescent="0.25">
      <c r="B889" s="7" t="s">
        <v>8</v>
      </c>
      <c r="C889" s="65">
        <f>'1stR'!C$70</f>
        <v>0</v>
      </c>
      <c r="D889" s="65">
        <f>'1stR'!D$70</f>
        <v>0</v>
      </c>
      <c r="E889" s="65">
        <f>'1stR'!E$70</f>
        <v>0</v>
      </c>
      <c r="F889" s="65">
        <f>'1stR'!F$70</f>
        <v>0</v>
      </c>
      <c r="G889" s="65">
        <f>'1stR'!G$70</f>
        <v>0</v>
      </c>
      <c r="H889" s="65">
        <f>'1stR'!H$70</f>
        <v>0</v>
      </c>
      <c r="I889" s="65">
        <f>'1stR'!I$70</f>
        <v>0</v>
      </c>
      <c r="J889" s="65">
        <f>'1stR'!J$70</f>
        <v>0</v>
      </c>
      <c r="K889" s="65">
        <f>'1stR'!K$70</f>
        <v>0</v>
      </c>
      <c r="L889" s="65">
        <f>'1stR'!L$70</f>
        <v>0</v>
      </c>
      <c r="M889" s="65">
        <f>'1stR'!M$70</f>
        <v>0</v>
      </c>
      <c r="N889" s="65">
        <f>'1stR'!N$70</f>
        <v>0</v>
      </c>
      <c r="O889" s="65">
        <f>'1stR'!O$70</f>
        <v>0</v>
      </c>
      <c r="P889" s="65">
        <f>'1stR'!P$70</f>
        <v>0</v>
      </c>
      <c r="Q889" s="65">
        <f>'1stR'!Q$70</f>
        <v>0</v>
      </c>
      <c r="R889" s="65">
        <f>'1stR'!R$70</f>
        <v>0</v>
      </c>
      <c r="S889" s="65">
        <f>'1stR'!S$70</f>
        <v>0</v>
      </c>
      <c r="T889" s="65">
        <f>'1stR'!T$70</f>
        <v>0</v>
      </c>
      <c r="U889" s="15">
        <f>SUM(C889:T889)</f>
        <v>0</v>
      </c>
    </row>
    <row r="890" spans="1:21" x14ac:dyDescent="0.25">
      <c r="B890" s="7" t="s">
        <v>13</v>
      </c>
      <c r="C890" s="65">
        <f>'2ndR'!C$70</f>
        <v>0</v>
      </c>
      <c r="D890" s="65">
        <f>'2ndR'!D$70</f>
        <v>0</v>
      </c>
      <c r="E890" s="65">
        <f>'2ndR'!E$70</f>
        <v>0</v>
      </c>
      <c r="F890" s="65">
        <f>'2ndR'!F$70</f>
        <v>0</v>
      </c>
      <c r="G890" s="65">
        <f>'2ndR'!G$70</f>
        <v>0</v>
      </c>
      <c r="H890" s="65">
        <f>'2ndR'!H$70</f>
        <v>0</v>
      </c>
      <c r="I890" s="65">
        <f>'2ndR'!I$70</f>
        <v>0</v>
      </c>
      <c r="J890" s="65">
        <f>'2ndR'!J$70</f>
        <v>0</v>
      </c>
      <c r="K890" s="65">
        <f>'2ndR'!K$70</f>
        <v>0</v>
      </c>
      <c r="L890" s="65">
        <f>'2ndR'!L$70</f>
        <v>0</v>
      </c>
      <c r="M890" s="65">
        <f>'2ndR'!M$70</f>
        <v>0</v>
      </c>
      <c r="N890" s="65">
        <f>'2ndR'!N$70</f>
        <v>0</v>
      </c>
      <c r="O890" s="65">
        <f>'2ndR'!O$70</f>
        <v>0</v>
      </c>
      <c r="P890" s="65">
        <f>'2ndR'!P$70</f>
        <v>0</v>
      </c>
      <c r="Q890" s="65">
        <f>'2ndR'!Q$70</f>
        <v>0</v>
      </c>
      <c r="R890" s="65">
        <f>'2ndR'!R$70</f>
        <v>0</v>
      </c>
      <c r="S890" s="65">
        <f>'2ndR'!S$70</f>
        <v>0</v>
      </c>
      <c r="T890" s="65">
        <f>'2ndR'!T$70</f>
        <v>0</v>
      </c>
      <c r="U890" s="15">
        <f t="shared" ref="U890:U897" si="63">SUM(C890:T890)</f>
        <v>0</v>
      </c>
    </row>
    <row r="891" spans="1:21" x14ac:dyDescent="0.25">
      <c r="B891" s="7" t="s">
        <v>14</v>
      </c>
      <c r="C891" s="65">
        <f>'3rdR'!C$70</f>
        <v>9</v>
      </c>
      <c r="D891" s="65">
        <f>'3rdR'!D$70</f>
        <v>5</v>
      </c>
      <c r="E891" s="65">
        <f>'3rdR'!E$70</f>
        <v>2</v>
      </c>
      <c r="F891" s="65">
        <f>'3rdR'!F$70</f>
        <v>3</v>
      </c>
      <c r="G891" s="65">
        <f>'3rdR'!G$70</f>
        <v>6</v>
      </c>
      <c r="H891" s="65">
        <f>'3rdR'!H$70</f>
        <v>5</v>
      </c>
      <c r="I891" s="65">
        <f>'3rdR'!I$70</f>
        <v>7</v>
      </c>
      <c r="J891" s="65">
        <f>'3rdR'!J$70</f>
        <v>9</v>
      </c>
      <c r="K891" s="65">
        <f>'3rdR'!K$70</f>
        <v>5</v>
      </c>
      <c r="L891" s="65">
        <f>'3rdR'!L$70</f>
        <v>5</v>
      </c>
      <c r="M891" s="65">
        <f>'3rdR'!M$70</f>
        <v>7</v>
      </c>
      <c r="N891" s="65">
        <f>'3rdR'!N$70</f>
        <v>5</v>
      </c>
      <c r="O891" s="65">
        <f>'3rdR'!O$70</f>
        <v>5</v>
      </c>
      <c r="P891" s="65">
        <f>'3rdR'!P$70</f>
        <v>7</v>
      </c>
      <c r="Q891" s="65">
        <f>'3rdR'!Q$70</f>
        <v>3</v>
      </c>
      <c r="R891" s="65">
        <f>'3rdR'!R$70</f>
        <v>4</v>
      </c>
      <c r="S891" s="65">
        <f>'3rdR'!S$70</f>
        <v>7</v>
      </c>
      <c r="T891" s="65">
        <f>'3rdR'!T$70</f>
        <v>9</v>
      </c>
      <c r="U891" s="15">
        <f t="shared" si="63"/>
        <v>103</v>
      </c>
    </row>
    <row r="892" spans="1:21" x14ac:dyDescent="0.25">
      <c r="B892" s="7" t="s">
        <v>15</v>
      </c>
      <c r="C892" s="65">
        <f>'4thR'!C$70</f>
        <v>0</v>
      </c>
      <c r="D892" s="65">
        <f>'4thR'!D$70</f>
        <v>0</v>
      </c>
      <c r="E892" s="65">
        <f>'4thR'!E$70</f>
        <v>0</v>
      </c>
      <c r="F892" s="65">
        <f>'4thR'!F$70</f>
        <v>0</v>
      </c>
      <c r="G892" s="65">
        <f>'4thR'!G$70</f>
        <v>0</v>
      </c>
      <c r="H892" s="65">
        <f>'4thR'!H$70</f>
        <v>0</v>
      </c>
      <c r="I892" s="65">
        <f>'4thR'!I$70</f>
        <v>0</v>
      </c>
      <c r="J892" s="65">
        <f>'4thR'!J$70</f>
        <v>0</v>
      </c>
      <c r="K892" s="65">
        <f>'4thR'!K$70</f>
        <v>0</v>
      </c>
      <c r="L892" s="65">
        <f>'4thR'!L$70</f>
        <v>0</v>
      </c>
      <c r="M892" s="65">
        <f>'4thR'!M$70</f>
        <v>0</v>
      </c>
      <c r="N892" s="65">
        <f>'4thR'!N$70</f>
        <v>0</v>
      </c>
      <c r="O892" s="65">
        <f>'4thR'!O$70</f>
        <v>0</v>
      </c>
      <c r="P892" s="65">
        <f>'4thR'!P$70</f>
        <v>0</v>
      </c>
      <c r="Q892" s="65">
        <f>'4thR'!Q$70</f>
        <v>0</v>
      </c>
      <c r="R892" s="65">
        <f>'4thR'!R$70</f>
        <v>0</v>
      </c>
      <c r="S892" s="65">
        <f>'4thR'!S$70</f>
        <v>0</v>
      </c>
      <c r="T892" s="65">
        <f>'4thR'!T$70</f>
        <v>0</v>
      </c>
      <c r="U892" s="15">
        <f t="shared" si="63"/>
        <v>0</v>
      </c>
    </row>
    <row r="893" spans="1:21" x14ac:dyDescent="0.25">
      <c r="B893" s="7" t="s">
        <v>16</v>
      </c>
      <c r="C893" s="65">
        <f>'5thR'!C$70</f>
        <v>0</v>
      </c>
      <c r="D893" s="65">
        <f>'5thR'!D$70</f>
        <v>0</v>
      </c>
      <c r="E893" s="65">
        <f>'5thR'!E$70</f>
        <v>0</v>
      </c>
      <c r="F893" s="65">
        <f>'5thR'!F$70</f>
        <v>0</v>
      </c>
      <c r="G893" s="65">
        <f>'5thR'!G$70</f>
        <v>0</v>
      </c>
      <c r="H893" s="65">
        <f>'5thR'!H$70</f>
        <v>0</v>
      </c>
      <c r="I893" s="65">
        <f>'5thR'!I$70</f>
        <v>0</v>
      </c>
      <c r="J893" s="65">
        <f>'5thR'!J$70</f>
        <v>0</v>
      </c>
      <c r="K893" s="65">
        <f>'5thR'!K$70</f>
        <v>0</v>
      </c>
      <c r="L893" s="65">
        <f>'5thR'!L$70</f>
        <v>0</v>
      </c>
      <c r="M893" s="65">
        <f>'5thR'!M$70</f>
        <v>0</v>
      </c>
      <c r="N893" s="65">
        <f>'5thR'!N$70</f>
        <v>0</v>
      </c>
      <c r="O893" s="65">
        <f>'5thR'!O$70</f>
        <v>0</v>
      </c>
      <c r="P893" s="65">
        <f>'5thR'!P$70</f>
        <v>0</v>
      </c>
      <c r="Q893" s="65">
        <f>'5thR'!Q$70</f>
        <v>0</v>
      </c>
      <c r="R893" s="65">
        <f>'5thR'!R$70</f>
        <v>0</v>
      </c>
      <c r="S893" s="65">
        <f>'5thR'!S$70</f>
        <v>0</v>
      </c>
      <c r="T893" s="65">
        <f>'5thR'!T$70</f>
        <v>0</v>
      </c>
      <c r="U893" s="15">
        <f t="shared" si="63"/>
        <v>0</v>
      </c>
    </row>
    <row r="894" spans="1:21" x14ac:dyDescent="0.25">
      <c r="B894" s="7" t="s">
        <v>17</v>
      </c>
      <c r="C894" s="65">
        <f>'6thR'!C$70</f>
        <v>0</v>
      </c>
      <c r="D894" s="65">
        <f>'6thR'!D$70</f>
        <v>0</v>
      </c>
      <c r="E894" s="65">
        <f>'6thR'!E$70</f>
        <v>0</v>
      </c>
      <c r="F894" s="65">
        <f>'6thR'!F$70</f>
        <v>0</v>
      </c>
      <c r="G894" s="65">
        <f>'6thR'!G$70</f>
        <v>0</v>
      </c>
      <c r="H894" s="65">
        <f>'6thR'!H$70</f>
        <v>0</v>
      </c>
      <c r="I894" s="65">
        <f>'6thR'!I$70</f>
        <v>0</v>
      </c>
      <c r="J894" s="65">
        <f>'6thR'!J$70</f>
        <v>0</v>
      </c>
      <c r="K894" s="65">
        <f>'6thR'!K$70</f>
        <v>0</v>
      </c>
      <c r="L894" s="65">
        <f>'6thR'!L$70</f>
        <v>0</v>
      </c>
      <c r="M894" s="65">
        <f>'6thR'!M$70</f>
        <v>0</v>
      </c>
      <c r="N894" s="65">
        <f>'6thR'!N$70</f>
        <v>0</v>
      </c>
      <c r="O894" s="65">
        <f>'6thR'!O$70</f>
        <v>0</v>
      </c>
      <c r="P894" s="65">
        <f>'6thR'!P$70</f>
        <v>0</v>
      </c>
      <c r="Q894" s="65">
        <f>'6thR'!Q$70</f>
        <v>0</v>
      </c>
      <c r="R894" s="65">
        <f>'6thR'!R$70</f>
        <v>0</v>
      </c>
      <c r="S894" s="65">
        <f>'6thR'!S$70</f>
        <v>0</v>
      </c>
      <c r="T894" s="65">
        <f>'6thR'!T$70</f>
        <v>0</v>
      </c>
      <c r="U894" s="15">
        <f t="shared" si="63"/>
        <v>0</v>
      </c>
    </row>
    <row r="895" spans="1:21" x14ac:dyDescent="0.25">
      <c r="B895" s="7" t="s">
        <v>18</v>
      </c>
      <c r="C895" s="65">
        <f>'7thR'!C$70</f>
        <v>0</v>
      </c>
      <c r="D895" s="65">
        <f>'7thR'!D$70</f>
        <v>0</v>
      </c>
      <c r="E895" s="65">
        <f>'7thR'!E$70</f>
        <v>0</v>
      </c>
      <c r="F895" s="65">
        <f>'7thR'!F$70</f>
        <v>0</v>
      </c>
      <c r="G895" s="65">
        <f>'7thR'!G$70</f>
        <v>0</v>
      </c>
      <c r="H895" s="65">
        <f>'7thR'!H$70</f>
        <v>0</v>
      </c>
      <c r="I895" s="65">
        <f>'7thR'!I$70</f>
        <v>0</v>
      </c>
      <c r="J895" s="65">
        <f>'7thR'!J$70</f>
        <v>0</v>
      </c>
      <c r="K895" s="65">
        <f>'7thR'!K$70</f>
        <v>0</v>
      </c>
      <c r="L895" s="65">
        <f>'7thR'!L$70</f>
        <v>0</v>
      </c>
      <c r="M895" s="65">
        <f>'7thR'!M$70</f>
        <v>0</v>
      </c>
      <c r="N895" s="65">
        <f>'7thR'!N$70</f>
        <v>0</v>
      </c>
      <c r="O895" s="65">
        <f>'7thR'!O$70</f>
        <v>0</v>
      </c>
      <c r="P895" s="65">
        <f>'7thR'!P$70</f>
        <v>0</v>
      </c>
      <c r="Q895" s="65">
        <f>'7thR'!Q$70</f>
        <v>0</v>
      </c>
      <c r="R895" s="65">
        <f>'7thR'!R$70</f>
        <v>0</v>
      </c>
      <c r="S895" s="65">
        <f>'7thR'!S$70</f>
        <v>0</v>
      </c>
      <c r="T895" s="65">
        <f>'7thR'!T$70</f>
        <v>0</v>
      </c>
      <c r="U895" s="15">
        <f t="shared" si="63"/>
        <v>0</v>
      </c>
    </row>
    <row r="896" spans="1:21" ht="15.75" thickBot="1" x14ac:dyDescent="0.3">
      <c r="B896" s="7" t="s">
        <v>19</v>
      </c>
      <c r="C896" s="45">
        <f>'8thR - Finale'!C$70</f>
        <v>0</v>
      </c>
      <c r="D896" s="45">
        <f>'8thR - Finale'!D$70</f>
        <v>0</v>
      </c>
      <c r="E896" s="45">
        <f>'8thR - Finale'!E$70</f>
        <v>0</v>
      </c>
      <c r="F896" s="45">
        <f>'8thR - Finale'!F$70</f>
        <v>0</v>
      </c>
      <c r="G896" s="45">
        <f>'8thR - Finale'!G$70</f>
        <v>0</v>
      </c>
      <c r="H896" s="45">
        <f>'8thR - Finale'!H$70</f>
        <v>0</v>
      </c>
      <c r="I896" s="45">
        <f>'8thR - Finale'!I$70</f>
        <v>0</v>
      </c>
      <c r="J896" s="45">
        <f>'8thR - Finale'!J$70</f>
        <v>0</v>
      </c>
      <c r="K896" s="45">
        <f>'8thR - Finale'!K$70</f>
        <v>0</v>
      </c>
      <c r="L896" s="45">
        <f>'8thR - Finale'!L$70</f>
        <v>0</v>
      </c>
      <c r="M896" s="45">
        <f>'8thR - Finale'!M$70</f>
        <v>0</v>
      </c>
      <c r="N896" s="45">
        <f>'8thR - Finale'!N$70</f>
        <v>0</v>
      </c>
      <c r="O896" s="45">
        <f>'8thR - Finale'!O$70</f>
        <v>0</v>
      </c>
      <c r="P896" s="45">
        <f>'8thR - Finale'!P$70</f>
        <v>0</v>
      </c>
      <c r="Q896" s="45">
        <f>'8thR - Finale'!Q$70</f>
        <v>0</v>
      </c>
      <c r="R896" s="45">
        <f>'8thR - Finale'!R$70</f>
        <v>0</v>
      </c>
      <c r="S896" s="45">
        <f>'8thR - Finale'!S$70</f>
        <v>0</v>
      </c>
      <c r="T896" s="45">
        <f>'8thR - Finale'!T$70</f>
        <v>0</v>
      </c>
      <c r="U896" s="15">
        <f t="shared" si="63"/>
        <v>0</v>
      </c>
    </row>
    <row r="897" spans="1:27" ht="16.5" thickTop="1" x14ac:dyDescent="0.25">
      <c r="B897" s="52" t="s">
        <v>12</v>
      </c>
      <c r="C897" s="72">
        <f>score!H$70</f>
        <v>9</v>
      </c>
      <c r="D897" s="72">
        <f>score!I$70</f>
        <v>5</v>
      </c>
      <c r="E897" s="72">
        <f>score!J$70</f>
        <v>2</v>
      </c>
      <c r="F897" s="72">
        <f>score!K$70</f>
        <v>3</v>
      </c>
      <c r="G897" s="72">
        <f>score!L$70</f>
        <v>6</v>
      </c>
      <c r="H897" s="72">
        <f>score!M$70</f>
        <v>5</v>
      </c>
      <c r="I897" s="72">
        <f>score!N$70</f>
        <v>7</v>
      </c>
      <c r="J897" s="72">
        <f>score!O$70</f>
        <v>9</v>
      </c>
      <c r="K897" s="72">
        <f>score!P$70</f>
        <v>5</v>
      </c>
      <c r="L897" s="72">
        <f>score!Q$70</f>
        <v>5</v>
      </c>
      <c r="M897" s="72">
        <f>score!R$70</f>
        <v>7</v>
      </c>
      <c r="N897" s="72">
        <f>score!S$70</f>
        <v>5</v>
      </c>
      <c r="O897" s="72">
        <f>score!T$70</f>
        <v>5</v>
      </c>
      <c r="P897" s="72">
        <f>score!U$70</f>
        <v>7</v>
      </c>
      <c r="Q897" s="72">
        <f>score!V$70</f>
        <v>3</v>
      </c>
      <c r="R897" s="72">
        <f>score!W$70</f>
        <v>4</v>
      </c>
      <c r="S897" s="72">
        <f>score!X$70</f>
        <v>7</v>
      </c>
      <c r="T897" s="72">
        <f>score!Y$70</f>
        <v>9</v>
      </c>
      <c r="U897" s="47">
        <f t="shared" si="63"/>
        <v>103</v>
      </c>
    </row>
    <row r="898" spans="1:27" ht="15.75" x14ac:dyDescent="0.25">
      <c r="B898" s="53" t="s">
        <v>7</v>
      </c>
      <c r="C898" s="54">
        <f>score!H$147</f>
        <v>4</v>
      </c>
      <c r="D898" s="54">
        <f>score!$I$147</f>
        <v>4</v>
      </c>
      <c r="E898" s="54">
        <f>score!$J$147</f>
        <v>3</v>
      </c>
      <c r="F898" s="54">
        <f>score!$K$147</f>
        <v>3</v>
      </c>
      <c r="G898" s="54">
        <f>score!$L$147</f>
        <v>4</v>
      </c>
      <c r="H898" s="54">
        <f>score!$M$147</f>
        <v>4</v>
      </c>
      <c r="I898" s="54">
        <f>score!$N$147</f>
        <v>5</v>
      </c>
      <c r="J898" s="54">
        <f>score!$O$147</f>
        <v>4</v>
      </c>
      <c r="K898" s="54">
        <f>score!$P$147</f>
        <v>4</v>
      </c>
      <c r="L898" s="54">
        <f>score!$Q$147</f>
        <v>3</v>
      </c>
      <c r="M898" s="54">
        <f>score!$R$147</f>
        <v>4</v>
      </c>
      <c r="N898" s="54">
        <f>score!$S$147</f>
        <v>5</v>
      </c>
      <c r="O898" s="54">
        <f>score!$T$147</f>
        <v>4</v>
      </c>
      <c r="P898" s="54">
        <f>score!$U$147</f>
        <v>5</v>
      </c>
      <c r="Q898" s="54">
        <f>score!$V$147</f>
        <v>3</v>
      </c>
      <c r="R898" s="54">
        <f>score!$W$147</f>
        <v>3</v>
      </c>
      <c r="S898" s="54">
        <f>score!$X$147</f>
        <v>4</v>
      </c>
      <c r="T898" s="54">
        <f>score!$Y$147</f>
        <v>4</v>
      </c>
      <c r="U898" s="18">
        <f>SUM(C898:T898)</f>
        <v>70</v>
      </c>
    </row>
    <row r="899" spans="1:27" x14ac:dyDescent="0.25">
      <c r="C899" s="55"/>
      <c r="D899" s="55"/>
      <c r="E899" s="55"/>
      <c r="F899" s="55"/>
      <c r="G899" s="55"/>
      <c r="H899" s="55"/>
      <c r="I899" s="55"/>
      <c r="J899" s="55"/>
      <c r="K899" s="55"/>
      <c r="L899" s="55"/>
      <c r="M899" s="55"/>
      <c r="N899" s="55"/>
      <c r="O899" s="55"/>
      <c r="P899" s="55"/>
      <c r="Q899" s="55"/>
      <c r="R899" s="55"/>
      <c r="S899" s="55"/>
      <c r="T899" s="55"/>
    </row>
    <row r="900" spans="1:27" x14ac:dyDescent="0.25">
      <c r="C900" s="144" t="s">
        <v>6</v>
      </c>
      <c r="D900" s="144"/>
      <c r="E900" s="144"/>
      <c r="F900" s="144"/>
      <c r="G900" s="144"/>
      <c r="H900" s="144"/>
      <c r="I900" s="144"/>
      <c r="J900" s="144"/>
      <c r="K900" s="144"/>
      <c r="L900" s="144"/>
      <c r="M900" s="144"/>
      <c r="N900" s="144"/>
      <c r="O900" s="144"/>
      <c r="P900" s="144"/>
      <c r="Q900" s="144"/>
      <c r="R900" s="144"/>
      <c r="S900" s="144"/>
      <c r="T900" s="144"/>
    </row>
    <row r="901" spans="1:27" ht="15" customHeight="1" x14ac:dyDescent="0.25">
      <c r="A901" s="141">
        <f>score!A71</f>
        <v>65</v>
      </c>
      <c r="B901" s="142" t="str">
        <f>score!F71</f>
        <v>PAVLIČ JERNEJ</v>
      </c>
      <c r="C901" s="146">
        <v>1</v>
      </c>
      <c r="D901" s="146">
        <v>2</v>
      </c>
      <c r="E901" s="146">
        <v>3</v>
      </c>
      <c r="F901" s="146">
        <v>4</v>
      </c>
      <c r="G901" s="146">
        <v>5</v>
      </c>
      <c r="H901" s="146">
        <v>6</v>
      </c>
      <c r="I901" s="146">
        <v>7</v>
      </c>
      <c r="J901" s="146">
        <v>8</v>
      </c>
      <c r="K901" s="146">
        <v>9</v>
      </c>
      <c r="L901" s="146">
        <v>10</v>
      </c>
      <c r="M901" s="146">
        <v>11</v>
      </c>
      <c r="N901" s="146">
        <v>12</v>
      </c>
      <c r="O901" s="146">
        <v>13</v>
      </c>
      <c r="P901" s="146">
        <v>14</v>
      </c>
      <c r="Q901" s="146">
        <v>15</v>
      </c>
      <c r="R901" s="146">
        <v>16</v>
      </c>
      <c r="S901" s="146">
        <v>17</v>
      </c>
      <c r="T901" s="146">
        <v>18</v>
      </c>
      <c r="U901" s="56" t="s">
        <v>1</v>
      </c>
    </row>
    <row r="902" spans="1:27" ht="15" customHeight="1" x14ac:dyDescent="0.25">
      <c r="A902" s="141"/>
      <c r="B902" s="145"/>
      <c r="C902" s="147"/>
      <c r="D902" s="147"/>
      <c r="E902" s="147"/>
      <c r="F902" s="147"/>
      <c r="G902" s="147"/>
      <c r="H902" s="147"/>
      <c r="I902" s="147"/>
      <c r="J902" s="147"/>
      <c r="K902" s="147"/>
      <c r="L902" s="147"/>
      <c r="M902" s="147"/>
      <c r="N902" s="147"/>
      <c r="O902" s="147"/>
      <c r="P902" s="147"/>
      <c r="Q902" s="147"/>
      <c r="R902" s="147"/>
      <c r="S902" s="147"/>
      <c r="T902" s="147"/>
      <c r="U902" s="57"/>
    </row>
    <row r="903" spans="1:27" x14ac:dyDescent="0.25">
      <c r="B903" s="7" t="s">
        <v>8</v>
      </c>
      <c r="C903" s="65">
        <f>'1stR'!C$71</f>
        <v>0</v>
      </c>
      <c r="D903" s="65">
        <f>'1stR'!D$71</f>
        <v>0</v>
      </c>
      <c r="E903" s="65">
        <f>'1stR'!E$71</f>
        <v>0</v>
      </c>
      <c r="F903" s="65">
        <f>'1stR'!F$71</f>
        <v>0</v>
      </c>
      <c r="G903" s="65">
        <f>'1stR'!G$71</f>
        <v>0</v>
      </c>
      <c r="H903" s="65">
        <f>'1stR'!H$71</f>
        <v>0</v>
      </c>
      <c r="I903" s="65">
        <f>'1stR'!I$71</f>
        <v>0</v>
      </c>
      <c r="J903" s="65">
        <f>'1stR'!J$71</f>
        <v>0</v>
      </c>
      <c r="K903" s="65">
        <f>'1stR'!K$71</f>
        <v>0</v>
      </c>
      <c r="L903" s="65">
        <f>'1stR'!L$71</f>
        <v>0</v>
      </c>
      <c r="M903" s="65">
        <f>'1stR'!M$71</f>
        <v>0</v>
      </c>
      <c r="N903" s="65">
        <f>'1stR'!N$71</f>
        <v>0</v>
      </c>
      <c r="O903" s="65">
        <f>'1stR'!O$71</f>
        <v>0</v>
      </c>
      <c r="P903" s="65">
        <f>'1stR'!P$71</f>
        <v>0</v>
      </c>
      <c r="Q903" s="65">
        <f>'1stR'!Q$71</f>
        <v>0</v>
      </c>
      <c r="R903" s="65">
        <f>'1stR'!R$71</f>
        <v>0</v>
      </c>
      <c r="S903" s="65">
        <f>'1stR'!S$71</f>
        <v>0</v>
      </c>
      <c r="T903" s="65">
        <f>'1stR'!T$71</f>
        <v>0</v>
      </c>
      <c r="U903" s="15">
        <f>SUM(C903:T903)</f>
        <v>0</v>
      </c>
    </row>
    <row r="904" spans="1:27" x14ac:dyDescent="0.25">
      <c r="B904" s="7" t="s">
        <v>13</v>
      </c>
      <c r="C904" s="65">
        <f>'2ndR'!C$71</f>
        <v>0</v>
      </c>
      <c r="D904" s="65">
        <f>'2ndR'!D$71</f>
        <v>0</v>
      </c>
      <c r="E904" s="65">
        <f>'2ndR'!E$71</f>
        <v>0</v>
      </c>
      <c r="F904" s="65">
        <f>'2ndR'!F$71</f>
        <v>0</v>
      </c>
      <c r="G904" s="65">
        <f>'2ndR'!G$71</f>
        <v>0</v>
      </c>
      <c r="H904" s="65">
        <f>'2ndR'!H$71</f>
        <v>0</v>
      </c>
      <c r="I904" s="65">
        <f>'2ndR'!I$71</f>
        <v>0</v>
      </c>
      <c r="J904" s="65">
        <f>'2ndR'!J$71</f>
        <v>0</v>
      </c>
      <c r="K904" s="65">
        <f>'2ndR'!K$71</f>
        <v>0</v>
      </c>
      <c r="L904" s="65">
        <f>'2ndR'!L$71</f>
        <v>0</v>
      </c>
      <c r="M904" s="65">
        <f>'2ndR'!M$71</f>
        <v>0</v>
      </c>
      <c r="N904" s="65">
        <f>'2ndR'!N$71</f>
        <v>0</v>
      </c>
      <c r="O904" s="65">
        <f>'2ndR'!O$71</f>
        <v>0</v>
      </c>
      <c r="P904" s="65">
        <f>'2ndR'!P$71</f>
        <v>0</v>
      </c>
      <c r="Q904" s="65">
        <f>'2ndR'!Q$71</f>
        <v>0</v>
      </c>
      <c r="R904" s="65">
        <f>'2ndR'!R$71</f>
        <v>0</v>
      </c>
      <c r="S904" s="65">
        <f>'2ndR'!S$71</f>
        <v>0</v>
      </c>
      <c r="T904" s="65">
        <f>'2ndR'!T$71</f>
        <v>0</v>
      </c>
      <c r="U904" s="15">
        <f t="shared" ref="U904:U911" si="64">SUM(C904:T904)</f>
        <v>0</v>
      </c>
      <c r="AA904" s="49" t="s">
        <v>9</v>
      </c>
    </row>
    <row r="905" spans="1:27" x14ac:dyDescent="0.25">
      <c r="B905" s="7" t="s">
        <v>14</v>
      </c>
      <c r="C905" s="65">
        <f>'3rdR'!C$71</f>
        <v>0</v>
      </c>
      <c r="D905" s="65">
        <f>'3rdR'!D$71</f>
        <v>0</v>
      </c>
      <c r="E905" s="65">
        <f>'3rdR'!E$71</f>
        <v>0</v>
      </c>
      <c r="F905" s="65">
        <f>'3rdR'!F$71</f>
        <v>0</v>
      </c>
      <c r="G905" s="65">
        <f>'3rdR'!G$71</f>
        <v>0</v>
      </c>
      <c r="H905" s="65">
        <f>'3rdR'!H$71</f>
        <v>0</v>
      </c>
      <c r="I905" s="65">
        <f>'3rdR'!I$71</f>
        <v>0</v>
      </c>
      <c r="J905" s="65">
        <f>'3rdR'!J$71</f>
        <v>0</v>
      </c>
      <c r="K905" s="65">
        <f>'3rdR'!K$71</f>
        <v>0</v>
      </c>
      <c r="L905" s="65">
        <f>'3rdR'!L$71</f>
        <v>0</v>
      </c>
      <c r="M905" s="65">
        <f>'3rdR'!M$71</f>
        <v>0</v>
      </c>
      <c r="N905" s="65">
        <f>'3rdR'!N$71</f>
        <v>0</v>
      </c>
      <c r="O905" s="65">
        <f>'3rdR'!O$71</f>
        <v>0</v>
      </c>
      <c r="P905" s="65">
        <f>'3rdR'!P$71</f>
        <v>0</v>
      </c>
      <c r="Q905" s="65">
        <f>'3rdR'!Q$71</f>
        <v>0</v>
      </c>
      <c r="R905" s="65">
        <f>'3rdR'!R$71</f>
        <v>0</v>
      </c>
      <c r="S905" s="65">
        <f>'3rdR'!S$71</f>
        <v>0</v>
      </c>
      <c r="T905" s="65">
        <f>'3rdR'!T$71</f>
        <v>0</v>
      </c>
      <c r="U905" s="15">
        <f t="shared" si="64"/>
        <v>0</v>
      </c>
    </row>
    <row r="906" spans="1:27" x14ac:dyDescent="0.25">
      <c r="B906" s="7" t="s">
        <v>15</v>
      </c>
      <c r="C906" s="65">
        <f>'4thR'!C$71</f>
        <v>0</v>
      </c>
      <c r="D906" s="65">
        <f>'4thR'!D$71</f>
        <v>0</v>
      </c>
      <c r="E906" s="65">
        <f>'4thR'!E$71</f>
        <v>0</v>
      </c>
      <c r="F906" s="65">
        <f>'4thR'!F$71</f>
        <v>0</v>
      </c>
      <c r="G906" s="65">
        <f>'4thR'!G$71</f>
        <v>0</v>
      </c>
      <c r="H906" s="65">
        <f>'4thR'!H$71</f>
        <v>0</v>
      </c>
      <c r="I906" s="65">
        <f>'4thR'!I$71</f>
        <v>0</v>
      </c>
      <c r="J906" s="65">
        <f>'4thR'!J$71</f>
        <v>0</v>
      </c>
      <c r="K906" s="65">
        <f>'4thR'!K$71</f>
        <v>0</v>
      </c>
      <c r="L906" s="65">
        <f>'4thR'!L$71</f>
        <v>0</v>
      </c>
      <c r="M906" s="65">
        <f>'4thR'!M$71</f>
        <v>0</v>
      </c>
      <c r="N906" s="65">
        <f>'4thR'!N$71</f>
        <v>0</v>
      </c>
      <c r="O906" s="65">
        <f>'4thR'!O$71</f>
        <v>0</v>
      </c>
      <c r="P906" s="65">
        <f>'4thR'!P$71</f>
        <v>0</v>
      </c>
      <c r="Q906" s="65">
        <f>'4thR'!Q$71</f>
        <v>0</v>
      </c>
      <c r="R906" s="65">
        <f>'4thR'!R$71</f>
        <v>0</v>
      </c>
      <c r="S906" s="65">
        <f>'4thR'!S$71</f>
        <v>0</v>
      </c>
      <c r="T906" s="65">
        <f>'4thR'!T$71</f>
        <v>0</v>
      </c>
      <c r="U906" s="15">
        <f t="shared" si="64"/>
        <v>0</v>
      </c>
      <c r="AA906" s="49" t="s">
        <v>9</v>
      </c>
    </row>
    <row r="907" spans="1:27" x14ac:dyDescent="0.25">
      <c r="B907" s="7" t="s">
        <v>16</v>
      </c>
      <c r="C907" s="65">
        <f>'5thR'!C$71</f>
        <v>0</v>
      </c>
      <c r="D907" s="65">
        <f>'5thR'!D$71</f>
        <v>0</v>
      </c>
      <c r="E907" s="65">
        <f>'5thR'!E$71</f>
        <v>0</v>
      </c>
      <c r="F907" s="65">
        <f>'5thR'!F$71</f>
        <v>0</v>
      </c>
      <c r="G907" s="65">
        <f>'5thR'!G$71</f>
        <v>0</v>
      </c>
      <c r="H907" s="65">
        <f>'5thR'!H$71</f>
        <v>0</v>
      </c>
      <c r="I907" s="65">
        <f>'5thR'!I$71</f>
        <v>0</v>
      </c>
      <c r="J907" s="65">
        <f>'5thR'!J$71</f>
        <v>0</v>
      </c>
      <c r="K907" s="65">
        <f>'5thR'!K$71</f>
        <v>0</v>
      </c>
      <c r="L907" s="65">
        <f>'5thR'!L$71</f>
        <v>0</v>
      </c>
      <c r="M907" s="65">
        <f>'5thR'!M$71</f>
        <v>0</v>
      </c>
      <c r="N907" s="65">
        <f>'5thR'!N$71</f>
        <v>0</v>
      </c>
      <c r="O907" s="65">
        <f>'5thR'!O$71</f>
        <v>0</v>
      </c>
      <c r="P907" s="65">
        <f>'5thR'!P$71</f>
        <v>0</v>
      </c>
      <c r="Q907" s="65">
        <f>'5thR'!Q$71</f>
        <v>0</v>
      </c>
      <c r="R907" s="65">
        <f>'5thR'!R$71</f>
        <v>0</v>
      </c>
      <c r="S907" s="65">
        <f>'5thR'!S$71</f>
        <v>0</v>
      </c>
      <c r="T907" s="65">
        <f>'5thR'!T$71</f>
        <v>0</v>
      </c>
      <c r="U907" s="15">
        <f t="shared" si="64"/>
        <v>0</v>
      </c>
    </row>
    <row r="908" spans="1:27" x14ac:dyDescent="0.25">
      <c r="B908" s="7" t="s">
        <v>17</v>
      </c>
      <c r="C908" s="65">
        <f>'6thR'!C$71</f>
        <v>0</v>
      </c>
      <c r="D908" s="65">
        <f>'6thR'!D$71</f>
        <v>0</v>
      </c>
      <c r="E908" s="65">
        <f>'6thR'!E$71</f>
        <v>0</v>
      </c>
      <c r="F908" s="65">
        <f>'6thR'!F$71</f>
        <v>0</v>
      </c>
      <c r="G908" s="65">
        <f>'6thR'!G$71</f>
        <v>0</v>
      </c>
      <c r="H908" s="65">
        <f>'6thR'!H$71</f>
        <v>0</v>
      </c>
      <c r="I908" s="65">
        <f>'6thR'!I$71</f>
        <v>0</v>
      </c>
      <c r="J908" s="65">
        <f>'6thR'!J$71</f>
        <v>0</v>
      </c>
      <c r="K908" s="65">
        <f>'6thR'!K$71</f>
        <v>0</v>
      </c>
      <c r="L908" s="65">
        <f>'6thR'!L$71</f>
        <v>0</v>
      </c>
      <c r="M908" s="65">
        <f>'6thR'!M$71</f>
        <v>0</v>
      </c>
      <c r="N908" s="65">
        <f>'6thR'!N$71</f>
        <v>0</v>
      </c>
      <c r="O908" s="65">
        <f>'6thR'!O$71</f>
        <v>0</v>
      </c>
      <c r="P908" s="65">
        <f>'6thR'!P$71</f>
        <v>0</v>
      </c>
      <c r="Q908" s="65">
        <f>'6thR'!Q$71</f>
        <v>0</v>
      </c>
      <c r="R908" s="65">
        <f>'6thR'!R$71</f>
        <v>0</v>
      </c>
      <c r="S908" s="65">
        <f>'6thR'!S$71</f>
        <v>0</v>
      </c>
      <c r="T908" s="65">
        <f>'6thR'!T$71</f>
        <v>0</v>
      </c>
      <c r="U908" s="15">
        <f t="shared" si="64"/>
        <v>0</v>
      </c>
    </row>
    <row r="909" spans="1:27" x14ac:dyDescent="0.25">
      <c r="B909" s="7" t="s">
        <v>18</v>
      </c>
      <c r="C909" s="65">
        <f>'7thR'!C$71</f>
        <v>0</v>
      </c>
      <c r="D909" s="65">
        <f>'7thR'!D$71</f>
        <v>0</v>
      </c>
      <c r="E909" s="65">
        <f>'7thR'!E$71</f>
        <v>0</v>
      </c>
      <c r="F909" s="65">
        <f>'7thR'!F$71</f>
        <v>0</v>
      </c>
      <c r="G909" s="65">
        <f>'7thR'!G$71</f>
        <v>0</v>
      </c>
      <c r="H909" s="65">
        <f>'7thR'!H$71</f>
        <v>0</v>
      </c>
      <c r="I909" s="65">
        <f>'7thR'!I$71</f>
        <v>0</v>
      </c>
      <c r="J909" s="65">
        <f>'7thR'!J$71</f>
        <v>0</v>
      </c>
      <c r="K909" s="65">
        <f>'7thR'!K$71</f>
        <v>0</v>
      </c>
      <c r="L909" s="65">
        <f>'7thR'!L$71</f>
        <v>0</v>
      </c>
      <c r="M909" s="65">
        <f>'7thR'!M$71</f>
        <v>0</v>
      </c>
      <c r="N909" s="65">
        <f>'7thR'!N$71</f>
        <v>0</v>
      </c>
      <c r="O909" s="65">
        <f>'7thR'!O$71</f>
        <v>0</v>
      </c>
      <c r="P909" s="65">
        <f>'7thR'!P$71</f>
        <v>0</v>
      </c>
      <c r="Q909" s="65">
        <f>'7thR'!Q$71</f>
        <v>0</v>
      </c>
      <c r="R909" s="65">
        <f>'7thR'!R$71</f>
        <v>0</v>
      </c>
      <c r="S909" s="65">
        <f>'7thR'!S$71</f>
        <v>0</v>
      </c>
      <c r="T909" s="65">
        <f>'7thR'!T$71</f>
        <v>0</v>
      </c>
      <c r="U909" s="15">
        <f t="shared" si="64"/>
        <v>0</v>
      </c>
    </row>
    <row r="910" spans="1:27" ht="15.75" thickBot="1" x14ac:dyDescent="0.3">
      <c r="B910" s="7" t="s">
        <v>19</v>
      </c>
      <c r="C910" s="45">
        <f>'8thR - Finale'!C$71</f>
        <v>0</v>
      </c>
      <c r="D910" s="45">
        <f>'8thR - Finale'!D$71</f>
        <v>0</v>
      </c>
      <c r="E910" s="45">
        <f>'8thR - Finale'!E$71</f>
        <v>0</v>
      </c>
      <c r="F910" s="45">
        <f>'8thR - Finale'!F$71</f>
        <v>0</v>
      </c>
      <c r="G910" s="45">
        <f>'8thR - Finale'!G$71</f>
        <v>0</v>
      </c>
      <c r="H910" s="45">
        <f>'8thR - Finale'!H$71</f>
        <v>0</v>
      </c>
      <c r="I910" s="45">
        <f>'8thR - Finale'!I$71</f>
        <v>0</v>
      </c>
      <c r="J910" s="45">
        <f>'8thR - Finale'!J$71</f>
        <v>0</v>
      </c>
      <c r="K910" s="45">
        <f>'8thR - Finale'!K$71</f>
        <v>0</v>
      </c>
      <c r="L910" s="45">
        <f>'8thR - Finale'!L$71</f>
        <v>0</v>
      </c>
      <c r="M910" s="45">
        <f>'8thR - Finale'!M$71</f>
        <v>0</v>
      </c>
      <c r="N910" s="45">
        <f>'8thR - Finale'!N$71</f>
        <v>0</v>
      </c>
      <c r="O910" s="45">
        <f>'8thR - Finale'!O$71</f>
        <v>0</v>
      </c>
      <c r="P910" s="45">
        <f>'8thR - Finale'!P$71</f>
        <v>0</v>
      </c>
      <c r="Q910" s="45">
        <f>'8thR - Finale'!Q$71</f>
        <v>0</v>
      </c>
      <c r="R910" s="45">
        <f>'8thR - Finale'!R$71</f>
        <v>0</v>
      </c>
      <c r="S910" s="45">
        <f>'8thR - Finale'!S$71</f>
        <v>0</v>
      </c>
      <c r="T910" s="45">
        <f>'8thR - Finale'!T$71</f>
        <v>0</v>
      </c>
      <c r="U910" s="15">
        <f t="shared" si="64"/>
        <v>0</v>
      </c>
    </row>
    <row r="911" spans="1:27" ht="16.5" thickTop="1" x14ac:dyDescent="0.25">
      <c r="B911" s="52" t="s">
        <v>12</v>
      </c>
      <c r="C911" s="72">
        <f>score!H$71</f>
        <v>0</v>
      </c>
      <c r="D911" s="72">
        <f>score!I$71</f>
        <v>0</v>
      </c>
      <c r="E911" s="72">
        <f>score!J$71</f>
        <v>0</v>
      </c>
      <c r="F911" s="72">
        <f>score!K$71</f>
        <v>0</v>
      </c>
      <c r="G911" s="72">
        <f>score!L$71</f>
        <v>0</v>
      </c>
      <c r="H911" s="72">
        <f>score!M$71</f>
        <v>0</v>
      </c>
      <c r="I911" s="72">
        <f>score!N$71</f>
        <v>0</v>
      </c>
      <c r="J911" s="72">
        <f>score!O$71</f>
        <v>0</v>
      </c>
      <c r="K911" s="72">
        <f>score!P$71</f>
        <v>0</v>
      </c>
      <c r="L911" s="72">
        <f>score!Q$71</f>
        <v>0</v>
      </c>
      <c r="M911" s="72">
        <f>score!R$71</f>
        <v>0</v>
      </c>
      <c r="N911" s="72">
        <f>score!S$71</f>
        <v>0</v>
      </c>
      <c r="O911" s="72">
        <f>score!T$71</f>
        <v>0</v>
      </c>
      <c r="P911" s="72">
        <f>score!U$71</f>
        <v>0</v>
      </c>
      <c r="Q911" s="72">
        <f>score!V$71</f>
        <v>0</v>
      </c>
      <c r="R911" s="72">
        <f>score!W$71</f>
        <v>0</v>
      </c>
      <c r="S911" s="72">
        <f>score!X$71</f>
        <v>0</v>
      </c>
      <c r="T911" s="72">
        <f>score!Y$71</f>
        <v>0</v>
      </c>
      <c r="U911" s="47">
        <f t="shared" si="64"/>
        <v>0</v>
      </c>
    </row>
    <row r="912" spans="1:27" ht="15.75" x14ac:dyDescent="0.25">
      <c r="B912" s="53" t="s">
        <v>7</v>
      </c>
      <c r="C912" s="54">
        <f>score!H$147</f>
        <v>4</v>
      </c>
      <c r="D912" s="54">
        <f>score!$I$147</f>
        <v>4</v>
      </c>
      <c r="E912" s="54">
        <f>score!$J$147</f>
        <v>3</v>
      </c>
      <c r="F912" s="54">
        <f>score!$K$147</f>
        <v>3</v>
      </c>
      <c r="G912" s="54">
        <f>score!$L$147</f>
        <v>4</v>
      </c>
      <c r="H912" s="54">
        <f>score!$M$147</f>
        <v>4</v>
      </c>
      <c r="I912" s="54">
        <f>score!$N$147</f>
        <v>5</v>
      </c>
      <c r="J912" s="54">
        <f>score!$O$147</f>
        <v>4</v>
      </c>
      <c r="K912" s="54">
        <f>score!$P$147</f>
        <v>4</v>
      </c>
      <c r="L912" s="54">
        <f>score!$Q$147</f>
        <v>3</v>
      </c>
      <c r="M912" s="54">
        <f>score!$R$147</f>
        <v>4</v>
      </c>
      <c r="N912" s="54">
        <f>score!$S$147</f>
        <v>5</v>
      </c>
      <c r="O912" s="54">
        <f>score!$T$147</f>
        <v>4</v>
      </c>
      <c r="P912" s="54">
        <f>score!$U$147</f>
        <v>5</v>
      </c>
      <c r="Q912" s="54">
        <f>score!$V$147</f>
        <v>3</v>
      </c>
      <c r="R912" s="54">
        <f>score!$W$147</f>
        <v>3</v>
      </c>
      <c r="S912" s="54">
        <f>score!$X$147</f>
        <v>4</v>
      </c>
      <c r="T912" s="54">
        <f>score!$Y$147</f>
        <v>4</v>
      </c>
      <c r="U912" s="18">
        <f>SUM(C912:T912)</f>
        <v>70</v>
      </c>
    </row>
    <row r="913" spans="1:21" x14ac:dyDescent="0.25">
      <c r="C913" s="55"/>
      <c r="D913" s="55"/>
      <c r="E913" s="55"/>
      <c r="F913" s="55"/>
      <c r="G913" s="55"/>
      <c r="H913" s="55"/>
      <c r="I913" s="55"/>
      <c r="J913" s="55"/>
      <c r="K913" s="55"/>
      <c r="L913" s="55"/>
      <c r="M913" s="55"/>
      <c r="N913" s="55"/>
      <c r="O913" s="55"/>
      <c r="P913" s="55"/>
      <c r="Q913" s="55"/>
      <c r="R913" s="55"/>
      <c r="S913" s="55"/>
      <c r="T913" s="55"/>
    </row>
    <row r="914" spans="1:21" x14ac:dyDescent="0.25">
      <c r="C914" s="140" t="s">
        <v>6</v>
      </c>
      <c r="D914" s="140"/>
      <c r="E914" s="140"/>
      <c r="F914" s="140"/>
      <c r="G914" s="140"/>
      <c r="H914" s="140"/>
      <c r="I914" s="140"/>
      <c r="J914" s="140"/>
      <c r="K914" s="140"/>
      <c r="L914" s="140"/>
      <c r="M914" s="140"/>
      <c r="N914" s="140"/>
      <c r="O914" s="140"/>
      <c r="P914" s="140"/>
      <c r="Q914" s="140"/>
      <c r="R914" s="140"/>
      <c r="S914" s="140"/>
      <c r="T914" s="140"/>
    </row>
    <row r="915" spans="1:21" x14ac:dyDescent="0.25">
      <c r="A915" s="141">
        <f>score!A72</f>
        <v>66</v>
      </c>
      <c r="B915" s="142" t="str">
        <f>score!F72</f>
        <v>PLEMELJ MILENA</v>
      </c>
      <c r="C915" s="143">
        <v>1</v>
      </c>
      <c r="D915" s="143">
        <v>2</v>
      </c>
      <c r="E915" s="143">
        <v>3</v>
      </c>
      <c r="F915" s="143">
        <v>4</v>
      </c>
      <c r="G915" s="143">
        <v>5</v>
      </c>
      <c r="H915" s="143">
        <v>6</v>
      </c>
      <c r="I915" s="143">
        <v>7</v>
      </c>
      <c r="J915" s="143">
        <v>8</v>
      </c>
      <c r="K915" s="143">
        <v>9</v>
      </c>
      <c r="L915" s="143">
        <v>10</v>
      </c>
      <c r="M915" s="143">
        <v>11</v>
      </c>
      <c r="N915" s="143">
        <v>12</v>
      </c>
      <c r="O915" s="143">
        <v>13</v>
      </c>
      <c r="P915" s="143">
        <v>14</v>
      </c>
      <c r="Q915" s="143">
        <v>15</v>
      </c>
      <c r="R915" s="143">
        <v>16</v>
      </c>
      <c r="S915" s="143">
        <v>17</v>
      </c>
      <c r="T915" s="143">
        <v>18</v>
      </c>
      <c r="U915" s="56" t="s">
        <v>1</v>
      </c>
    </row>
    <row r="916" spans="1:21" x14ac:dyDescent="0.25">
      <c r="A916" s="141"/>
      <c r="B916" s="142"/>
      <c r="C916" s="143"/>
      <c r="D916" s="143"/>
      <c r="E916" s="143"/>
      <c r="F916" s="143"/>
      <c r="G916" s="143"/>
      <c r="H916" s="143"/>
      <c r="I916" s="143"/>
      <c r="J916" s="143"/>
      <c r="K916" s="143"/>
      <c r="L916" s="143"/>
      <c r="M916" s="143"/>
      <c r="N916" s="143"/>
      <c r="O916" s="143"/>
      <c r="P916" s="143"/>
      <c r="Q916" s="143"/>
      <c r="R916" s="143"/>
      <c r="S916" s="143"/>
      <c r="T916" s="143"/>
      <c r="U916" s="57"/>
    </row>
    <row r="917" spans="1:21" x14ac:dyDescent="0.25">
      <c r="B917" s="7" t="s">
        <v>8</v>
      </c>
      <c r="C917" s="65">
        <f>'1stR'!C$72</f>
        <v>0</v>
      </c>
      <c r="D917" s="65">
        <f>'1stR'!D$72</f>
        <v>0</v>
      </c>
      <c r="E917" s="65">
        <f>'1stR'!E$72</f>
        <v>0</v>
      </c>
      <c r="F917" s="65">
        <f>'1stR'!F$72</f>
        <v>0</v>
      </c>
      <c r="G917" s="65">
        <f>'1stR'!G$72</f>
        <v>0</v>
      </c>
      <c r="H917" s="65">
        <f>'1stR'!H$72</f>
        <v>0</v>
      </c>
      <c r="I917" s="65">
        <f>'1stR'!I$72</f>
        <v>0</v>
      </c>
      <c r="J917" s="65">
        <f>'1stR'!J$72</f>
        <v>0</v>
      </c>
      <c r="K917" s="65">
        <f>'1stR'!K$72</f>
        <v>0</v>
      </c>
      <c r="L917" s="65">
        <f>'1stR'!L$72</f>
        <v>0</v>
      </c>
      <c r="M917" s="65">
        <f>'1stR'!M$72</f>
        <v>0</v>
      </c>
      <c r="N917" s="65">
        <f>'1stR'!N$72</f>
        <v>0</v>
      </c>
      <c r="O917" s="65">
        <f>'1stR'!O$72</f>
        <v>0</v>
      </c>
      <c r="P917" s="65">
        <f>'1stR'!P$72</f>
        <v>0</v>
      </c>
      <c r="Q917" s="65">
        <f>'1stR'!Q$72</f>
        <v>0</v>
      </c>
      <c r="R917" s="65">
        <f>'1stR'!R$72</f>
        <v>0</v>
      </c>
      <c r="S917" s="65">
        <f>'1stR'!S$72</f>
        <v>0</v>
      </c>
      <c r="T917" s="65">
        <f>'1stR'!T$72</f>
        <v>0</v>
      </c>
      <c r="U917" s="15">
        <f>SUM(C917:T917)</f>
        <v>0</v>
      </c>
    </row>
    <row r="918" spans="1:21" x14ac:dyDescent="0.25">
      <c r="B918" s="7" t="s">
        <v>13</v>
      </c>
      <c r="C918" s="65">
        <f>'2ndR'!C$72</f>
        <v>0</v>
      </c>
      <c r="D918" s="65">
        <f>'2ndR'!D$72</f>
        <v>0</v>
      </c>
      <c r="E918" s="65">
        <f>'2ndR'!E$72</f>
        <v>0</v>
      </c>
      <c r="F918" s="65">
        <f>'2ndR'!F$72</f>
        <v>0</v>
      </c>
      <c r="G918" s="65">
        <f>'2ndR'!G$72</f>
        <v>0</v>
      </c>
      <c r="H918" s="65">
        <f>'2ndR'!H$72</f>
        <v>0</v>
      </c>
      <c r="I918" s="65">
        <f>'2ndR'!I$72</f>
        <v>0</v>
      </c>
      <c r="J918" s="65">
        <f>'2ndR'!J$72</f>
        <v>0</v>
      </c>
      <c r="K918" s="65">
        <f>'2ndR'!K$72</f>
        <v>0</v>
      </c>
      <c r="L918" s="65">
        <f>'2ndR'!L$72</f>
        <v>0</v>
      </c>
      <c r="M918" s="65">
        <f>'2ndR'!M$72</f>
        <v>0</v>
      </c>
      <c r="N918" s="65">
        <f>'2ndR'!N$72</f>
        <v>0</v>
      </c>
      <c r="O918" s="65">
        <f>'2ndR'!O$72</f>
        <v>0</v>
      </c>
      <c r="P918" s="65">
        <f>'2ndR'!P$72</f>
        <v>0</v>
      </c>
      <c r="Q918" s="65">
        <f>'2ndR'!Q$72</f>
        <v>0</v>
      </c>
      <c r="R918" s="65">
        <f>'2ndR'!R$72</f>
        <v>0</v>
      </c>
      <c r="S918" s="65">
        <f>'2ndR'!S$72</f>
        <v>0</v>
      </c>
      <c r="T918" s="65">
        <f>'2ndR'!T$72</f>
        <v>0</v>
      </c>
      <c r="U918" s="15">
        <f t="shared" ref="U918:U925" si="65">SUM(C918:T918)</f>
        <v>0</v>
      </c>
    </row>
    <row r="919" spans="1:21" x14ac:dyDescent="0.25">
      <c r="B919" s="7" t="s">
        <v>14</v>
      </c>
      <c r="C919" s="65">
        <f>'3rdR'!C$72</f>
        <v>5</v>
      </c>
      <c r="D919" s="65">
        <f>'3rdR'!D$72</f>
        <v>6</v>
      </c>
      <c r="E919" s="65">
        <f>'3rdR'!E$72</f>
        <v>3</v>
      </c>
      <c r="F919" s="65">
        <f>'3rdR'!F$72</f>
        <v>6</v>
      </c>
      <c r="G919" s="65">
        <f>'3rdR'!G$72</f>
        <v>6</v>
      </c>
      <c r="H919" s="65">
        <f>'3rdR'!H$72</f>
        <v>5</v>
      </c>
      <c r="I919" s="65">
        <f>'3rdR'!I$72</f>
        <v>6</v>
      </c>
      <c r="J919" s="65">
        <f>'3rdR'!J$72</f>
        <v>5</v>
      </c>
      <c r="K919" s="65">
        <f>'3rdR'!K$72</f>
        <v>5</v>
      </c>
      <c r="L919" s="65">
        <f>'3rdR'!L$72</f>
        <v>7</v>
      </c>
      <c r="M919" s="65">
        <f>'3rdR'!M$72</f>
        <v>5</v>
      </c>
      <c r="N919" s="65">
        <f>'3rdR'!N$72</f>
        <v>6</v>
      </c>
      <c r="O919" s="65">
        <f>'3rdR'!O$72</f>
        <v>4</v>
      </c>
      <c r="P919" s="65">
        <f>'3rdR'!P$72</f>
        <v>8</v>
      </c>
      <c r="Q919" s="65">
        <f>'3rdR'!Q$72</f>
        <v>5</v>
      </c>
      <c r="R919" s="65">
        <f>'3rdR'!R$72</f>
        <v>4</v>
      </c>
      <c r="S919" s="65">
        <f>'3rdR'!S$72</f>
        <v>5</v>
      </c>
      <c r="T919" s="65">
        <f>'3rdR'!T$72</f>
        <v>5</v>
      </c>
      <c r="U919" s="15">
        <f t="shared" si="65"/>
        <v>96</v>
      </c>
    </row>
    <row r="920" spans="1:21" x14ac:dyDescent="0.25">
      <c r="B920" s="7" t="s">
        <v>15</v>
      </c>
      <c r="C920" s="65">
        <f>'4thR'!C$72</f>
        <v>6</v>
      </c>
      <c r="D920" s="65">
        <f>'4thR'!D$72</f>
        <v>4</v>
      </c>
      <c r="E920" s="65">
        <f>'4thR'!E$72</f>
        <v>3</v>
      </c>
      <c r="F920" s="65">
        <f>'4thR'!F$72</f>
        <v>3</v>
      </c>
      <c r="G920" s="65">
        <f>'4thR'!G$72</f>
        <v>7</v>
      </c>
      <c r="H920" s="65">
        <f>'4thR'!H$72</f>
        <v>6</v>
      </c>
      <c r="I920" s="65">
        <f>'4thR'!I$72</f>
        <v>7</v>
      </c>
      <c r="J920" s="65">
        <f>'4thR'!J$72</f>
        <v>4</v>
      </c>
      <c r="K920" s="65">
        <f>'4thR'!K$72</f>
        <v>4</v>
      </c>
      <c r="L920" s="65">
        <f>'4thR'!L$72</f>
        <v>4</v>
      </c>
      <c r="M920" s="65">
        <f>'4thR'!M$72</f>
        <v>5</v>
      </c>
      <c r="N920" s="65">
        <f>'4thR'!N$72</f>
        <v>5</v>
      </c>
      <c r="O920" s="65">
        <f>'4thR'!O$72</f>
        <v>4</v>
      </c>
      <c r="P920" s="65">
        <f>'4thR'!P$72</f>
        <v>9</v>
      </c>
      <c r="Q920" s="65">
        <f>'4thR'!Q$72</f>
        <v>4</v>
      </c>
      <c r="R920" s="65">
        <f>'4thR'!R$72</f>
        <v>7</v>
      </c>
      <c r="S920" s="65">
        <f>'4thR'!S$72</f>
        <v>8</v>
      </c>
      <c r="T920" s="65">
        <f>'4thR'!T$72</f>
        <v>6</v>
      </c>
      <c r="U920" s="15">
        <f t="shared" si="65"/>
        <v>96</v>
      </c>
    </row>
    <row r="921" spans="1:21" x14ac:dyDescent="0.25">
      <c r="B921" s="7" t="s">
        <v>16</v>
      </c>
      <c r="C921" s="65">
        <f>'5thR'!C$72</f>
        <v>0</v>
      </c>
      <c r="D921" s="65">
        <f>'5thR'!D$72</f>
        <v>0</v>
      </c>
      <c r="E921" s="65">
        <f>'5thR'!E$72</f>
        <v>0</v>
      </c>
      <c r="F921" s="65">
        <f>'5thR'!F$72</f>
        <v>0</v>
      </c>
      <c r="G921" s="65">
        <f>'5thR'!G$72</f>
        <v>0</v>
      </c>
      <c r="H921" s="65">
        <f>'5thR'!H$72</f>
        <v>0</v>
      </c>
      <c r="I921" s="65">
        <f>'5thR'!I$72</f>
        <v>0</v>
      </c>
      <c r="J921" s="65">
        <f>'5thR'!J$72</f>
        <v>0</v>
      </c>
      <c r="K921" s="65">
        <f>'5thR'!K$72</f>
        <v>0</v>
      </c>
      <c r="L921" s="65">
        <f>'5thR'!L$72</f>
        <v>0</v>
      </c>
      <c r="M921" s="65">
        <f>'5thR'!M$72</f>
        <v>0</v>
      </c>
      <c r="N921" s="65">
        <f>'5thR'!N$72</f>
        <v>0</v>
      </c>
      <c r="O921" s="65">
        <f>'5thR'!O$72</f>
        <v>0</v>
      </c>
      <c r="P921" s="65">
        <f>'5thR'!P$72</f>
        <v>0</v>
      </c>
      <c r="Q921" s="65">
        <f>'5thR'!Q$72</f>
        <v>0</v>
      </c>
      <c r="R921" s="65">
        <f>'5thR'!R$72</f>
        <v>0</v>
      </c>
      <c r="S921" s="65">
        <f>'5thR'!S$72</f>
        <v>0</v>
      </c>
      <c r="T921" s="65">
        <f>'5thR'!T$72</f>
        <v>0</v>
      </c>
      <c r="U921" s="15">
        <f t="shared" si="65"/>
        <v>0</v>
      </c>
    </row>
    <row r="922" spans="1:21" x14ac:dyDescent="0.25">
      <c r="B922" s="7" t="s">
        <v>17</v>
      </c>
      <c r="C922" s="65">
        <f>'6thR'!C$72</f>
        <v>0</v>
      </c>
      <c r="D922" s="65">
        <f>'6thR'!D$72</f>
        <v>0</v>
      </c>
      <c r="E922" s="65">
        <f>'6thR'!E$72</f>
        <v>0</v>
      </c>
      <c r="F922" s="65">
        <f>'6thR'!F$72</f>
        <v>0</v>
      </c>
      <c r="G922" s="65">
        <f>'6thR'!G$72</f>
        <v>0</v>
      </c>
      <c r="H922" s="65">
        <f>'6thR'!H$72</f>
        <v>0</v>
      </c>
      <c r="I922" s="65">
        <f>'6thR'!I$72</f>
        <v>0</v>
      </c>
      <c r="J922" s="65">
        <f>'6thR'!J$72</f>
        <v>0</v>
      </c>
      <c r="K922" s="65">
        <f>'6thR'!K$72</f>
        <v>0</v>
      </c>
      <c r="L922" s="65">
        <f>'6thR'!L$72</f>
        <v>0</v>
      </c>
      <c r="M922" s="65">
        <f>'6thR'!M$72</f>
        <v>0</v>
      </c>
      <c r="N922" s="65">
        <f>'6thR'!N$72</f>
        <v>0</v>
      </c>
      <c r="O922" s="65">
        <f>'6thR'!O$72</f>
        <v>0</v>
      </c>
      <c r="P922" s="65">
        <f>'6thR'!P$72</f>
        <v>0</v>
      </c>
      <c r="Q922" s="65">
        <f>'6thR'!Q$72</f>
        <v>0</v>
      </c>
      <c r="R922" s="65">
        <f>'6thR'!R$72</f>
        <v>0</v>
      </c>
      <c r="S922" s="65">
        <f>'6thR'!S$72</f>
        <v>0</v>
      </c>
      <c r="T922" s="65">
        <f>'6thR'!T$72</f>
        <v>0</v>
      </c>
      <c r="U922" s="15">
        <f t="shared" si="65"/>
        <v>0</v>
      </c>
    </row>
    <row r="923" spans="1:21" x14ac:dyDescent="0.25">
      <c r="B923" s="7" t="s">
        <v>18</v>
      </c>
      <c r="C923" s="65">
        <f>'7thR'!C$72</f>
        <v>0</v>
      </c>
      <c r="D923" s="65">
        <f>'7thR'!D$72</f>
        <v>0</v>
      </c>
      <c r="E923" s="65">
        <f>'7thR'!E$72</f>
        <v>0</v>
      </c>
      <c r="F923" s="65">
        <f>'7thR'!F$72</f>
        <v>0</v>
      </c>
      <c r="G923" s="65">
        <f>'7thR'!G$72</f>
        <v>0</v>
      </c>
      <c r="H923" s="65">
        <f>'7thR'!H$72</f>
        <v>0</v>
      </c>
      <c r="I923" s="65">
        <f>'7thR'!I$72</f>
        <v>0</v>
      </c>
      <c r="J923" s="65">
        <f>'7thR'!J$72</f>
        <v>0</v>
      </c>
      <c r="K923" s="65">
        <f>'7thR'!K$72</f>
        <v>0</v>
      </c>
      <c r="L923" s="65">
        <f>'7thR'!L$72</f>
        <v>0</v>
      </c>
      <c r="M923" s="65">
        <f>'7thR'!M$72</f>
        <v>0</v>
      </c>
      <c r="N923" s="65">
        <f>'7thR'!N$72</f>
        <v>0</v>
      </c>
      <c r="O923" s="65">
        <f>'7thR'!O$72</f>
        <v>0</v>
      </c>
      <c r="P923" s="65">
        <f>'7thR'!P$72</f>
        <v>0</v>
      </c>
      <c r="Q923" s="65">
        <f>'7thR'!Q$72</f>
        <v>0</v>
      </c>
      <c r="R923" s="65">
        <f>'7thR'!R$72</f>
        <v>0</v>
      </c>
      <c r="S923" s="65">
        <f>'7thR'!S$72</f>
        <v>0</v>
      </c>
      <c r="T923" s="65">
        <f>'7thR'!T$72</f>
        <v>0</v>
      </c>
      <c r="U923" s="15">
        <f t="shared" si="65"/>
        <v>0</v>
      </c>
    </row>
    <row r="924" spans="1:21" ht="15.75" thickBot="1" x14ac:dyDescent="0.3">
      <c r="B924" s="7" t="s">
        <v>19</v>
      </c>
      <c r="C924" s="45">
        <f>'8thR - Finale'!C$72</f>
        <v>0</v>
      </c>
      <c r="D924" s="45">
        <f>'8thR - Finale'!D$72</f>
        <v>0</v>
      </c>
      <c r="E924" s="45">
        <f>'8thR - Finale'!E$72</f>
        <v>0</v>
      </c>
      <c r="F924" s="45">
        <f>'8thR - Finale'!F$72</f>
        <v>0</v>
      </c>
      <c r="G924" s="45">
        <f>'8thR - Finale'!G$72</f>
        <v>0</v>
      </c>
      <c r="H924" s="45">
        <f>'8thR - Finale'!H$72</f>
        <v>0</v>
      </c>
      <c r="I924" s="45">
        <f>'8thR - Finale'!I$72</f>
        <v>0</v>
      </c>
      <c r="J924" s="45">
        <f>'8thR - Finale'!J$72</f>
        <v>0</v>
      </c>
      <c r="K924" s="45">
        <f>'8thR - Finale'!K$72</f>
        <v>0</v>
      </c>
      <c r="L924" s="45">
        <f>'8thR - Finale'!L$72</f>
        <v>0</v>
      </c>
      <c r="M924" s="45">
        <f>'8thR - Finale'!M$72</f>
        <v>0</v>
      </c>
      <c r="N924" s="45">
        <f>'8thR - Finale'!N$72</f>
        <v>0</v>
      </c>
      <c r="O924" s="45">
        <f>'8thR - Finale'!O$72</f>
        <v>0</v>
      </c>
      <c r="P924" s="45">
        <f>'8thR - Finale'!P$72</f>
        <v>0</v>
      </c>
      <c r="Q924" s="45">
        <f>'8thR - Finale'!Q$72</f>
        <v>0</v>
      </c>
      <c r="R924" s="45">
        <f>'8thR - Finale'!R$72</f>
        <v>0</v>
      </c>
      <c r="S924" s="45">
        <f>'8thR - Finale'!S$72</f>
        <v>0</v>
      </c>
      <c r="T924" s="45">
        <f>'8thR - Finale'!T$72</f>
        <v>0</v>
      </c>
      <c r="U924" s="15">
        <f t="shared" si="65"/>
        <v>0</v>
      </c>
    </row>
    <row r="925" spans="1:21" ht="16.5" thickTop="1" x14ac:dyDescent="0.25">
      <c r="B925" s="52" t="s">
        <v>12</v>
      </c>
      <c r="C925" s="72">
        <f>score!H$72</f>
        <v>5</v>
      </c>
      <c r="D925" s="72">
        <f>score!I$72</f>
        <v>4</v>
      </c>
      <c r="E925" s="72">
        <f>score!J$72</f>
        <v>3</v>
      </c>
      <c r="F925" s="72">
        <f>score!K$72</f>
        <v>3</v>
      </c>
      <c r="G925" s="72">
        <f>score!L$72</f>
        <v>6</v>
      </c>
      <c r="H925" s="72">
        <f>score!M$72</f>
        <v>5</v>
      </c>
      <c r="I925" s="72">
        <f>score!N$72</f>
        <v>6</v>
      </c>
      <c r="J925" s="72">
        <f>score!O$72</f>
        <v>4</v>
      </c>
      <c r="K925" s="72">
        <f>score!P$72</f>
        <v>4</v>
      </c>
      <c r="L925" s="72">
        <f>score!Q$72</f>
        <v>4</v>
      </c>
      <c r="M925" s="72">
        <f>score!R$72</f>
        <v>5</v>
      </c>
      <c r="N925" s="72">
        <f>score!S$72</f>
        <v>5</v>
      </c>
      <c r="O925" s="72">
        <f>score!T$72</f>
        <v>4</v>
      </c>
      <c r="P925" s="72">
        <f>score!U$72</f>
        <v>8</v>
      </c>
      <c r="Q925" s="72">
        <f>score!V$72</f>
        <v>4</v>
      </c>
      <c r="R925" s="72">
        <f>score!W$72</f>
        <v>4</v>
      </c>
      <c r="S925" s="72">
        <f>score!X$72</f>
        <v>5</v>
      </c>
      <c r="T925" s="72">
        <f>score!Y$72</f>
        <v>5</v>
      </c>
      <c r="U925" s="47">
        <f t="shared" si="65"/>
        <v>84</v>
      </c>
    </row>
    <row r="926" spans="1:21" ht="15.75" x14ac:dyDescent="0.25">
      <c r="B926" s="53" t="s">
        <v>7</v>
      </c>
      <c r="C926" s="54">
        <f>score!H$147</f>
        <v>4</v>
      </c>
      <c r="D926" s="54">
        <f>score!$I$147</f>
        <v>4</v>
      </c>
      <c r="E926" s="54">
        <f>score!$J$147</f>
        <v>3</v>
      </c>
      <c r="F926" s="54">
        <f>score!$K$147</f>
        <v>3</v>
      </c>
      <c r="G926" s="54">
        <f>score!$L$147</f>
        <v>4</v>
      </c>
      <c r="H926" s="54">
        <f>score!$M$147</f>
        <v>4</v>
      </c>
      <c r="I926" s="54">
        <f>score!$N$147</f>
        <v>5</v>
      </c>
      <c r="J926" s="54">
        <f>score!$O$147</f>
        <v>4</v>
      </c>
      <c r="K926" s="54">
        <f>score!$P$147</f>
        <v>4</v>
      </c>
      <c r="L926" s="54">
        <f>score!$Q$147</f>
        <v>3</v>
      </c>
      <c r="M926" s="54">
        <f>score!$R$147</f>
        <v>4</v>
      </c>
      <c r="N926" s="54">
        <f>score!$S$147</f>
        <v>5</v>
      </c>
      <c r="O926" s="54">
        <f>score!$T$147</f>
        <v>4</v>
      </c>
      <c r="P926" s="54">
        <f>score!$U$147</f>
        <v>5</v>
      </c>
      <c r="Q926" s="54">
        <f>score!$V$147</f>
        <v>3</v>
      </c>
      <c r="R926" s="54">
        <f>score!$W$147</f>
        <v>3</v>
      </c>
      <c r="S926" s="54">
        <f>score!$X$147</f>
        <v>4</v>
      </c>
      <c r="T926" s="54">
        <f>score!$Y$147</f>
        <v>4</v>
      </c>
      <c r="U926" s="18">
        <f>SUM(C926:T926)</f>
        <v>70</v>
      </c>
    </row>
    <row r="927" spans="1:21" x14ac:dyDescent="0.25">
      <c r="C927" s="55"/>
      <c r="D927" s="55"/>
      <c r="E927" s="55"/>
      <c r="F927" s="55"/>
      <c r="G927" s="55"/>
      <c r="H927" s="55"/>
      <c r="I927" s="55"/>
      <c r="J927" s="55"/>
      <c r="K927" s="55"/>
      <c r="L927" s="55"/>
      <c r="M927" s="55"/>
      <c r="N927" s="55"/>
      <c r="O927" s="55"/>
      <c r="P927" s="55"/>
      <c r="Q927" s="55"/>
      <c r="R927" s="55"/>
      <c r="S927" s="55"/>
      <c r="T927" s="55"/>
    </row>
    <row r="928" spans="1:21" x14ac:dyDescent="0.25">
      <c r="C928" s="144" t="s">
        <v>6</v>
      </c>
      <c r="D928" s="144"/>
      <c r="E928" s="144"/>
      <c r="F928" s="144"/>
      <c r="G928" s="144"/>
      <c r="H928" s="144"/>
      <c r="I928" s="144"/>
      <c r="J928" s="144"/>
      <c r="K928" s="144"/>
      <c r="L928" s="144"/>
      <c r="M928" s="144"/>
      <c r="N928" s="144"/>
      <c r="O928" s="144"/>
      <c r="P928" s="144"/>
      <c r="Q928" s="144"/>
      <c r="R928" s="144"/>
      <c r="S928" s="144"/>
      <c r="T928" s="144"/>
    </row>
    <row r="929" spans="1:27" ht="15" customHeight="1" x14ac:dyDescent="0.25">
      <c r="A929" s="141">
        <f>score!A73</f>
        <v>67</v>
      </c>
      <c r="B929" s="142" t="str">
        <f>score!F73</f>
        <v>SEDOVNIK MILENA</v>
      </c>
      <c r="C929" s="146">
        <v>1</v>
      </c>
      <c r="D929" s="146">
        <v>2</v>
      </c>
      <c r="E929" s="146">
        <v>3</v>
      </c>
      <c r="F929" s="146">
        <v>4</v>
      </c>
      <c r="G929" s="146">
        <v>5</v>
      </c>
      <c r="H929" s="146">
        <v>6</v>
      </c>
      <c r="I929" s="146">
        <v>7</v>
      </c>
      <c r="J929" s="146">
        <v>8</v>
      </c>
      <c r="K929" s="146">
        <v>9</v>
      </c>
      <c r="L929" s="146">
        <v>10</v>
      </c>
      <c r="M929" s="146">
        <v>11</v>
      </c>
      <c r="N929" s="146">
        <v>12</v>
      </c>
      <c r="O929" s="146">
        <v>13</v>
      </c>
      <c r="P929" s="146">
        <v>14</v>
      </c>
      <c r="Q929" s="146">
        <v>15</v>
      </c>
      <c r="R929" s="146">
        <v>16</v>
      </c>
      <c r="S929" s="146">
        <v>17</v>
      </c>
      <c r="T929" s="146">
        <v>18</v>
      </c>
      <c r="U929" s="56" t="s">
        <v>1</v>
      </c>
    </row>
    <row r="930" spans="1:27" ht="15" customHeight="1" x14ac:dyDescent="0.25">
      <c r="A930" s="141"/>
      <c r="B930" s="145"/>
      <c r="C930" s="147"/>
      <c r="D930" s="147"/>
      <c r="E930" s="147"/>
      <c r="F930" s="147"/>
      <c r="G930" s="147"/>
      <c r="H930" s="147"/>
      <c r="I930" s="147"/>
      <c r="J930" s="147"/>
      <c r="K930" s="147"/>
      <c r="L930" s="147"/>
      <c r="M930" s="147"/>
      <c r="N930" s="147"/>
      <c r="O930" s="147"/>
      <c r="P930" s="147"/>
      <c r="Q930" s="147"/>
      <c r="R930" s="147"/>
      <c r="S930" s="147"/>
      <c r="T930" s="147"/>
      <c r="U930" s="57"/>
    </row>
    <row r="931" spans="1:27" x14ac:dyDescent="0.25">
      <c r="B931" s="7" t="s">
        <v>8</v>
      </c>
      <c r="C931" s="65">
        <f>'1stR'!C$73</f>
        <v>0</v>
      </c>
      <c r="D931" s="65">
        <f>'1stR'!D$73</f>
        <v>0</v>
      </c>
      <c r="E931" s="65">
        <f>'1stR'!E$73</f>
        <v>0</v>
      </c>
      <c r="F931" s="65">
        <f>'1stR'!F$73</f>
        <v>0</v>
      </c>
      <c r="G931" s="65">
        <f>'1stR'!G$73</f>
        <v>0</v>
      </c>
      <c r="H931" s="65">
        <f>'1stR'!H$73</f>
        <v>0</v>
      </c>
      <c r="I931" s="65">
        <f>'1stR'!I$73</f>
        <v>0</v>
      </c>
      <c r="J931" s="65">
        <f>'1stR'!J$73</f>
        <v>0</v>
      </c>
      <c r="K931" s="65">
        <f>'1stR'!K$73</f>
        <v>0</v>
      </c>
      <c r="L931" s="65">
        <f>'1stR'!L$73</f>
        <v>0</v>
      </c>
      <c r="M931" s="65">
        <f>'1stR'!M$73</f>
        <v>0</v>
      </c>
      <c r="N931" s="65">
        <f>'1stR'!N$73</f>
        <v>0</v>
      </c>
      <c r="O931" s="65">
        <f>'1stR'!O$73</f>
        <v>0</v>
      </c>
      <c r="P931" s="65">
        <f>'1stR'!P$73</f>
        <v>0</v>
      </c>
      <c r="Q931" s="65">
        <f>'1stR'!Q$73</f>
        <v>0</v>
      </c>
      <c r="R931" s="65">
        <f>'1stR'!R$73</f>
        <v>0</v>
      </c>
      <c r="S931" s="65">
        <f>'1stR'!S$73</f>
        <v>0</v>
      </c>
      <c r="T931" s="65">
        <f>'1stR'!T$73</f>
        <v>0</v>
      </c>
      <c r="U931" s="15">
        <f>SUM(C931:T931)</f>
        <v>0</v>
      </c>
    </row>
    <row r="932" spans="1:27" x14ac:dyDescent="0.25">
      <c r="B932" s="7" t="s">
        <v>13</v>
      </c>
      <c r="C932" s="65">
        <f>'2ndR'!C$73</f>
        <v>0</v>
      </c>
      <c r="D932" s="65">
        <f>'2ndR'!D$73</f>
        <v>0</v>
      </c>
      <c r="E932" s="65">
        <f>'2ndR'!E$73</f>
        <v>0</v>
      </c>
      <c r="F932" s="65">
        <f>'2ndR'!F$73</f>
        <v>0</v>
      </c>
      <c r="G932" s="65">
        <f>'2ndR'!G$73</f>
        <v>0</v>
      </c>
      <c r="H932" s="65">
        <f>'2ndR'!H$73</f>
        <v>0</v>
      </c>
      <c r="I932" s="65">
        <f>'2ndR'!I$73</f>
        <v>0</v>
      </c>
      <c r="J932" s="65">
        <f>'2ndR'!J$73</f>
        <v>0</v>
      </c>
      <c r="K932" s="65">
        <f>'2ndR'!K$73</f>
        <v>0</v>
      </c>
      <c r="L932" s="65">
        <f>'2ndR'!L$73</f>
        <v>0</v>
      </c>
      <c r="M932" s="65">
        <f>'2ndR'!M$73</f>
        <v>0</v>
      </c>
      <c r="N932" s="65">
        <f>'2ndR'!N$73</f>
        <v>0</v>
      </c>
      <c r="O932" s="65">
        <f>'2ndR'!O$73</f>
        <v>0</v>
      </c>
      <c r="P932" s="65">
        <f>'2ndR'!P$73</f>
        <v>0</v>
      </c>
      <c r="Q932" s="65">
        <f>'2ndR'!Q$73</f>
        <v>0</v>
      </c>
      <c r="R932" s="65">
        <f>'2ndR'!R$73</f>
        <v>0</v>
      </c>
      <c r="S932" s="65">
        <f>'2ndR'!S$73</f>
        <v>0</v>
      </c>
      <c r="T932" s="65">
        <f>'2ndR'!T$73</f>
        <v>0</v>
      </c>
      <c r="U932" s="15">
        <f t="shared" ref="U932:U939" si="66">SUM(C932:T932)</f>
        <v>0</v>
      </c>
      <c r="AA932" s="49" t="s">
        <v>9</v>
      </c>
    </row>
    <row r="933" spans="1:27" x14ac:dyDescent="0.25">
      <c r="B933" s="7" t="s">
        <v>14</v>
      </c>
      <c r="C933" s="65">
        <f>'3rdR'!C$73</f>
        <v>5</v>
      </c>
      <c r="D933" s="65">
        <f>'3rdR'!D$73</f>
        <v>5</v>
      </c>
      <c r="E933" s="65">
        <f>'3rdR'!E$73</f>
        <v>4</v>
      </c>
      <c r="F933" s="65">
        <f>'3rdR'!F$73</f>
        <v>5</v>
      </c>
      <c r="G933" s="65">
        <f>'3rdR'!G$73</f>
        <v>5</v>
      </c>
      <c r="H933" s="65">
        <f>'3rdR'!H$73</f>
        <v>8</v>
      </c>
      <c r="I933" s="65">
        <f>'3rdR'!I$73</f>
        <v>6</v>
      </c>
      <c r="J933" s="65">
        <f>'3rdR'!J$73</f>
        <v>5</v>
      </c>
      <c r="K933" s="65">
        <f>'3rdR'!K$73</f>
        <v>4</v>
      </c>
      <c r="L933" s="65">
        <f>'3rdR'!L$73</f>
        <v>4</v>
      </c>
      <c r="M933" s="65">
        <f>'3rdR'!M$73</f>
        <v>6</v>
      </c>
      <c r="N933" s="65">
        <f>'3rdR'!N$73</f>
        <v>8</v>
      </c>
      <c r="O933" s="65">
        <f>'3rdR'!O$73</f>
        <v>5</v>
      </c>
      <c r="P933" s="65">
        <f>'3rdR'!P$73</f>
        <v>6</v>
      </c>
      <c r="Q933" s="65">
        <f>'3rdR'!Q$73</f>
        <v>5</v>
      </c>
      <c r="R933" s="65">
        <f>'3rdR'!R$73</f>
        <v>6</v>
      </c>
      <c r="S933" s="65">
        <f>'3rdR'!S$73</f>
        <v>8</v>
      </c>
      <c r="T933" s="65">
        <f>'3rdR'!T$73</f>
        <v>5</v>
      </c>
      <c r="U933" s="15">
        <f t="shared" si="66"/>
        <v>100</v>
      </c>
    </row>
    <row r="934" spans="1:27" x14ac:dyDescent="0.25">
      <c r="B934" s="7" t="s">
        <v>15</v>
      </c>
      <c r="C934" s="65">
        <f>'4thR'!C$73</f>
        <v>0</v>
      </c>
      <c r="D934" s="65">
        <f>'4thR'!D$73</f>
        <v>0</v>
      </c>
      <c r="E934" s="65">
        <f>'4thR'!E$73</f>
        <v>0</v>
      </c>
      <c r="F934" s="65">
        <f>'4thR'!F$73</f>
        <v>0</v>
      </c>
      <c r="G934" s="65">
        <f>'4thR'!G$73</f>
        <v>0</v>
      </c>
      <c r="H934" s="65">
        <f>'4thR'!H$73</f>
        <v>0</v>
      </c>
      <c r="I934" s="65">
        <f>'4thR'!I$73</f>
        <v>0</v>
      </c>
      <c r="J934" s="65">
        <f>'4thR'!J$73</f>
        <v>0</v>
      </c>
      <c r="K934" s="65">
        <f>'4thR'!K$73</f>
        <v>0</v>
      </c>
      <c r="L934" s="65">
        <f>'4thR'!L$73</f>
        <v>0</v>
      </c>
      <c r="M934" s="65">
        <f>'4thR'!M$73</f>
        <v>0</v>
      </c>
      <c r="N934" s="65">
        <f>'4thR'!N$73</f>
        <v>0</v>
      </c>
      <c r="O934" s="65">
        <f>'4thR'!O$73</f>
        <v>0</v>
      </c>
      <c r="P934" s="65">
        <f>'4thR'!P$73</f>
        <v>0</v>
      </c>
      <c r="Q934" s="65">
        <f>'4thR'!Q$73</f>
        <v>0</v>
      </c>
      <c r="R934" s="65">
        <f>'4thR'!R$73</f>
        <v>0</v>
      </c>
      <c r="S934" s="65">
        <f>'4thR'!S$73</f>
        <v>0</v>
      </c>
      <c r="T934" s="65">
        <f>'4thR'!T$73</f>
        <v>0</v>
      </c>
      <c r="U934" s="15">
        <f t="shared" si="66"/>
        <v>0</v>
      </c>
      <c r="AA934" s="49" t="s">
        <v>9</v>
      </c>
    </row>
    <row r="935" spans="1:27" x14ac:dyDescent="0.25">
      <c r="B935" s="7" t="s">
        <v>16</v>
      </c>
      <c r="C935" s="65">
        <f>'5thR'!C$73</f>
        <v>0</v>
      </c>
      <c r="D935" s="65">
        <f>'5thR'!D$73</f>
        <v>0</v>
      </c>
      <c r="E935" s="65">
        <f>'5thR'!E$73</f>
        <v>0</v>
      </c>
      <c r="F935" s="65">
        <f>'5thR'!F$73</f>
        <v>0</v>
      </c>
      <c r="G935" s="65">
        <f>'5thR'!G$73</f>
        <v>0</v>
      </c>
      <c r="H935" s="65">
        <f>'5thR'!H$73</f>
        <v>0</v>
      </c>
      <c r="I935" s="65">
        <f>'5thR'!I$73</f>
        <v>0</v>
      </c>
      <c r="J935" s="65">
        <f>'5thR'!J$73</f>
        <v>0</v>
      </c>
      <c r="K935" s="65">
        <f>'5thR'!K$73</f>
        <v>0</v>
      </c>
      <c r="L935" s="65">
        <f>'5thR'!L$73</f>
        <v>0</v>
      </c>
      <c r="M935" s="65">
        <f>'5thR'!M$73</f>
        <v>0</v>
      </c>
      <c r="N935" s="65">
        <f>'5thR'!N$73</f>
        <v>0</v>
      </c>
      <c r="O935" s="65">
        <f>'5thR'!O$73</f>
        <v>0</v>
      </c>
      <c r="P935" s="65">
        <f>'5thR'!P$73</f>
        <v>0</v>
      </c>
      <c r="Q935" s="65">
        <f>'5thR'!Q$73</f>
        <v>0</v>
      </c>
      <c r="R935" s="65">
        <f>'5thR'!R$73</f>
        <v>0</v>
      </c>
      <c r="S935" s="65">
        <f>'5thR'!S$73</f>
        <v>0</v>
      </c>
      <c r="T935" s="65">
        <f>'5thR'!T$73</f>
        <v>0</v>
      </c>
      <c r="U935" s="15">
        <f t="shared" si="66"/>
        <v>0</v>
      </c>
    </row>
    <row r="936" spans="1:27" x14ac:dyDescent="0.25">
      <c r="B936" s="7" t="s">
        <v>17</v>
      </c>
      <c r="C936" s="65">
        <f>'6thR'!C$73</f>
        <v>0</v>
      </c>
      <c r="D936" s="65">
        <f>'6thR'!D$73</f>
        <v>0</v>
      </c>
      <c r="E936" s="65">
        <f>'6thR'!E$73</f>
        <v>0</v>
      </c>
      <c r="F936" s="65">
        <f>'6thR'!F$73</f>
        <v>0</v>
      </c>
      <c r="G936" s="65">
        <f>'6thR'!G$73</f>
        <v>0</v>
      </c>
      <c r="H936" s="65">
        <f>'6thR'!H$73</f>
        <v>0</v>
      </c>
      <c r="I936" s="65">
        <f>'6thR'!I$73</f>
        <v>0</v>
      </c>
      <c r="J936" s="65">
        <f>'6thR'!J$73</f>
        <v>0</v>
      </c>
      <c r="K936" s="65">
        <f>'6thR'!K$73</f>
        <v>0</v>
      </c>
      <c r="L936" s="65">
        <f>'6thR'!L$73</f>
        <v>0</v>
      </c>
      <c r="M936" s="65">
        <f>'6thR'!M$73</f>
        <v>0</v>
      </c>
      <c r="N936" s="65">
        <f>'6thR'!N$73</f>
        <v>0</v>
      </c>
      <c r="O936" s="65">
        <f>'6thR'!O$73</f>
        <v>0</v>
      </c>
      <c r="P936" s="65">
        <f>'6thR'!P$73</f>
        <v>0</v>
      </c>
      <c r="Q936" s="65">
        <f>'6thR'!Q$73</f>
        <v>0</v>
      </c>
      <c r="R936" s="65">
        <f>'6thR'!R$73</f>
        <v>0</v>
      </c>
      <c r="S936" s="65">
        <f>'6thR'!S$73</f>
        <v>0</v>
      </c>
      <c r="T936" s="65">
        <f>'6thR'!T$73</f>
        <v>0</v>
      </c>
      <c r="U936" s="15">
        <f t="shared" si="66"/>
        <v>0</v>
      </c>
    </row>
    <row r="937" spans="1:27" x14ac:dyDescent="0.25">
      <c r="B937" s="7" t="s">
        <v>18</v>
      </c>
      <c r="C937" s="65">
        <f>'7thR'!C$73</f>
        <v>0</v>
      </c>
      <c r="D937" s="65">
        <f>'7thR'!D$73</f>
        <v>0</v>
      </c>
      <c r="E937" s="65">
        <f>'7thR'!E$73</f>
        <v>0</v>
      </c>
      <c r="F937" s="65">
        <f>'7thR'!F$73</f>
        <v>0</v>
      </c>
      <c r="G937" s="65">
        <f>'7thR'!G$73</f>
        <v>0</v>
      </c>
      <c r="H937" s="65">
        <f>'7thR'!H$73</f>
        <v>0</v>
      </c>
      <c r="I937" s="65">
        <f>'7thR'!I$73</f>
        <v>0</v>
      </c>
      <c r="J937" s="65">
        <f>'7thR'!J$73</f>
        <v>0</v>
      </c>
      <c r="K937" s="65">
        <f>'7thR'!K$73</f>
        <v>0</v>
      </c>
      <c r="L937" s="65">
        <f>'7thR'!L$73</f>
        <v>0</v>
      </c>
      <c r="M937" s="65">
        <f>'7thR'!M$73</f>
        <v>0</v>
      </c>
      <c r="N937" s="65">
        <f>'7thR'!N$73</f>
        <v>0</v>
      </c>
      <c r="O937" s="65">
        <f>'7thR'!O$73</f>
        <v>0</v>
      </c>
      <c r="P937" s="65">
        <f>'7thR'!P$73</f>
        <v>0</v>
      </c>
      <c r="Q937" s="65">
        <f>'7thR'!Q$73</f>
        <v>0</v>
      </c>
      <c r="R937" s="65">
        <f>'7thR'!R$73</f>
        <v>0</v>
      </c>
      <c r="S937" s="65">
        <f>'7thR'!S$73</f>
        <v>0</v>
      </c>
      <c r="T937" s="65">
        <f>'7thR'!T$73</f>
        <v>0</v>
      </c>
      <c r="U937" s="15">
        <f t="shared" si="66"/>
        <v>0</v>
      </c>
    </row>
    <row r="938" spans="1:27" ht="15.75" thickBot="1" x14ac:dyDescent="0.3">
      <c r="B938" s="7" t="s">
        <v>19</v>
      </c>
      <c r="C938" s="45">
        <f>'8thR - Finale'!C$73</f>
        <v>0</v>
      </c>
      <c r="D938" s="45">
        <f>'8thR - Finale'!D$73</f>
        <v>0</v>
      </c>
      <c r="E938" s="45">
        <f>'8thR - Finale'!E$73</f>
        <v>0</v>
      </c>
      <c r="F938" s="45">
        <f>'8thR - Finale'!F$73</f>
        <v>0</v>
      </c>
      <c r="G938" s="45">
        <f>'8thR - Finale'!G$73</f>
        <v>0</v>
      </c>
      <c r="H938" s="45">
        <f>'8thR - Finale'!H$73</f>
        <v>0</v>
      </c>
      <c r="I938" s="45">
        <f>'8thR - Finale'!I$73</f>
        <v>0</v>
      </c>
      <c r="J938" s="45">
        <f>'8thR - Finale'!J$73</f>
        <v>0</v>
      </c>
      <c r="K938" s="45">
        <f>'8thR - Finale'!K$73</f>
        <v>0</v>
      </c>
      <c r="L938" s="45">
        <f>'8thR - Finale'!L$73</f>
        <v>0</v>
      </c>
      <c r="M938" s="45">
        <f>'8thR - Finale'!M$73</f>
        <v>0</v>
      </c>
      <c r="N938" s="45">
        <f>'8thR - Finale'!N$73</f>
        <v>0</v>
      </c>
      <c r="O938" s="45">
        <f>'8thR - Finale'!O$73</f>
        <v>0</v>
      </c>
      <c r="P938" s="45">
        <f>'8thR - Finale'!P$73</f>
        <v>0</v>
      </c>
      <c r="Q938" s="45">
        <f>'8thR - Finale'!Q$73</f>
        <v>0</v>
      </c>
      <c r="R938" s="45">
        <f>'8thR - Finale'!R$73</f>
        <v>0</v>
      </c>
      <c r="S938" s="45">
        <f>'8thR - Finale'!S$73</f>
        <v>0</v>
      </c>
      <c r="T938" s="45">
        <f>'8thR - Finale'!T$73</f>
        <v>0</v>
      </c>
      <c r="U938" s="15">
        <f t="shared" si="66"/>
        <v>0</v>
      </c>
    </row>
    <row r="939" spans="1:27" ht="16.5" thickTop="1" x14ac:dyDescent="0.25">
      <c r="B939" s="52" t="s">
        <v>12</v>
      </c>
      <c r="C939" s="72">
        <f>score!H$73</f>
        <v>5</v>
      </c>
      <c r="D939" s="72">
        <f>score!I$73</f>
        <v>5</v>
      </c>
      <c r="E939" s="72">
        <f>score!J$73</f>
        <v>4</v>
      </c>
      <c r="F939" s="72">
        <f>score!K$73</f>
        <v>5</v>
      </c>
      <c r="G939" s="72">
        <f>score!L$73</f>
        <v>5</v>
      </c>
      <c r="H939" s="72">
        <f>score!M$73</f>
        <v>8</v>
      </c>
      <c r="I939" s="72">
        <f>score!N$73</f>
        <v>6</v>
      </c>
      <c r="J939" s="72">
        <f>score!O$73</f>
        <v>5</v>
      </c>
      <c r="K939" s="72">
        <f>score!P$73</f>
        <v>4</v>
      </c>
      <c r="L939" s="72">
        <f>score!Q$73</f>
        <v>4</v>
      </c>
      <c r="M939" s="72">
        <f>score!R$73</f>
        <v>6</v>
      </c>
      <c r="N939" s="72">
        <f>score!S$73</f>
        <v>8</v>
      </c>
      <c r="O939" s="72">
        <f>score!T$73</f>
        <v>5</v>
      </c>
      <c r="P939" s="72">
        <f>score!U$73</f>
        <v>6</v>
      </c>
      <c r="Q939" s="72">
        <f>score!V$73</f>
        <v>5</v>
      </c>
      <c r="R939" s="72">
        <f>score!W$73</f>
        <v>6</v>
      </c>
      <c r="S939" s="72">
        <f>score!X$73</f>
        <v>8</v>
      </c>
      <c r="T939" s="72">
        <f>score!Y$73</f>
        <v>5</v>
      </c>
      <c r="U939" s="47">
        <f t="shared" si="66"/>
        <v>100</v>
      </c>
    </row>
    <row r="940" spans="1:27" ht="15.75" x14ac:dyDescent="0.25">
      <c r="B940" s="53" t="s">
        <v>7</v>
      </c>
      <c r="C940" s="54">
        <f>score!H$147</f>
        <v>4</v>
      </c>
      <c r="D940" s="54">
        <f>score!$I$147</f>
        <v>4</v>
      </c>
      <c r="E940" s="54">
        <f>score!$J$147</f>
        <v>3</v>
      </c>
      <c r="F940" s="54">
        <f>score!$K$147</f>
        <v>3</v>
      </c>
      <c r="G940" s="54">
        <f>score!$L$147</f>
        <v>4</v>
      </c>
      <c r="H940" s="54">
        <f>score!$M$147</f>
        <v>4</v>
      </c>
      <c r="I940" s="54">
        <f>score!$N$147</f>
        <v>5</v>
      </c>
      <c r="J940" s="54">
        <f>score!$O$147</f>
        <v>4</v>
      </c>
      <c r="K940" s="54">
        <f>score!$P$147</f>
        <v>4</v>
      </c>
      <c r="L940" s="54">
        <f>score!$Q$147</f>
        <v>3</v>
      </c>
      <c r="M940" s="54">
        <f>score!$R$147</f>
        <v>4</v>
      </c>
      <c r="N940" s="54">
        <f>score!$S$147</f>
        <v>5</v>
      </c>
      <c r="O940" s="54">
        <f>score!$T$147</f>
        <v>4</v>
      </c>
      <c r="P940" s="54">
        <f>score!$U$147</f>
        <v>5</v>
      </c>
      <c r="Q940" s="54">
        <f>score!$V$147</f>
        <v>3</v>
      </c>
      <c r="R940" s="54">
        <f>score!$W$147</f>
        <v>3</v>
      </c>
      <c r="S940" s="54">
        <f>score!$X$147</f>
        <v>4</v>
      </c>
      <c r="T940" s="54">
        <f>score!$Y$147</f>
        <v>4</v>
      </c>
      <c r="U940" s="18">
        <f>SUM(C940:T940)</f>
        <v>70</v>
      </c>
    </row>
    <row r="941" spans="1:27" x14ac:dyDescent="0.25">
      <c r="C941" s="55"/>
      <c r="D941" s="55"/>
      <c r="E941" s="55"/>
      <c r="F941" s="55"/>
      <c r="G941" s="55"/>
      <c r="H941" s="55"/>
      <c r="I941" s="55"/>
      <c r="J941" s="55"/>
      <c r="K941" s="55"/>
      <c r="L941" s="55"/>
      <c r="M941" s="55"/>
      <c r="N941" s="55"/>
      <c r="O941" s="55"/>
      <c r="P941" s="55"/>
      <c r="Q941" s="55"/>
      <c r="R941" s="55"/>
      <c r="S941" s="55"/>
      <c r="T941" s="55"/>
    </row>
    <row r="942" spans="1:27" x14ac:dyDescent="0.25">
      <c r="C942" s="140" t="s">
        <v>6</v>
      </c>
      <c r="D942" s="140"/>
      <c r="E942" s="140"/>
      <c r="F942" s="140"/>
      <c r="G942" s="140"/>
      <c r="H942" s="140"/>
      <c r="I942" s="140"/>
      <c r="J942" s="140"/>
      <c r="K942" s="140"/>
      <c r="L942" s="140"/>
      <c r="M942" s="140"/>
      <c r="N942" s="140"/>
      <c r="O942" s="140"/>
      <c r="P942" s="140"/>
      <c r="Q942" s="140"/>
      <c r="R942" s="140"/>
      <c r="S942" s="140"/>
      <c r="T942" s="140"/>
    </row>
    <row r="943" spans="1:27" x14ac:dyDescent="0.25">
      <c r="A943" s="141">
        <f>score!A74</f>
        <v>68</v>
      </c>
      <c r="B943" s="142" t="str">
        <f>score!F74</f>
        <v>SILVESTRE BRUNO</v>
      </c>
      <c r="C943" s="143">
        <v>1</v>
      </c>
      <c r="D943" s="143">
        <v>2</v>
      </c>
      <c r="E943" s="143">
        <v>3</v>
      </c>
      <c r="F943" s="143">
        <v>4</v>
      </c>
      <c r="G943" s="143">
        <v>5</v>
      </c>
      <c r="H943" s="143">
        <v>6</v>
      </c>
      <c r="I943" s="143">
        <v>7</v>
      </c>
      <c r="J943" s="143">
        <v>8</v>
      </c>
      <c r="K943" s="143">
        <v>9</v>
      </c>
      <c r="L943" s="143">
        <v>10</v>
      </c>
      <c r="M943" s="143">
        <v>11</v>
      </c>
      <c r="N943" s="143">
        <v>12</v>
      </c>
      <c r="O943" s="143">
        <v>13</v>
      </c>
      <c r="P943" s="143">
        <v>14</v>
      </c>
      <c r="Q943" s="143">
        <v>15</v>
      </c>
      <c r="R943" s="143">
        <v>16</v>
      </c>
      <c r="S943" s="143">
        <v>17</v>
      </c>
      <c r="T943" s="143">
        <v>18</v>
      </c>
      <c r="U943" s="56" t="s">
        <v>1</v>
      </c>
    </row>
    <row r="944" spans="1:27" x14ac:dyDescent="0.25">
      <c r="A944" s="141"/>
      <c r="B944" s="142"/>
      <c r="C944" s="143"/>
      <c r="D944" s="143"/>
      <c r="E944" s="143"/>
      <c r="F944" s="143"/>
      <c r="G944" s="143"/>
      <c r="H944" s="143"/>
      <c r="I944" s="143"/>
      <c r="J944" s="143"/>
      <c r="K944" s="143"/>
      <c r="L944" s="143"/>
      <c r="M944" s="143"/>
      <c r="N944" s="143"/>
      <c r="O944" s="143"/>
      <c r="P944" s="143"/>
      <c r="Q944" s="143"/>
      <c r="R944" s="143"/>
      <c r="S944" s="143"/>
      <c r="T944" s="143"/>
      <c r="U944" s="57"/>
    </row>
    <row r="945" spans="1:21" x14ac:dyDescent="0.25">
      <c r="B945" s="7" t="s">
        <v>8</v>
      </c>
      <c r="C945" s="65">
        <f>'1stR'!C$74</f>
        <v>0</v>
      </c>
      <c r="D945" s="65">
        <f>'1stR'!D$74</f>
        <v>0</v>
      </c>
      <c r="E945" s="65">
        <f>'1stR'!E$74</f>
        <v>0</v>
      </c>
      <c r="F945" s="65">
        <f>'1stR'!F$74</f>
        <v>0</v>
      </c>
      <c r="G945" s="65">
        <f>'1stR'!G$74</f>
        <v>0</v>
      </c>
      <c r="H945" s="65">
        <f>'1stR'!H$74</f>
        <v>0</v>
      </c>
      <c r="I945" s="65">
        <f>'1stR'!I$74</f>
        <v>0</v>
      </c>
      <c r="J945" s="65">
        <f>'1stR'!J$74</f>
        <v>0</v>
      </c>
      <c r="K945" s="65">
        <f>'1stR'!K$74</f>
        <v>0</v>
      </c>
      <c r="L945" s="65">
        <f>'1stR'!L$74</f>
        <v>0</v>
      </c>
      <c r="M945" s="65">
        <f>'1stR'!M$74</f>
        <v>0</v>
      </c>
      <c r="N945" s="65">
        <f>'1stR'!N$74</f>
        <v>0</v>
      </c>
      <c r="O945" s="65">
        <f>'1stR'!O$74</f>
        <v>0</v>
      </c>
      <c r="P945" s="65">
        <f>'1stR'!P$74</f>
        <v>0</v>
      </c>
      <c r="Q945" s="65">
        <f>'1stR'!Q$74</f>
        <v>0</v>
      </c>
      <c r="R945" s="65">
        <f>'1stR'!R$74</f>
        <v>0</v>
      </c>
      <c r="S945" s="65">
        <f>'1stR'!S$74</f>
        <v>0</v>
      </c>
      <c r="T945" s="65">
        <f>'1stR'!T$74</f>
        <v>0</v>
      </c>
      <c r="U945" s="15">
        <f>SUM(C945:T945)</f>
        <v>0</v>
      </c>
    </row>
    <row r="946" spans="1:21" x14ac:dyDescent="0.25">
      <c r="B946" s="7" t="s">
        <v>13</v>
      </c>
      <c r="C946" s="65">
        <f>'2ndR'!C$74</f>
        <v>0</v>
      </c>
      <c r="D946" s="65">
        <f>'2ndR'!D$74</f>
        <v>0</v>
      </c>
      <c r="E946" s="65">
        <f>'2ndR'!E$74</f>
        <v>0</v>
      </c>
      <c r="F946" s="65">
        <f>'2ndR'!F$74</f>
        <v>0</v>
      </c>
      <c r="G946" s="65">
        <f>'2ndR'!G$74</f>
        <v>0</v>
      </c>
      <c r="H946" s="65">
        <f>'2ndR'!H$74</f>
        <v>0</v>
      </c>
      <c r="I946" s="65">
        <f>'2ndR'!I$74</f>
        <v>0</v>
      </c>
      <c r="J946" s="65">
        <f>'2ndR'!J$74</f>
        <v>0</v>
      </c>
      <c r="K946" s="65">
        <f>'2ndR'!K$74</f>
        <v>0</v>
      </c>
      <c r="L946" s="65">
        <f>'2ndR'!L$74</f>
        <v>0</v>
      </c>
      <c r="M946" s="65">
        <f>'2ndR'!M$74</f>
        <v>0</v>
      </c>
      <c r="N946" s="65">
        <f>'2ndR'!N$74</f>
        <v>0</v>
      </c>
      <c r="O946" s="65">
        <f>'2ndR'!O$74</f>
        <v>0</v>
      </c>
      <c r="P946" s="65">
        <f>'2ndR'!P$74</f>
        <v>0</v>
      </c>
      <c r="Q946" s="65">
        <f>'2ndR'!Q$74</f>
        <v>0</v>
      </c>
      <c r="R946" s="65">
        <f>'2ndR'!R$74</f>
        <v>0</v>
      </c>
      <c r="S946" s="65">
        <f>'2ndR'!S$74</f>
        <v>0</v>
      </c>
      <c r="T946" s="65">
        <f>'2ndR'!T$74</f>
        <v>0</v>
      </c>
      <c r="U946" s="15">
        <f t="shared" ref="U946:U953" si="67">SUM(C946:T946)</f>
        <v>0</v>
      </c>
    </row>
    <row r="947" spans="1:21" x14ac:dyDescent="0.25">
      <c r="B947" s="7" t="s">
        <v>14</v>
      </c>
      <c r="C947" s="65">
        <f>'3rdR'!C$74</f>
        <v>9</v>
      </c>
      <c r="D947" s="65">
        <f>'3rdR'!D$74</f>
        <v>9</v>
      </c>
      <c r="E947" s="65">
        <f>'3rdR'!E$74</f>
        <v>2</v>
      </c>
      <c r="F947" s="65">
        <f>'3rdR'!F$74</f>
        <v>4</v>
      </c>
      <c r="G947" s="65">
        <f>'3rdR'!G$74</f>
        <v>3</v>
      </c>
      <c r="H947" s="65">
        <f>'3rdR'!H$74</f>
        <v>9</v>
      </c>
      <c r="I947" s="65">
        <f>'3rdR'!I$74</f>
        <v>5</v>
      </c>
      <c r="J947" s="65">
        <f>'3rdR'!J$74</f>
        <v>4</v>
      </c>
      <c r="K947" s="65">
        <f>'3rdR'!K$74</f>
        <v>9</v>
      </c>
      <c r="L947" s="65">
        <f>'3rdR'!L$74</f>
        <v>4</v>
      </c>
      <c r="M947" s="65">
        <f>'3rdR'!M$74</f>
        <v>5</v>
      </c>
      <c r="N947" s="65">
        <f>'3rdR'!N$74</f>
        <v>9</v>
      </c>
      <c r="O947" s="65">
        <f>'3rdR'!O$74</f>
        <v>9</v>
      </c>
      <c r="P947" s="65">
        <f>'3rdR'!P$74</f>
        <v>9</v>
      </c>
      <c r="Q947" s="65">
        <f>'3rdR'!Q$74</f>
        <v>4</v>
      </c>
      <c r="R947" s="65">
        <f>'3rdR'!R$74</f>
        <v>9</v>
      </c>
      <c r="S947" s="65">
        <f>'3rdR'!S$74</f>
        <v>6</v>
      </c>
      <c r="T947" s="65">
        <f>'3rdR'!T$74</f>
        <v>6</v>
      </c>
      <c r="U947" s="15">
        <f t="shared" si="67"/>
        <v>115</v>
      </c>
    </row>
    <row r="948" spans="1:21" x14ac:dyDescent="0.25">
      <c r="B948" s="7" t="s">
        <v>15</v>
      </c>
      <c r="C948" s="65">
        <f>'4thR'!C$74</f>
        <v>0</v>
      </c>
      <c r="D948" s="65">
        <f>'4thR'!D$74</f>
        <v>0</v>
      </c>
      <c r="E948" s="65">
        <f>'4thR'!E$74</f>
        <v>0</v>
      </c>
      <c r="F948" s="65">
        <f>'4thR'!F$74</f>
        <v>0</v>
      </c>
      <c r="G948" s="65">
        <f>'4thR'!G$74</f>
        <v>0</v>
      </c>
      <c r="H948" s="65">
        <f>'4thR'!H$74</f>
        <v>0</v>
      </c>
      <c r="I948" s="65">
        <f>'4thR'!I$74</f>
        <v>0</v>
      </c>
      <c r="J948" s="65">
        <f>'4thR'!J$74</f>
        <v>0</v>
      </c>
      <c r="K948" s="65">
        <f>'4thR'!K$74</f>
        <v>0</v>
      </c>
      <c r="L948" s="65">
        <f>'4thR'!L$74</f>
        <v>0</v>
      </c>
      <c r="M948" s="65">
        <f>'4thR'!M$74</f>
        <v>0</v>
      </c>
      <c r="N948" s="65">
        <f>'4thR'!N$74</f>
        <v>0</v>
      </c>
      <c r="O948" s="65">
        <f>'4thR'!O$74</f>
        <v>0</v>
      </c>
      <c r="P948" s="65">
        <f>'4thR'!P$74</f>
        <v>0</v>
      </c>
      <c r="Q948" s="65">
        <f>'4thR'!Q$74</f>
        <v>0</v>
      </c>
      <c r="R948" s="65">
        <f>'4thR'!R$74</f>
        <v>0</v>
      </c>
      <c r="S948" s="65">
        <f>'4thR'!S$74</f>
        <v>0</v>
      </c>
      <c r="T948" s="65">
        <f>'4thR'!T$74</f>
        <v>0</v>
      </c>
      <c r="U948" s="15">
        <f t="shared" si="67"/>
        <v>0</v>
      </c>
    </row>
    <row r="949" spans="1:21" x14ac:dyDescent="0.25">
      <c r="B949" s="7" t="s">
        <v>16</v>
      </c>
      <c r="C949" s="65">
        <f>'5thR'!C$74</f>
        <v>0</v>
      </c>
      <c r="D949" s="65">
        <f>'5thR'!D$74</f>
        <v>0</v>
      </c>
      <c r="E949" s="65">
        <f>'5thR'!E$74</f>
        <v>0</v>
      </c>
      <c r="F949" s="65">
        <f>'5thR'!F$74</f>
        <v>0</v>
      </c>
      <c r="G949" s="65">
        <f>'5thR'!G$74</f>
        <v>0</v>
      </c>
      <c r="H949" s="65">
        <f>'5thR'!H$74</f>
        <v>0</v>
      </c>
      <c r="I949" s="65">
        <f>'5thR'!I$74</f>
        <v>0</v>
      </c>
      <c r="J949" s="65">
        <f>'5thR'!J$74</f>
        <v>0</v>
      </c>
      <c r="K949" s="65">
        <f>'5thR'!K$74</f>
        <v>0</v>
      </c>
      <c r="L949" s="65">
        <f>'5thR'!L$74</f>
        <v>0</v>
      </c>
      <c r="M949" s="65">
        <f>'5thR'!M$74</f>
        <v>0</v>
      </c>
      <c r="N949" s="65">
        <f>'5thR'!N$74</f>
        <v>0</v>
      </c>
      <c r="O949" s="65">
        <f>'5thR'!O$74</f>
        <v>0</v>
      </c>
      <c r="P949" s="65">
        <f>'5thR'!P$74</f>
        <v>0</v>
      </c>
      <c r="Q949" s="65">
        <f>'5thR'!Q$74</f>
        <v>0</v>
      </c>
      <c r="R949" s="65">
        <f>'5thR'!R$74</f>
        <v>0</v>
      </c>
      <c r="S949" s="65">
        <f>'5thR'!S$74</f>
        <v>0</v>
      </c>
      <c r="T949" s="65">
        <f>'5thR'!T$74</f>
        <v>0</v>
      </c>
      <c r="U949" s="15">
        <f t="shared" si="67"/>
        <v>0</v>
      </c>
    </row>
    <row r="950" spans="1:21" x14ac:dyDescent="0.25">
      <c r="B950" s="7" t="s">
        <v>17</v>
      </c>
      <c r="C950" s="65">
        <f>'6thR'!C$74</f>
        <v>0</v>
      </c>
      <c r="D950" s="65">
        <f>'6thR'!D$74</f>
        <v>0</v>
      </c>
      <c r="E950" s="65">
        <f>'6thR'!E$74</f>
        <v>0</v>
      </c>
      <c r="F950" s="65">
        <f>'6thR'!F$74</f>
        <v>0</v>
      </c>
      <c r="G950" s="65">
        <f>'6thR'!G$74</f>
        <v>0</v>
      </c>
      <c r="H950" s="65">
        <f>'6thR'!H$74</f>
        <v>0</v>
      </c>
      <c r="I950" s="65">
        <f>'6thR'!I$74</f>
        <v>0</v>
      </c>
      <c r="J950" s="65">
        <f>'6thR'!J$74</f>
        <v>0</v>
      </c>
      <c r="K950" s="65">
        <f>'6thR'!K$74</f>
        <v>0</v>
      </c>
      <c r="L950" s="65">
        <f>'6thR'!L$74</f>
        <v>0</v>
      </c>
      <c r="M950" s="65">
        <f>'6thR'!M$74</f>
        <v>0</v>
      </c>
      <c r="N950" s="65">
        <f>'6thR'!N$74</f>
        <v>0</v>
      </c>
      <c r="O950" s="65">
        <f>'6thR'!O$74</f>
        <v>0</v>
      </c>
      <c r="P950" s="65">
        <f>'6thR'!P$74</f>
        <v>0</v>
      </c>
      <c r="Q950" s="65">
        <f>'6thR'!Q$74</f>
        <v>0</v>
      </c>
      <c r="R950" s="65">
        <f>'6thR'!R$74</f>
        <v>0</v>
      </c>
      <c r="S950" s="65">
        <f>'6thR'!S$74</f>
        <v>0</v>
      </c>
      <c r="T950" s="65">
        <f>'6thR'!T$74</f>
        <v>0</v>
      </c>
      <c r="U950" s="15">
        <f t="shared" si="67"/>
        <v>0</v>
      </c>
    </row>
    <row r="951" spans="1:21" x14ac:dyDescent="0.25">
      <c r="B951" s="7" t="s">
        <v>18</v>
      </c>
      <c r="C951" s="65">
        <f>'7thR'!C$74</f>
        <v>0</v>
      </c>
      <c r="D951" s="65">
        <f>'7thR'!D$74</f>
        <v>0</v>
      </c>
      <c r="E951" s="65">
        <f>'7thR'!E$74</f>
        <v>0</v>
      </c>
      <c r="F951" s="65">
        <f>'7thR'!F$74</f>
        <v>0</v>
      </c>
      <c r="G951" s="65">
        <f>'7thR'!G$74</f>
        <v>0</v>
      </c>
      <c r="H951" s="65">
        <f>'7thR'!H$74</f>
        <v>0</v>
      </c>
      <c r="I951" s="65">
        <f>'7thR'!I$74</f>
        <v>0</v>
      </c>
      <c r="J951" s="65">
        <f>'7thR'!J$74</f>
        <v>0</v>
      </c>
      <c r="K951" s="65">
        <f>'7thR'!K$74</f>
        <v>0</v>
      </c>
      <c r="L951" s="65">
        <f>'7thR'!L$74</f>
        <v>0</v>
      </c>
      <c r="M951" s="65">
        <f>'7thR'!M$74</f>
        <v>0</v>
      </c>
      <c r="N951" s="65">
        <f>'7thR'!N$74</f>
        <v>0</v>
      </c>
      <c r="O951" s="65">
        <f>'7thR'!O$74</f>
        <v>0</v>
      </c>
      <c r="P951" s="65">
        <f>'7thR'!P$74</f>
        <v>0</v>
      </c>
      <c r="Q951" s="65">
        <f>'7thR'!Q$74</f>
        <v>0</v>
      </c>
      <c r="R951" s="65">
        <f>'7thR'!R$74</f>
        <v>0</v>
      </c>
      <c r="S951" s="65">
        <f>'7thR'!S$74</f>
        <v>0</v>
      </c>
      <c r="T951" s="65">
        <f>'7thR'!T$74</f>
        <v>0</v>
      </c>
      <c r="U951" s="15">
        <f t="shared" si="67"/>
        <v>0</v>
      </c>
    </row>
    <row r="952" spans="1:21" ht="15.75" thickBot="1" x14ac:dyDescent="0.3">
      <c r="B952" s="7" t="s">
        <v>19</v>
      </c>
      <c r="C952" s="45">
        <f>'8thR - Finale'!C$74</f>
        <v>0</v>
      </c>
      <c r="D952" s="45">
        <f>'8thR - Finale'!D$74</f>
        <v>0</v>
      </c>
      <c r="E952" s="45">
        <f>'8thR - Finale'!E$74</f>
        <v>0</v>
      </c>
      <c r="F952" s="45">
        <f>'8thR - Finale'!F$74</f>
        <v>0</v>
      </c>
      <c r="G952" s="45">
        <f>'8thR - Finale'!G$74</f>
        <v>0</v>
      </c>
      <c r="H952" s="45">
        <f>'8thR - Finale'!H$74</f>
        <v>0</v>
      </c>
      <c r="I952" s="45">
        <f>'8thR - Finale'!I$74</f>
        <v>0</v>
      </c>
      <c r="J952" s="45">
        <f>'8thR - Finale'!J$74</f>
        <v>0</v>
      </c>
      <c r="K952" s="45">
        <f>'8thR - Finale'!K$74</f>
        <v>0</v>
      </c>
      <c r="L952" s="45">
        <f>'8thR - Finale'!L$74</f>
        <v>0</v>
      </c>
      <c r="M952" s="45">
        <f>'8thR - Finale'!M$74</f>
        <v>0</v>
      </c>
      <c r="N952" s="45">
        <f>'8thR - Finale'!N$74</f>
        <v>0</v>
      </c>
      <c r="O952" s="45">
        <f>'8thR - Finale'!O$74</f>
        <v>0</v>
      </c>
      <c r="P952" s="45">
        <f>'8thR - Finale'!P$74</f>
        <v>0</v>
      </c>
      <c r="Q952" s="45">
        <f>'8thR - Finale'!Q$74</f>
        <v>0</v>
      </c>
      <c r="R952" s="45">
        <f>'8thR - Finale'!R$74</f>
        <v>0</v>
      </c>
      <c r="S952" s="45">
        <f>'8thR - Finale'!S$74</f>
        <v>0</v>
      </c>
      <c r="T952" s="45">
        <f>'8thR - Finale'!T$74</f>
        <v>0</v>
      </c>
      <c r="U952" s="15">
        <f t="shared" si="67"/>
        <v>0</v>
      </c>
    </row>
    <row r="953" spans="1:21" ht="16.5" thickTop="1" x14ac:dyDescent="0.25">
      <c r="B953" s="52" t="s">
        <v>12</v>
      </c>
      <c r="C953" s="72">
        <f>score!H$74</f>
        <v>9</v>
      </c>
      <c r="D953" s="72">
        <f>score!I$74</f>
        <v>9</v>
      </c>
      <c r="E953" s="72">
        <f>score!J$74</f>
        <v>2</v>
      </c>
      <c r="F953" s="72">
        <f>score!K$74</f>
        <v>4</v>
      </c>
      <c r="G953" s="72">
        <f>score!L$74</f>
        <v>3</v>
      </c>
      <c r="H953" s="72">
        <f>score!M$74</f>
        <v>9</v>
      </c>
      <c r="I953" s="72">
        <f>score!N$74</f>
        <v>5</v>
      </c>
      <c r="J953" s="72">
        <f>score!O$74</f>
        <v>4</v>
      </c>
      <c r="K953" s="72">
        <f>score!P$74</f>
        <v>9</v>
      </c>
      <c r="L953" s="72">
        <f>score!Q$74</f>
        <v>4</v>
      </c>
      <c r="M953" s="72">
        <f>score!R$74</f>
        <v>5</v>
      </c>
      <c r="N953" s="72">
        <f>score!S$74</f>
        <v>9</v>
      </c>
      <c r="O953" s="72">
        <f>score!T$74</f>
        <v>9</v>
      </c>
      <c r="P953" s="72">
        <f>score!U$74</f>
        <v>9</v>
      </c>
      <c r="Q953" s="72">
        <f>score!V$74</f>
        <v>4</v>
      </c>
      <c r="R953" s="72">
        <f>score!W$74</f>
        <v>9</v>
      </c>
      <c r="S953" s="72">
        <f>score!X$74</f>
        <v>6</v>
      </c>
      <c r="T953" s="72">
        <f>score!Y$74</f>
        <v>6</v>
      </c>
      <c r="U953" s="47">
        <f t="shared" si="67"/>
        <v>115</v>
      </c>
    </row>
    <row r="954" spans="1:21" ht="15.75" x14ac:dyDescent="0.25">
      <c r="B954" s="53" t="s">
        <v>7</v>
      </c>
      <c r="C954" s="54">
        <f>score!H$147</f>
        <v>4</v>
      </c>
      <c r="D954" s="54">
        <f>score!$I$147</f>
        <v>4</v>
      </c>
      <c r="E954" s="54">
        <f>score!$J$147</f>
        <v>3</v>
      </c>
      <c r="F954" s="54">
        <f>score!$K$147</f>
        <v>3</v>
      </c>
      <c r="G954" s="54">
        <f>score!$L$147</f>
        <v>4</v>
      </c>
      <c r="H954" s="54">
        <f>score!$M$147</f>
        <v>4</v>
      </c>
      <c r="I954" s="54">
        <f>score!$N$147</f>
        <v>5</v>
      </c>
      <c r="J954" s="54">
        <f>score!$O$147</f>
        <v>4</v>
      </c>
      <c r="K954" s="54">
        <f>score!$P$147</f>
        <v>4</v>
      </c>
      <c r="L954" s="54">
        <f>score!$Q$147</f>
        <v>3</v>
      </c>
      <c r="M954" s="54">
        <f>score!$R$147</f>
        <v>4</v>
      </c>
      <c r="N954" s="54">
        <f>score!$S$147</f>
        <v>5</v>
      </c>
      <c r="O954" s="54">
        <f>score!$T$147</f>
        <v>4</v>
      </c>
      <c r="P954" s="54">
        <f>score!$U$147</f>
        <v>5</v>
      </c>
      <c r="Q954" s="54">
        <f>score!$V$147</f>
        <v>3</v>
      </c>
      <c r="R954" s="54">
        <f>score!$W$147</f>
        <v>3</v>
      </c>
      <c r="S954" s="54">
        <f>score!$X$147</f>
        <v>4</v>
      </c>
      <c r="T954" s="54">
        <f>score!$Y$147</f>
        <v>4</v>
      </c>
      <c r="U954" s="18">
        <f>SUM(C954:T954)</f>
        <v>70</v>
      </c>
    </row>
    <row r="955" spans="1:21" x14ac:dyDescent="0.25">
      <c r="C955" s="55"/>
      <c r="D955" s="55"/>
      <c r="E955" s="55"/>
      <c r="F955" s="55"/>
      <c r="G955" s="55"/>
      <c r="H955" s="55"/>
      <c r="I955" s="55"/>
      <c r="J955" s="55"/>
      <c r="K955" s="55"/>
      <c r="L955" s="55"/>
      <c r="M955" s="55"/>
      <c r="N955" s="55"/>
      <c r="O955" s="55"/>
      <c r="P955" s="55"/>
      <c r="Q955" s="55"/>
      <c r="R955" s="55"/>
      <c r="S955" s="55"/>
      <c r="T955" s="55"/>
    </row>
    <row r="956" spans="1:21" x14ac:dyDescent="0.25">
      <c r="C956" s="140" t="s">
        <v>6</v>
      </c>
      <c r="D956" s="140"/>
      <c r="E956" s="140"/>
      <c r="F956" s="140"/>
      <c r="G956" s="140"/>
      <c r="H956" s="140"/>
      <c r="I956" s="140"/>
      <c r="J956" s="140"/>
      <c r="K956" s="140"/>
      <c r="L956" s="140"/>
      <c r="M956" s="140"/>
      <c r="N956" s="140"/>
      <c r="O956" s="140"/>
      <c r="P956" s="140"/>
      <c r="Q956" s="140"/>
      <c r="R956" s="140"/>
      <c r="S956" s="140"/>
      <c r="T956" s="140"/>
    </row>
    <row r="957" spans="1:21" ht="15" customHeight="1" x14ac:dyDescent="0.25">
      <c r="A957" s="141">
        <f>score!A75</f>
        <v>69</v>
      </c>
      <c r="B957" s="142" t="str">
        <f>score!F75</f>
        <v>VESEL VESNA</v>
      </c>
      <c r="C957" s="143">
        <v>1</v>
      </c>
      <c r="D957" s="143">
        <v>2</v>
      </c>
      <c r="E957" s="143">
        <v>3</v>
      </c>
      <c r="F957" s="143">
        <v>4</v>
      </c>
      <c r="G957" s="143">
        <v>5</v>
      </c>
      <c r="H957" s="143">
        <v>6</v>
      </c>
      <c r="I957" s="143">
        <v>7</v>
      </c>
      <c r="J957" s="143">
        <v>8</v>
      </c>
      <c r="K957" s="143">
        <v>9</v>
      </c>
      <c r="L957" s="143">
        <v>10</v>
      </c>
      <c r="M957" s="143">
        <v>11</v>
      </c>
      <c r="N957" s="143">
        <v>12</v>
      </c>
      <c r="O957" s="143">
        <v>13</v>
      </c>
      <c r="P957" s="143">
        <v>14</v>
      </c>
      <c r="Q957" s="143">
        <v>15</v>
      </c>
      <c r="R957" s="143">
        <v>16</v>
      </c>
      <c r="S957" s="143">
        <v>17</v>
      </c>
      <c r="T957" s="143">
        <v>18</v>
      </c>
      <c r="U957" s="56" t="s">
        <v>1</v>
      </c>
    </row>
    <row r="958" spans="1:21" ht="15" customHeight="1" x14ac:dyDescent="0.25">
      <c r="A958" s="141"/>
      <c r="B958" s="142"/>
      <c r="C958" s="143"/>
      <c r="D958" s="143"/>
      <c r="E958" s="143"/>
      <c r="F958" s="143"/>
      <c r="G958" s="143"/>
      <c r="H958" s="143"/>
      <c r="I958" s="143"/>
      <c r="J958" s="143"/>
      <c r="K958" s="143"/>
      <c r="L958" s="143"/>
      <c r="M958" s="143"/>
      <c r="N958" s="143"/>
      <c r="O958" s="143"/>
      <c r="P958" s="143"/>
      <c r="Q958" s="143"/>
      <c r="R958" s="143"/>
      <c r="S958" s="143"/>
      <c r="T958" s="143"/>
      <c r="U958" s="57"/>
    </row>
    <row r="959" spans="1:21" x14ac:dyDescent="0.25">
      <c r="B959" s="7" t="s">
        <v>8</v>
      </c>
      <c r="C959" s="65">
        <f>'1stR'!C$75</f>
        <v>0</v>
      </c>
      <c r="D959" s="65">
        <f>'1stR'!D$75</f>
        <v>0</v>
      </c>
      <c r="E959" s="65">
        <f>'1stR'!E$75</f>
        <v>0</v>
      </c>
      <c r="F959" s="65">
        <f>'1stR'!F$75</f>
        <v>0</v>
      </c>
      <c r="G959" s="65">
        <f>'1stR'!G$75</f>
        <v>0</v>
      </c>
      <c r="H959" s="65">
        <f>'1stR'!H$75</f>
        <v>0</v>
      </c>
      <c r="I959" s="65">
        <f>'1stR'!I$75</f>
        <v>0</v>
      </c>
      <c r="J959" s="65">
        <f>'1stR'!J$75</f>
        <v>0</v>
      </c>
      <c r="K959" s="65">
        <f>'1stR'!K$75</f>
        <v>0</v>
      </c>
      <c r="L959" s="65">
        <f>'1stR'!L$75</f>
        <v>0</v>
      </c>
      <c r="M959" s="65">
        <f>'1stR'!M$75</f>
        <v>0</v>
      </c>
      <c r="N959" s="65">
        <f>'1stR'!N$75</f>
        <v>0</v>
      </c>
      <c r="O959" s="65">
        <f>'1stR'!O$75</f>
        <v>0</v>
      </c>
      <c r="P959" s="65">
        <f>'1stR'!P$75</f>
        <v>0</v>
      </c>
      <c r="Q959" s="65">
        <f>'1stR'!Q$75</f>
        <v>0</v>
      </c>
      <c r="R959" s="65">
        <f>'1stR'!R$75</f>
        <v>0</v>
      </c>
      <c r="S959" s="65">
        <f>'1stR'!S$75</f>
        <v>0</v>
      </c>
      <c r="T959" s="65">
        <f>'1stR'!T$75</f>
        <v>0</v>
      </c>
      <c r="U959" s="15">
        <f>SUM(C959:T959)</f>
        <v>0</v>
      </c>
    </row>
    <row r="960" spans="1:21" x14ac:dyDescent="0.25">
      <c r="B960" s="7" t="s">
        <v>13</v>
      </c>
      <c r="C960" s="65">
        <f>'2ndR'!C$75</f>
        <v>0</v>
      </c>
      <c r="D960" s="65">
        <f>'2ndR'!D$75</f>
        <v>0</v>
      </c>
      <c r="E960" s="65">
        <f>'2ndR'!E$75</f>
        <v>0</v>
      </c>
      <c r="F960" s="65">
        <f>'2ndR'!F$75</f>
        <v>0</v>
      </c>
      <c r="G960" s="65">
        <f>'2ndR'!G$75</f>
        <v>0</v>
      </c>
      <c r="H960" s="65">
        <f>'2ndR'!H$75</f>
        <v>0</v>
      </c>
      <c r="I960" s="65">
        <f>'2ndR'!I$75</f>
        <v>0</v>
      </c>
      <c r="J960" s="65">
        <f>'2ndR'!J$75</f>
        <v>0</v>
      </c>
      <c r="K960" s="65">
        <f>'2ndR'!K$75</f>
        <v>0</v>
      </c>
      <c r="L960" s="65">
        <f>'2ndR'!L$75</f>
        <v>0</v>
      </c>
      <c r="M960" s="65">
        <f>'2ndR'!M$75</f>
        <v>0</v>
      </c>
      <c r="N960" s="65">
        <f>'2ndR'!N$75</f>
        <v>0</v>
      </c>
      <c r="O960" s="65">
        <f>'2ndR'!O$75</f>
        <v>0</v>
      </c>
      <c r="P960" s="65">
        <f>'2ndR'!P$75</f>
        <v>0</v>
      </c>
      <c r="Q960" s="65">
        <f>'2ndR'!Q$75</f>
        <v>0</v>
      </c>
      <c r="R960" s="65">
        <f>'2ndR'!R$75</f>
        <v>0</v>
      </c>
      <c r="S960" s="65">
        <f>'2ndR'!S$75</f>
        <v>0</v>
      </c>
      <c r="T960" s="65">
        <f>'2ndR'!T$75</f>
        <v>0</v>
      </c>
      <c r="U960" s="15">
        <f t="shared" ref="U960:U967" si="68">SUM(C960:T960)</f>
        <v>0</v>
      </c>
    </row>
    <row r="961" spans="1:21" x14ac:dyDescent="0.25">
      <c r="B961" s="7" t="s">
        <v>14</v>
      </c>
      <c r="C961" s="65">
        <f>'3rdR'!C$75</f>
        <v>7</v>
      </c>
      <c r="D961" s="65">
        <f>'3rdR'!D$75</f>
        <v>6</v>
      </c>
      <c r="E961" s="65">
        <f>'3rdR'!E$75</f>
        <v>4</v>
      </c>
      <c r="F961" s="65">
        <f>'3rdR'!F$75</f>
        <v>4</v>
      </c>
      <c r="G961" s="65">
        <f>'3rdR'!G$75</f>
        <v>7</v>
      </c>
      <c r="H961" s="65">
        <f>'3rdR'!H$75</f>
        <v>6</v>
      </c>
      <c r="I961" s="65">
        <f>'3rdR'!I$75</f>
        <v>8</v>
      </c>
      <c r="J961" s="65">
        <f>'3rdR'!J$75</f>
        <v>7</v>
      </c>
      <c r="K961" s="65">
        <f>'3rdR'!K$75</f>
        <v>5</v>
      </c>
      <c r="L961" s="65">
        <f>'3rdR'!L$75</f>
        <v>6</v>
      </c>
      <c r="M961" s="65">
        <f>'3rdR'!M$75</f>
        <v>7</v>
      </c>
      <c r="N961" s="65">
        <f>'3rdR'!N$75</f>
        <v>6</v>
      </c>
      <c r="O961" s="65">
        <f>'3rdR'!O$75</f>
        <v>6</v>
      </c>
      <c r="P961" s="65">
        <f>'3rdR'!P$75</f>
        <v>8</v>
      </c>
      <c r="Q961" s="65">
        <f>'3rdR'!Q$75</f>
        <v>6</v>
      </c>
      <c r="R961" s="65">
        <f>'3rdR'!R$75</f>
        <v>4</v>
      </c>
      <c r="S961" s="65">
        <f>'3rdR'!S$75</f>
        <v>6</v>
      </c>
      <c r="T961" s="65">
        <f>'3rdR'!T$75</f>
        <v>7</v>
      </c>
      <c r="U961" s="15">
        <f t="shared" si="68"/>
        <v>110</v>
      </c>
    </row>
    <row r="962" spans="1:21" x14ac:dyDescent="0.25">
      <c r="B962" s="7" t="s">
        <v>15</v>
      </c>
      <c r="C962" s="65">
        <f>'4thR'!C$75</f>
        <v>6</v>
      </c>
      <c r="D962" s="65">
        <f>'4thR'!D$75</f>
        <v>6</v>
      </c>
      <c r="E962" s="65">
        <f>'4thR'!E$75</f>
        <v>5</v>
      </c>
      <c r="F962" s="65">
        <f>'4thR'!F$75</f>
        <v>4</v>
      </c>
      <c r="G962" s="65">
        <f>'4thR'!G$75</f>
        <v>6</v>
      </c>
      <c r="H962" s="65">
        <f>'4thR'!H$75</f>
        <v>6</v>
      </c>
      <c r="I962" s="65">
        <f>'4thR'!I$75</f>
        <v>8</v>
      </c>
      <c r="J962" s="65">
        <f>'4thR'!J$75</f>
        <v>5</v>
      </c>
      <c r="K962" s="65">
        <f>'4thR'!K$75</f>
        <v>5</v>
      </c>
      <c r="L962" s="65">
        <f>'4thR'!L$75</f>
        <v>4</v>
      </c>
      <c r="M962" s="65">
        <f>'4thR'!M$75</f>
        <v>6</v>
      </c>
      <c r="N962" s="65">
        <f>'4thR'!N$75</f>
        <v>7</v>
      </c>
      <c r="O962" s="65">
        <f>'4thR'!O$75</f>
        <v>6</v>
      </c>
      <c r="P962" s="65">
        <f>'4thR'!P$75</f>
        <v>8</v>
      </c>
      <c r="Q962" s="65">
        <f>'4thR'!Q$75</f>
        <v>4</v>
      </c>
      <c r="R962" s="65">
        <f>'4thR'!R$75</f>
        <v>3</v>
      </c>
      <c r="S962" s="65">
        <f>'4thR'!S$75</f>
        <v>6</v>
      </c>
      <c r="T962" s="65">
        <f>'4thR'!T$75</f>
        <v>6</v>
      </c>
      <c r="U962" s="15">
        <f t="shared" si="68"/>
        <v>101</v>
      </c>
    </row>
    <row r="963" spans="1:21" x14ac:dyDescent="0.25">
      <c r="B963" s="7" t="s">
        <v>16</v>
      </c>
      <c r="C963" s="65">
        <f>'5thR'!C$75</f>
        <v>0</v>
      </c>
      <c r="D963" s="65">
        <f>'5thR'!D$75</f>
        <v>0</v>
      </c>
      <c r="E963" s="65">
        <f>'5thR'!E$75</f>
        <v>0</v>
      </c>
      <c r="F963" s="65">
        <f>'5thR'!F$75</f>
        <v>0</v>
      </c>
      <c r="G963" s="65">
        <f>'5thR'!G$75</f>
        <v>0</v>
      </c>
      <c r="H963" s="65">
        <f>'5thR'!H$75</f>
        <v>0</v>
      </c>
      <c r="I963" s="65">
        <f>'5thR'!I$75</f>
        <v>0</v>
      </c>
      <c r="J963" s="65">
        <f>'5thR'!J$75</f>
        <v>0</v>
      </c>
      <c r="K963" s="65">
        <f>'5thR'!K$75</f>
        <v>0</v>
      </c>
      <c r="L963" s="65">
        <f>'5thR'!L$75</f>
        <v>0</v>
      </c>
      <c r="M963" s="65">
        <f>'5thR'!M$75</f>
        <v>0</v>
      </c>
      <c r="N963" s="65">
        <f>'5thR'!N$75</f>
        <v>0</v>
      </c>
      <c r="O963" s="65">
        <f>'5thR'!O$75</f>
        <v>0</v>
      </c>
      <c r="P963" s="65">
        <f>'5thR'!P$75</f>
        <v>0</v>
      </c>
      <c r="Q963" s="65">
        <f>'5thR'!Q$75</f>
        <v>0</v>
      </c>
      <c r="R963" s="65">
        <f>'5thR'!R$75</f>
        <v>0</v>
      </c>
      <c r="S963" s="65">
        <f>'5thR'!S$75</f>
        <v>0</v>
      </c>
      <c r="T963" s="65">
        <f>'5thR'!T$75</f>
        <v>0</v>
      </c>
      <c r="U963" s="15">
        <f t="shared" si="68"/>
        <v>0</v>
      </c>
    </row>
    <row r="964" spans="1:21" x14ac:dyDescent="0.25">
      <c r="B964" s="7" t="s">
        <v>17</v>
      </c>
      <c r="C964" s="65">
        <f>'6thR'!C$75</f>
        <v>0</v>
      </c>
      <c r="D964" s="65">
        <f>'6thR'!D$75</f>
        <v>0</v>
      </c>
      <c r="E964" s="65">
        <f>'6thR'!E$75</f>
        <v>0</v>
      </c>
      <c r="F964" s="65">
        <f>'6thR'!F$75</f>
        <v>0</v>
      </c>
      <c r="G964" s="65">
        <f>'6thR'!G$75</f>
        <v>0</v>
      </c>
      <c r="H964" s="65">
        <f>'6thR'!H$75</f>
        <v>0</v>
      </c>
      <c r="I964" s="65">
        <f>'6thR'!I$75</f>
        <v>0</v>
      </c>
      <c r="J964" s="65">
        <f>'6thR'!J$75</f>
        <v>0</v>
      </c>
      <c r="K964" s="65">
        <f>'6thR'!K$75</f>
        <v>0</v>
      </c>
      <c r="L964" s="65">
        <f>'6thR'!L$75</f>
        <v>0</v>
      </c>
      <c r="M964" s="65">
        <f>'6thR'!M$75</f>
        <v>0</v>
      </c>
      <c r="N964" s="65">
        <f>'6thR'!N$75</f>
        <v>0</v>
      </c>
      <c r="O964" s="65">
        <f>'6thR'!O$75</f>
        <v>0</v>
      </c>
      <c r="P964" s="65">
        <f>'6thR'!P$75</f>
        <v>0</v>
      </c>
      <c r="Q964" s="65">
        <f>'6thR'!Q$75</f>
        <v>0</v>
      </c>
      <c r="R964" s="65">
        <f>'6thR'!R$75</f>
        <v>0</v>
      </c>
      <c r="S964" s="65">
        <f>'6thR'!S$75</f>
        <v>0</v>
      </c>
      <c r="T964" s="65">
        <f>'6thR'!T$75</f>
        <v>0</v>
      </c>
      <c r="U964" s="15">
        <f t="shared" si="68"/>
        <v>0</v>
      </c>
    </row>
    <row r="965" spans="1:21" x14ac:dyDescent="0.25">
      <c r="B965" s="7" t="s">
        <v>18</v>
      </c>
      <c r="C965" s="65">
        <f>'7thR'!C$75</f>
        <v>0</v>
      </c>
      <c r="D965" s="65">
        <f>'7thR'!D$75</f>
        <v>0</v>
      </c>
      <c r="E965" s="65">
        <f>'7thR'!E$75</f>
        <v>0</v>
      </c>
      <c r="F965" s="65">
        <f>'7thR'!F$75</f>
        <v>0</v>
      </c>
      <c r="G965" s="65">
        <f>'7thR'!G$75</f>
        <v>0</v>
      </c>
      <c r="H965" s="65">
        <f>'7thR'!H$75</f>
        <v>0</v>
      </c>
      <c r="I965" s="65">
        <f>'7thR'!I$75</f>
        <v>0</v>
      </c>
      <c r="J965" s="65">
        <f>'7thR'!J$75</f>
        <v>0</v>
      </c>
      <c r="K965" s="65">
        <f>'7thR'!K$75</f>
        <v>0</v>
      </c>
      <c r="L965" s="65">
        <f>'7thR'!L$75</f>
        <v>0</v>
      </c>
      <c r="M965" s="65">
        <f>'7thR'!M$75</f>
        <v>0</v>
      </c>
      <c r="N965" s="65">
        <f>'7thR'!N$75</f>
        <v>0</v>
      </c>
      <c r="O965" s="65">
        <f>'7thR'!O$75</f>
        <v>0</v>
      </c>
      <c r="P965" s="65">
        <f>'7thR'!P$75</f>
        <v>0</v>
      </c>
      <c r="Q965" s="65">
        <f>'7thR'!Q$75</f>
        <v>0</v>
      </c>
      <c r="R965" s="65">
        <f>'7thR'!R$75</f>
        <v>0</v>
      </c>
      <c r="S965" s="65">
        <f>'7thR'!S$75</f>
        <v>0</v>
      </c>
      <c r="T965" s="65">
        <f>'7thR'!T$75</f>
        <v>0</v>
      </c>
      <c r="U965" s="15">
        <f t="shared" si="68"/>
        <v>0</v>
      </c>
    </row>
    <row r="966" spans="1:21" ht="15.75" thickBot="1" x14ac:dyDescent="0.3">
      <c r="B966" s="7" t="s">
        <v>19</v>
      </c>
      <c r="C966" s="45">
        <f>'8thR - Finale'!C$75</f>
        <v>0</v>
      </c>
      <c r="D966" s="45">
        <f>'8thR - Finale'!D$75</f>
        <v>0</v>
      </c>
      <c r="E966" s="45">
        <f>'8thR - Finale'!E$75</f>
        <v>0</v>
      </c>
      <c r="F966" s="45">
        <f>'8thR - Finale'!F$75</f>
        <v>0</v>
      </c>
      <c r="G966" s="45">
        <f>'8thR - Finale'!G$75</f>
        <v>0</v>
      </c>
      <c r="H966" s="45">
        <f>'8thR - Finale'!H$75</f>
        <v>0</v>
      </c>
      <c r="I966" s="45">
        <f>'8thR - Finale'!I$75</f>
        <v>0</v>
      </c>
      <c r="J966" s="45">
        <f>'8thR - Finale'!J$75</f>
        <v>0</v>
      </c>
      <c r="K966" s="45">
        <f>'8thR - Finale'!K$75</f>
        <v>0</v>
      </c>
      <c r="L966" s="45">
        <f>'8thR - Finale'!L$75</f>
        <v>0</v>
      </c>
      <c r="M966" s="45">
        <f>'8thR - Finale'!M$75</f>
        <v>0</v>
      </c>
      <c r="N966" s="45">
        <f>'8thR - Finale'!N$75</f>
        <v>0</v>
      </c>
      <c r="O966" s="45">
        <f>'8thR - Finale'!O$75</f>
        <v>0</v>
      </c>
      <c r="P966" s="45">
        <f>'8thR - Finale'!P$75</f>
        <v>0</v>
      </c>
      <c r="Q966" s="45">
        <f>'8thR - Finale'!Q$75</f>
        <v>0</v>
      </c>
      <c r="R966" s="45">
        <f>'8thR - Finale'!R$75</f>
        <v>0</v>
      </c>
      <c r="S966" s="45">
        <f>'8thR - Finale'!S$75</f>
        <v>0</v>
      </c>
      <c r="T966" s="45">
        <f>'8thR - Finale'!T$75</f>
        <v>0</v>
      </c>
      <c r="U966" s="15">
        <f t="shared" si="68"/>
        <v>0</v>
      </c>
    </row>
    <row r="967" spans="1:21" ht="16.5" thickTop="1" x14ac:dyDescent="0.25">
      <c r="B967" s="52" t="s">
        <v>12</v>
      </c>
      <c r="C967" s="72">
        <f>score!H$75</f>
        <v>6</v>
      </c>
      <c r="D967" s="72">
        <f>score!I$75</f>
        <v>6</v>
      </c>
      <c r="E967" s="72">
        <f>score!J$75</f>
        <v>4</v>
      </c>
      <c r="F967" s="72">
        <f>score!K$75</f>
        <v>4</v>
      </c>
      <c r="G967" s="72">
        <f>score!L$75</f>
        <v>6</v>
      </c>
      <c r="H967" s="72">
        <f>score!M$75</f>
        <v>6</v>
      </c>
      <c r="I967" s="72">
        <f>score!N$75</f>
        <v>8</v>
      </c>
      <c r="J967" s="72">
        <f>score!O$75</f>
        <v>5</v>
      </c>
      <c r="K967" s="72">
        <f>score!P$75</f>
        <v>5</v>
      </c>
      <c r="L967" s="72">
        <f>score!Q$75</f>
        <v>4</v>
      </c>
      <c r="M967" s="72">
        <f>score!R$75</f>
        <v>6</v>
      </c>
      <c r="N967" s="72">
        <f>score!S$75</f>
        <v>6</v>
      </c>
      <c r="O967" s="72">
        <f>score!T$75</f>
        <v>6</v>
      </c>
      <c r="P967" s="72">
        <f>score!U$75</f>
        <v>8</v>
      </c>
      <c r="Q967" s="72">
        <f>score!V$75</f>
        <v>4</v>
      </c>
      <c r="R967" s="72">
        <f>score!W$75</f>
        <v>3</v>
      </c>
      <c r="S967" s="72">
        <f>score!X$75</f>
        <v>6</v>
      </c>
      <c r="T967" s="72">
        <f>score!Y$75</f>
        <v>6</v>
      </c>
      <c r="U967" s="47">
        <f t="shared" si="68"/>
        <v>99</v>
      </c>
    </row>
    <row r="968" spans="1:21" ht="15.75" x14ac:dyDescent="0.25">
      <c r="B968" s="53" t="s">
        <v>7</v>
      </c>
      <c r="C968" s="54">
        <f>score!H$147</f>
        <v>4</v>
      </c>
      <c r="D968" s="54">
        <f>score!$I$147</f>
        <v>4</v>
      </c>
      <c r="E968" s="54">
        <f>score!$J$147</f>
        <v>3</v>
      </c>
      <c r="F968" s="54">
        <f>score!$K$147</f>
        <v>3</v>
      </c>
      <c r="G968" s="54">
        <f>score!$L$147</f>
        <v>4</v>
      </c>
      <c r="H968" s="54">
        <f>score!$M$147</f>
        <v>4</v>
      </c>
      <c r="I968" s="54">
        <f>score!$N$147</f>
        <v>5</v>
      </c>
      <c r="J968" s="54">
        <f>score!$O$147</f>
        <v>4</v>
      </c>
      <c r="K968" s="54">
        <f>score!$P$147</f>
        <v>4</v>
      </c>
      <c r="L968" s="54">
        <f>score!$Q$147</f>
        <v>3</v>
      </c>
      <c r="M968" s="54">
        <f>score!$R$147</f>
        <v>4</v>
      </c>
      <c r="N968" s="54">
        <f>score!$S$147</f>
        <v>5</v>
      </c>
      <c r="O968" s="54">
        <f>score!$T$147</f>
        <v>4</v>
      </c>
      <c r="P968" s="54">
        <f>score!$U$147</f>
        <v>5</v>
      </c>
      <c r="Q968" s="54">
        <f>score!$V$147</f>
        <v>3</v>
      </c>
      <c r="R968" s="54">
        <f>score!$W$147</f>
        <v>3</v>
      </c>
      <c r="S968" s="54">
        <f>score!$X$147</f>
        <v>4</v>
      </c>
      <c r="T968" s="54">
        <f>score!$Y$147</f>
        <v>4</v>
      </c>
      <c r="U968" s="18">
        <f>SUM(C968:T968)</f>
        <v>70</v>
      </c>
    </row>
    <row r="969" spans="1:21" x14ac:dyDescent="0.25">
      <c r="C969" s="55"/>
      <c r="D969" s="55"/>
      <c r="E969" s="55"/>
      <c r="F969" s="55"/>
      <c r="G969" s="55"/>
      <c r="H969" s="55"/>
      <c r="I969" s="55"/>
      <c r="J969" s="55"/>
      <c r="K969" s="55"/>
      <c r="L969" s="55"/>
      <c r="M969" s="55"/>
      <c r="N969" s="55"/>
      <c r="O969" s="55"/>
      <c r="P969" s="55"/>
      <c r="Q969" s="55"/>
      <c r="R969" s="55"/>
      <c r="S969" s="55"/>
      <c r="T969" s="55"/>
    </row>
    <row r="970" spans="1:21" x14ac:dyDescent="0.25">
      <c r="C970" s="140" t="s">
        <v>6</v>
      </c>
      <c r="D970" s="140"/>
      <c r="E970" s="140"/>
      <c r="F970" s="140"/>
      <c r="G970" s="140"/>
      <c r="H970" s="140"/>
      <c r="I970" s="140"/>
      <c r="J970" s="140"/>
      <c r="K970" s="140"/>
      <c r="L970" s="140"/>
      <c r="M970" s="140"/>
      <c r="N970" s="140"/>
      <c r="O970" s="140"/>
      <c r="P970" s="140"/>
      <c r="Q970" s="140"/>
      <c r="R970" s="140"/>
      <c r="S970" s="140"/>
      <c r="T970" s="140"/>
    </row>
    <row r="971" spans="1:21" ht="15" customHeight="1" x14ac:dyDescent="0.25">
      <c r="A971" s="141">
        <f>score!A76</f>
        <v>70</v>
      </c>
      <c r="B971" s="142" t="str">
        <f>score!F76</f>
        <v>ZAGAR DAVID</v>
      </c>
      <c r="C971" s="143">
        <v>1</v>
      </c>
      <c r="D971" s="143">
        <v>2</v>
      </c>
      <c r="E971" s="143">
        <v>3</v>
      </c>
      <c r="F971" s="143">
        <v>4</v>
      </c>
      <c r="G971" s="143">
        <v>5</v>
      </c>
      <c r="H971" s="143">
        <v>6</v>
      </c>
      <c r="I971" s="143">
        <v>7</v>
      </c>
      <c r="J971" s="143">
        <v>8</v>
      </c>
      <c r="K971" s="143">
        <v>9</v>
      </c>
      <c r="L971" s="143">
        <v>10</v>
      </c>
      <c r="M971" s="143">
        <v>11</v>
      </c>
      <c r="N971" s="143">
        <v>12</v>
      </c>
      <c r="O971" s="143">
        <v>13</v>
      </c>
      <c r="P971" s="143">
        <v>14</v>
      </c>
      <c r="Q971" s="143">
        <v>15</v>
      </c>
      <c r="R971" s="143">
        <v>16</v>
      </c>
      <c r="S971" s="143">
        <v>17</v>
      </c>
      <c r="T971" s="143">
        <v>18</v>
      </c>
      <c r="U971" s="56" t="s">
        <v>1</v>
      </c>
    </row>
    <row r="972" spans="1:21" ht="15" customHeight="1" x14ac:dyDescent="0.25">
      <c r="A972" s="141"/>
      <c r="B972" s="142"/>
      <c r="C972" s="143"/>
      <c r="D972" s="143"/>
      <c r="E972" s="143"/>
      <c r="F972" s="143"/>
      <c r="G972" s="143"/>
      <c r="H972" s="143"/>
      <c r="I972" s="143"/>
      <c r="J972" s="143"/>
      <c r="K972" s="143"/>
      <c r="L972" s="143"/>
      <c r="M972" s="143"/>
      <c r="N972" s="143"/>
      <c r="O972" s="143"/>
      <c r="P972" s="143"/>
      <c r="Q972" s="143"/>
      <c r="R972" s="143"/>
      <c r="S972" s="143"/>
      <c r="T972" s="143"/>
      <c r="U972" s="57"/>
    </row>
    <row r="973" spans="1:21" x14ac:dyDescent="0.25">
      <c r="B973" s="7" t="s">
        <v>8</v>
      </c>
      <c r="C973" s="65">
        <f>'1stR'!C$76</f>
        <v>0</v>
      </c>
      <c r="D973" s="65">
        <f>'1stR'!D$76</f>
        <v>0</v>
      </c>
      <c r="E973" s="65">
        <f>'1stR'!E$76</f>
        <v>0</v>
      </c>
      <c r="F973" s="65">
        <f>'1stR'!F$76</f>
        <v>0</v>
      </c>
      <c r="G973" s="65">
        <f>'1stR'!G$76</f>
        <v>0</v>
      </c>
      <c r="H973" s="65">
        <f>'1stR'!H$76</f>
        <v>0</v>
      </c>
      <c r="I973" s="65">
        <f>'1stR'!I$76</f>
        <v>0</v>
      </c>
      <c r="J973" s="65">
        <f>'1stR'!J$76</f>
        <v>0</v>
      </c>
      <c r="K973" s="65">
        <f>'1stR'!K$76</f>
        <v>0</v>
      </c>
      <c r="L973" s="65">
        <f>'1stR'!L$76</f>
        <v>0</v>
      </c>
      <c r="M973" s="65">
        <f>'1stR'!M$76</f>
        <v>0</v>
      </c>
      <c r="N973" s="65">
        <f>'1stR'!N$76</f>
        <v>0</v>
      </c>
      <c r="O973" s="65">
        <f>'1stR'!O$76</f>
        <v>0</v>
      </c>
      <c r="P973" s="65">
        <f>'1stR'!P$76</f>
        <v>0</v>
      </c>
      <c r="Q973" s="65">
        <f>'1stR'!Q$76</f>
        <v>0</v>
      </c>
      <c r="R973" s="65">
        <f>'1stR'!R$76</f>
        <v>0</v>
      </c>
      <c r="S973" s="65">
        <f>'1stR'!S$76</f>
        <v>0</v>
      </c>
      <c r="T973" s="65">
        <f>'1stR'!T$76</f>
        <v>0</v>
      </c>
      <c r="U973" s="15">
        <f>SUM(C973:T973)</f>
        <v>0</v>
      </c>
    </row>
    <row r="974" spans="1:21" x14ac:dyDescent="0.25">
      <c r="B974" s="7" t="s">
        <v>13</v>
      </c>
      <c r="C974" s="65">
        <f>'2ndR'!C$76</f>
        <v>0</v>
      </c>
      <c r="D974" s="65">
        <f>'2ndR'!D$76</f>
        <v>0</v>
      </c>
      <c r="E974" s="65">
        <f>'2ndR'!E$76</f>
        <v>0</v>
      </c>
      <c r="F974" s="65">
        <f>'2ndR'!F$76</f>
        <v>0</v>
      </c>
      <c r="G974" s="65">
        <f>'2ndR'!G$76</f>
        <v>0</v>
      </c>
      <c r="H974" s="65">
        <f>'2ndR'!H$76</f>
        <v>0</v>
      </c>
      <c r="I974" s="65">
        <f>'2ndR'!I$76</f>
        <v>0</v>
      </c>
      <c r="J974" s="65">
        <f>'2ndR'!J$76</f>
        <v>0</v>
      </c>
      <c r="K974" s="65">
        <f>'2ndR'!K$76</f>
        <v>0</v>
      </c>
      <c r="L974" s="65">
        <f>'2ndR'!L$76</f>
        <v>0</v>
      </c>
      <c r="M974" s="65">
        <f>'2ndR'!M$76</f>
        <v>0</v>
      </c>
      <c r="N974" s="65">
        <f>'2ndR'!N$76</f>
        <v>0</v>
      </c>
      <c r="O974" s="65">
        <f>'2ndR'!O$76</f>
        <v>0</v>
      </c>
      <c r="P974" s="65">
        <f>'2ndR'!P$76</f>
        <v>0</v>
      </c>
      <c r="Q974" s="65">
        <f>'2ndR'!Q$76</f>
        <v>0</v>
      </c>
      <c r="R974" s="65">
        <f>'2ndR'!R$76</f>
        <v>0</v>
      </c>
      <c r="S974" s="65">
        <f>'2ndR'!S$76</f>
        <v>0</v>
      </c>
      <c r="T974" s="65">
        <f>'2ndR'!T$76</f>
        <v>0</v>
      </c>
      <c r="U974" s="15">
        <f t="shared" ref="U974:U981" si="69">SUM(C974:T974)</f>
        <v>0</v>
      </c>
    </row>
    <row r="975" spans="1:21" x14ac:dyDescent="0.25">
      <c r="B975" s="7" t="s">
        <v>14</v>
      </c>
      <c r="C975" s="65">
        <f>'3rdR'!C$76</f>
        <v>6</v>
      </c>
      <c r="D975" s="65">
        <f>'3rdR'!D$76</f>
        <v>5</v>
      </c>
      <c r="E975" s="65">
        <f>'3rdR'!E$76</f>
        <v>3</v>
      </c>
      <c r="F975" s="65">
        <f>'3rdR'!F$76</f>
        <v>2</v>
      </c>
      <c r="G975" s="65">
        <f>'3rdR'!G$76</f>
        <v>5</v>
      </c>
      <c r="H975" s="65">
        <f>'3rdR'!H$76</f>
        <v>3</v>
      </c>
      <c r="I975" s="65">
        <f>'3rdR'!I$76</f>
        <v>7</v>
      </c>
      <c r="J975" s="65">
        <f>'3rdR'!J$76</f>
        <v>4</v>
      </c>
      <c r="K975" s="65">
        <f>'3rdR'!K$76</f>
        <v>4</v>
      </c>
      <c r="L975" s="65">
        <f>'3rdR'!L$76</f>
        <v>3</v>
      </c>
      <c r="M975" s="65">
        <f>'3rdR'!M$76</f>
        <v>4</v>
      </c>
      <c r="N975" s="65">
        <f>'3rdR'!N$76</f>
        <v>5</v>
      </c>
      <c r="O975" s="65">
        <f>'3rdR'!O$76</f>
        <v>9</v>
      </c>
      <c r="P975" s="65">
        <f>'3rdR'!P$76</f>
        <v>9</v>
      </c>
      <c r="Q975" s="65">
        <f>'3rdR'!Q$76</f>
        <v>3</v>
      </c>
      <c r="R975" s="65">
        <f>'3rdR'!R$76</f>
        <v>4</v>
      </c>
      <c r="S975" s="65">
        <f>'3rdR'!S$76</f>
        <v>4</v>
      </c>
      <c r="T975" s="65">
        <f>'3rdR'!T$76</f>
        <v>3</v>
      </c>
      <c r="U975" s="15">
        <f t="shared" si="69"/>
        <v>83</v>
      </c>
    </row>
    <row r="976" spans="1:21" x14ac:dyDescent="0.25">
      <c r="B976" s="7" t="s">
        <v>15</v>
      </c>
      <c r="C976" s="65">
        <f>'4thR'!C$76</f>
        <v>0</v>
      </c>
      <c r="D976" s="65">
        <f>'4thR'!D$76</f>
        <v>0</v>
      </c>
      <c r="E976" s="65">
        <f>'4thR'!E$76</f>
        <v>0</v>
      </c>
      <c r="F976" s="65">
        <f>'4thR'!F$76</f>
        <v>0</v>
      </c>
      <c r="G976" s="65">
        <f>'4thR'!G$76</f>
        <v>0</v>
      </c>
      <c r="H976" s="65">
        <f>'4thR'!H$76</f>
        <v>0</v>
      </c>
      <c r="I976" s="65">
        <f>'4thR'!I$76</f>
        <v>0</v>
      </c>
      <c r="J976" s="65">
        <f>'4thR'!J$76</f>
        <v>0</v>
      </c>
      <c r="K976" s="65">
        <f>'4thR'!K$76</f>
        <v>0</v>
      </c>
      <c r="L976" s="65">
        <f>'4thR'!L$76</f>
        <v>0</v>
      </c>
      <c r="M976" s="65">
        <f>'4thR'!M$76</f>
        <v>0</v>
      </c>
      <c r="N976" s="65">
        <f>'4thR'!N$76</f>
        <v>0</v>
      </c>
      <c r="O976" s="65">
        <f>'4thR'!O$76</f>
        <v>0</v>
      </c>
      <c r="P976" s="65">
        <f>'4thR'!P$76</f>
        <v>0</v>
      </c>
      <c r="Q976" s="65">
        <f>'4thR'!Q$76</f>
        <v>0</v>
      </c>
      <c r="R976" s="65">
        <f>'4thR'!R$76</f>
        <v>0</v>
      </c>
      <c r="S976" s="65">
        <f>'4thR'!S$76</f>
        <v>0</v>
      </c>
      <c r="T976" s="65">
        <f>'4thR'!T$76</f>
        <v>0</v>
      </c>
      <c r="U976" s="15">
        <f t="shared" si="69"/>
        <v>0</v>
      </c>
    </row>
    <row r="977" spans="1:21" x14ac:dyDescent="0.25">
      <c r="B977" s="7" t="s">
        <v>16</v>
      </c>
      <c r="C977" s="65">
        <f>'5thR'!C$76</f>
        <v>0</v>
      </c>
      <c r="D977" s="65">
        <f>'5thR'!D$76</f>
        <v>0</v>
      </c>
      <c r="E977" s="65">
        <f>'5thR'!E$76</f>
        <v>0</v>
      </c>
      <c r="F977" s="65">
        <f>'5thR'!F$76</f>
        <v>0</v>
      </c>
      <c r="G977" s="65">
        <f>'5thR'!G$76</f>
        <v>0</v>
      </c>
      <c r="H977" s="65">
        <f>'5thR'!H$76</f>
        <v>0</v>
      </c>
      <c r="I977" s="65">
        <f>'5thR'!I$76</f>
        <v>0</v>
      </c>
      <c r="J977" s="65">
        <f>'5thR'!J$76</f>
        <v>0</v>
      </c>
      <c r="K977" s="65">
        <f>'5thR'!K$76</f>
        <v>0</v>
      </c>
      <c r="L977" s="65">
        <f>'5thR'!L$76</f>
        <v>0</v>
      </c>
      <c r="M977" s="65">
        <f>'5thR'!M$76</f>
        <v>0</v>
      </c>
      <c r="N977" s="65">
        <f>'5thR'!N$76</f>
        <v>0</v>
      </c>
      <c r="O977" s="65">
        <f>'5thR'!O$76</f>
        <v>0</v>
      </c>
      <c r="P977" s="65">
        <f>'5thR'!P$76</f>
        <v>0</v>
      </c>
      <c r="Q977" s="65">
        <f>'5thR'!Q$76</f>
        <v>0</v>
      </c>
      <c r="R977" s="65">
        <f>'5thR'!R$76</f>
        <v>0</v>
      </c>
      <c r="S977" s="65">
        <f>'5thR'!S$76</f>
        <v>0</v>
      </c>
      <c r="T977" s="65">
        <f>'5thR'!T$76</f>
        <v>0</v>
      </c>
      <c r="U977" s="15">
        <f t="shared" si="69"/>
        <v>0</v>
      </c>
    </row>
    <row r="978" spans="1:21" x14ac:dyDescent="0.25">
      <c r="B978" s="7" t="s">
        <v>17</v>
      </c>
      <c r="C978" s="65">
        <f>'6thR'!C$76</f>
        <v>0</v>
      </c>
      <c r="D978" s="65">
        <f>'6thR'!D$76</f>
        <v>0</v>
      </c>
      <c r="E978" s="65">
        <f>'6thR'!E$76</f>
        <v>0</v>
      </c>
      <c r="F978" s="65">
        <f>'6thR'!F$76</f>
        <v>0</v>
      </c>
      <c r="G978" s="65">
        <f>'6thR'!G$76</f>
        <v>0</v>
      </c>
      <c r="H978" s="65">
        <f>'6thR'!H$76</f>
        <v>0</v>
      </c>
      <c r="I978" s="65">
        <f>'6thR'!I$76</f>
        <v>0</v>
      </c>
      <c r="J978" s="65">
        <f>'6thR'!J$76</f>
        <v>0</v>
      </c>
      <c r="K978" s="65">
        <f>'6thR'!K$76</f>
        <v>0</v>
      </c>
      <c r="L978" s="65">
        <f>'6thR'!L$76</f>
        <v>0</v>
      </c>
      <c r="M978" s="65">
        <f>'6thR'!M$76</f>
        <v>0</v>
      </c>
      <c r="N978" s="65">
        <f>'6thR'!N$76</f>
        <v>0</v>
      </c>
      <c r="O978" s="65">
        <f>'6thR'!O$76</f>
        <v>0</v>
      </c>
      <c r="P978" s="65">
        <f>'6thR'!P$76</f>
        <v>0</v>
      </c>
      <c r="Q978" s="65">
        <f>'6thR'!Q$76</f>
        <v>0</v>
      </c>
      <c r="R978" s="65">
        <f>'6thR'!R$76</f>
        <v>0</v>
      </c>
      <c r="S978" s="65">
        <f>'6thR'!S$76</f>
        <v>0</v>
      </c>
      <c r="T978" s="65">
        <f>'6thR'!T$76</f>
        <v>0</v>
      </c>
      <c r="U978" s="15">
        <f t="shared" si="69"/>
        <v>0</v>
      </c>
    </row>
    <row r="979" spans="1:21" x14ac:dyDescent="0.25">
      <c r="B979" s="7" t="s">
        <v>18</v>
      </c>
      <c r="C979" s="65">
        <f>'7thR'!C$76</f>
        <v>0</v>
      </c>
      <c r="D979" s="65">
        <f>'7thR'!D$76</f>
        <v>0</v>
      </c>
      <c r="E979" s="65">
        <f>'7thR'!E$76</f>
        <v>0</v>
      </c>
      <c r="F979" s="65">
        <f>'7thR'!F$76</f>
        <v>0</v>
      </c>
      <c r="G979" s="65">
        <f>'7thR'!G$76</f>
        <v>0</v>
      </c>
      <c r="H979" s="65">
        <f>'7thR'!H$76</f>
        <v>0</v>
      </c>
      <c r="I979" s="65">
        <f>'7thR'!I$76</f>
        <v>0</v>
      </c>
      <c r="J979" s="65">
        <f>'7thR'!J$76</f>
        <v>0</v>
      </c>
      <c r="K979" s="65">
        <f>'7thR'!K$76</f>
        <v>0</v>
      </c>
      <c r="L979" s="65">
        <f>'7thR'!L$76</f>
        <v>0</v>
      </c>
      <c r="M979" s="65">
        <f>'7thR'!M$76</f>
        <v>0</v>
      </c>
      <c r="N979" s="65">
        <f>'7thR'!N$76</f>
        <v>0</v>
      </c>
      <c r="O979" s="65">
        <f>'7thR'!O$76</f>
        <v>0</v>
      </c>
      <c r="P979" s="65">
        <f>'7thR'!P$76</f>
        <v>0</v>
      </c>
      <c r="Q979" s="65">
        <f>'7thR'!Q$76</f>
        <v>0</v>
      </c>
      <c r="R979" s="65">
        <f>'7thR'!R$76</f>
        <v>0</v>
      </c>
      <c r="S979" s="65">
        <f>'7thR'!S$76</f>
        <v>0</v>
      </c>
      <c r="T979" s="65">
        <f>'7thR'!T$76</f>
        <v>0</v>
      </c>
      <c r="U979" s="15">
        <f t="shared" si="69"/>
        <v>0</v>
      </c>
    </row>
    <row r="980" spans="1:21" ht="15.75" thickBot="1" x14ac:dyDescent="0.3">
      <c r="B980" s="7" t="s">
        <v>19</v>
      </c>
      <c r="C980" s="45">
        <f>'8thR - Finale'!C$76</f>
        <v>0</v>
      </c>
      <c r="D980" s="45">
        <f>'8thR - Finale'!D$76</f>
        <v>0</v>
      </c>
      <c r="E980" s="45">
        <f>'8thR - Finale'!E$76</f>
        <v>0</v>
      </c>
      <c r="F980" s="45">
        <f>'8thR - Finale'!F$76</f>
        <v>0</v>
      </c>
      <c r="G980" s="45">
        <f>'8thR - Finale'!G$76</f>
        <v>0</v>
      </c>
      <c r="H980" s="45">
        <f>'8thR - Finale'!H$76</f>
        <v>0</v>
      </c>
      <c r="I980" s="45">
        <f>'8thR - Finale'!I$76</f>
        <v>0</v>
      </c>
      <c r="J980" s="45">
        <f>'8thR - Finale'!J$76</f>
        <v>0</v>
      </c>
      <c r="K980" s="45">
        <f>'8thR - Finale'!K$76</f>
        <v>0</v>
      </c>
      <c r="L980" s="45">
        <f>'8thR - Finale'!L$76</f>
        <v>0</v>
      </c>
      <c r="M980" s="45">
        <f>'8thR - Finale'!M$76</f>
        <v>0</v>
      </c>
      <c r="N980" s="45">
        <f>'8thR - Finale'!N$76</f>
        <v>0</v>
      </c>
      <c r="O980" s="45">
        <f>'8thR - Finale'!O$76</f>
        <v>0</v>
      </c>
      <c r="P980" s="45">
        <f>'8thR - Finale'!P$76</f>
        <v>0</v>
      </c>
      <c r="Q980" s="45">
        <f>'8thR - Finale'!Q$76</f>
        <v>0</v>
      </c>
      <c r="R980" s="45">
        <f>'8thR - Finale'!R$76</f>
        <v>0</v>
      </c>
      <c r="S980" s="45">
        <f>'8thR - Finale'!S$76</f>
        <v>0</v>
      </c>
      <c r="T980" s="45">
        <f>'8thR - Finale'!T$76</f>
        <v>0</v>
      </c>
      <c r="U980" s="15">
        <f t="shared" si="69"/>
        <v>0</v>
      </c>
    </row>
    <row r="981" spans="1:21" ht="16.5" thickTop="1" x14ac:dyDescent="0.25">
      <c r="B981" s="52" t="s">
        <v>12</v>
      </c>
      <c r="C981" s="72">
        <f>score!H$76</f>
        <v>6</v>
      </c>
      <c r="D981" s="72">
        <f>score!I$76</f>
        <v>5</v>
      </c>
      <c r="E981" s="72">
        <f>score!J$76</f>
        <v>3</v>
      </c>
      <c r="F981" s="72">
        <f>score!K$76</f>
        <v>2</v>
      </c>
      <c r="G981" s="72">
        <f>score!L$76</f>
        <v>5</v>
      </c>
      <c r="H981" s="72">
        <f>score!M$76</f>
        <v>3</v>
      </c>
      <c r="I981" s="72">
        <f>score!N$76</f>
        <v>7</v>
      </c>
      <c r="J981" s="72">
        <f>score!O$76</f>
        <v>4</v>
      </c>
      <c r="K981" s="72">
        <f>score!P$76</f>
        <v>4</v>
      </c>
      <c r="L981" s="72">
        <f>score!Q$76</f>
        <v>3</v>
      </c>
      <c r="M981" s="72">
        <f>score!R$76</f>
        <v>4</v>
      </c>
      <c r="N981" s="72">
        <f>score!S$76</f>
        <v>5</v>
      </c>
      <c r="O981" s="72">
        <f>score!T$76</f>
        <v>9</v>
      </c>
      <c r="P981" s="72">
        <f>score!U$76</f>
        <v>9</v>
      </c>
      <c r="Q981" s="72">
        <f>score!V$76</f>
        <v>3</v>
      </c>
      <c r="R981" s="72">
        <f>score!W$76</f>
        <v>4</v>
      </c>
      <c r="S981" s="72">
        <f>score!X$76</f>
        <v>4</v>
      </c>
      <c r="T981" s="72">
        <f>score!Y$76</f>
        <v>3</v>
      </c>
      <c r="U981" s="47">
        <f t="shared" si="69"/>
        <v>83</v>
      </c>
    </row>
    <row r="982" spans="1:21" ht="15.75" x14ac:dyDescent="0.25">
      <c r="B982" s="53" t="s">
        <v>7</v>
      </c>
      <c r="C982" s="54">
        <f>score!H$147</f>
        <v>4</v>
      </c>
      <c r="D982" s="54">
        <f>score!$I$147</f>
        <v>4</v>
      </c>
      <c r="E982" s="54">
        <f>score!$J$147</f>
        <v>3</v>
      </c>
      <c r="F982" s="54">
        <f>score!$K$147</f>
        <v>3</v>
      </c>
      <c r="G982" s="54">
        <f>score!$L$147</f>
        <v>4</v>
      </c>
      <c r="H982" s="54">
        <f>score!$M$147</f>
        <v>4</v>
      </c>
      <c r="I982" s="54">
        <f>score!$N$147</f>
        <v>5</v>
      </c>
      <c r="J982" s="54">
        <f>score!$O$147</f>
        <v>4</v>
      </c>
      <c r="K982" s="54">
        <f>score!$P$147</f>
        <v>4</v>
      </c>
      <c r="L982" s="54">
        <f>score!$Q$147</f>
        <v>3</v>
      </c>
      <c r="M982" s="54">
        <f>score!$R$147</f>
        <v>4</v>
      </c>
      <c r="N982" s="54">
        <f>score!$S$147</f>
        <v>5</v>
      </c>
      <c r="O982" s="54">
        <f>score!$T$147</f>
        <v>4</v>
      </c>
      <c r="P982" s="54">
        <f>score!$U$147</f>
        <v>5</v>
      </c>
      <c r="Q982" s="54">
        <f>score!$V$147</f>
        <v>3</v>
      </c>
      <c r="R982" s="54">
        <f>score!$W$147</f>
        <v>3</v>
      </c>
      <c r="S982" s="54">
        <f>score!$X$147</f>
        <v>4</v>
      </c>
      <c r="T982" s="54">
        <f>score!$Y$147</f>
        <v>4</v>
      </c>
      <c r="U982" s="18">
        <f>SUM(C982:T982)</f>
        <v>70</v>
      </c>
    </row>
    <row r="983" spans="1:21" x14ac:dyDescent="0.25">
      <c r="C983" s="55"/>
      <c r="D983" s="55"/>
      <c r="E983" s="55"/>
      <c r="F983" s="55"/>
      <c r="G983" s="55"/>
      <c r="H983" s="55"/>
      <c r="I983" s="55"/>
      <c r="J983" s="55"/>
      <c r="K983" s="55"/>
      <c r="L983" s="55"/>
      <c r="M983" s="55"/>
      <c r="N983" s="55"/>
      <c r="O983" s="55"/>
      <c r="P983" s="55"/>
      <c r="Q983" s="55"/>
      <c r="R983" s="55"/>
      <c r="S983" s="55"/>
      <c r="T983" s="55"/>
    </row>
    <row r="984" spans="1:21" x14ac:dyDescent="0.25">
      <c r="C984" s="144" t="s">
        <v>6</v>
      </c>
      <c r="D984" s="144"/>
      <c r="E984" s="144"/>
      <c r="F984" s="144"/>
      <c r="G984" s="144"/>
      <c r="H984" s="144"/>
      <c r="I984" s="144"/>
      <c r="J984" s="144"/>
      <c r="K984" s="144"/>
      <c r="L984" s="144"/>
      <c r="M984" s="144"/>
      <c r="N984" s="144"/>
      <c r="O984" s="144"/>
      <c r="P984" s="144"/>
      <c r="Q984" s="144"/>
      <c r="R984" s="144"/>
      <c r="S984" s="144"/>
      <c r="T984" s="144"/>
    </row>
    <row r="985" spans="1:21" x14ac:dyDescent="0.25">
      <c r="A985" s="141">
        <f>score!A77</f>
        <v>71</v>
      </c>
      <c r="B985" s="142" t="str">
        <f>score!F77</f>
        <v>BAJEC TIM</v>
      </c>
      <c r="C985" s="146">
        <v>1</v>
      </c>
      <c r="D985" s="146">
        <v>2</v>
      </c>
      <c r="E985" s="146">
        <v>3</v>
      </c>
      <c r="F985" s="146">
        <v>4</v>
      </c>
      <c r="G985" s="146">
        <v>5</v>
      </c>
      <c r="H985" s="146">
        <v>6</v>
      </c>
      <c r="I985" s="146">
        <v>7</v>
      </c>
      <c r="J985" s="146">
        <v>8</v>
      </c>
      <c r="K985" s="146">
        <v>9</v>
      </c>
      <c r="L985" s="146">
        <v>10</v>
      </c>
      <c r="M985" s="146">
        <v>11</v>
      </c>
      <c r="N985" s="146">
        <v>12</v>
      </c>
      <c r="O985" s="146">
        <v>13</v>
      </c>
      <c r="P985" s="146">
        <v>14</v>
      </c>
      <c r="Q985" s="146">
        <v>15</v>
      </c>
      <c r="R985" s="146">
        <v>16</v>
      </c>
      <c r="S985" s="146">
        <v>17</v>
      </c>
      <c r="T985" s="146">
        <v>18</v>
      </c>
      <c r="U985" s="56" t="s">
        <v>1</v>
      </c>
    </row>
    <row r="986" spans="1:21" x14ac:dyDescent="0.25">
      <c r="A986" s="141"/>
      <c r="B986" s="145"/>
      <c r="C986" s="147"/>
      <c r="D986" s="147"/>
      <c r="E986" s="147"/>
      <c r="F986" s="147"/>
      <c r="G986" s="147"/>
      <c r="H986" s="147"/>
      <c r="I986" s="147"/>
      <c r="J986" s="147"/>
      <c r="K986" s="147"/>
      <c r="L986" s="147"/>
      <c r="M986" s="147"/>
      <c r="N986" s="147"/>
      <c r="O986" s="147"/>
      <c r="P986" s="147"/>
      <c r="Q986" s="147"/>
      <c r="R986" s="147"/>
      <c r="S986" s="147"/>
      <c r="T986" s="147"/>
      <c r="U986" s="57"/>
    </row>
    <row r="987" spans="1:21" x14ac:dyDescent="0.25">
      <c r="B987" s="7" t="s">
        <v>8</v>
      </c>
      <c r="C987" s="65">
        <f>'1stR'!C$77</f>
        <v>0</v>
      </c>
      <c r="D987" s="65">
        <f>'1stR'!D$77</f>
        <v>0</v>
      </c>
      <c r="E987" s="65">
        <f>'1stR'!E$77</f>
        <v>0</v>
      </c>
      <c r="F987" s="65">
        <f>'1stR'!F$77</f>
        <v>0</v>
      </c>
      <c r="G987" s="65">
        <f>'1stR'!G$77</f>
        <v>0</v>
      </c>
      <c r="H987" s="65">
        <f>'1stR'!H$77</f>
        <v>0</v>
      </c>
      <c r="I987" s="65">
        <f>'1stR'!I$77</f>
        <v>0</v>
      </c>
      <c r="J987" s="65">
        <f>'1stR'!J$77</f>
        <v>0</v>
      </c>
      <c r="K987" s="65">
        <f>'1stR'!K$77</f>
        <v>0</v>
      </c>
      <c r="L987" s="65">
        <f>'1stR'!L$77</f>
        <v>0</v>
      </c>
      <c r="M987" s="65">
        <f>'1stR'!M$77</f>
        <v>0</v>
      </c>
      <c r="N987" s="65">
        <f>'1stR'!N$77</f>
        <v>0</v>
      </c>
      <c r="O987" s="65">
        <f>'1stR'!O$77</f>
        <v>0</v>
      </c>
      <c r="P987" s="65">
        <f>'1stR'!P$77</f>
        <v>0</v>
      </c>
      <c r="Q987" s="65">
        <f>'1stR'!Q$77</f>
        <v>0</v>
      </c>
      <c r="R987" s="65">
        <f>'1stR'!R$77</f>
        <v>0</v>
      </c>
      <c r="S987" s="65">
        <f>'1stR'!S$77</f>
        <v>0</v>
      </c>
      <c r="T987" s="65">
        <f>'1stR'!T$77</f>
        <v>0</v>
      </c>
      <c r="U987" s="15">
        <f>SUM(C987:T987)</f>
        <v>0</v>
      </c>
    </row>
    <row r="988" spans="1:21" x14ac:dyDescent="0.25">
      <c r="B988" s="7" t="s">
        <v>13</v>
      </c>
      <c r="C988" s="65">
        <f>'2ndR'!C$77</f>
        <v>0</v>
      </c>
      <c r="D988" s="65">
        <f>'2ndR'!D$77</f>
        <v>0</v>
      </c>
      <c r="E988" s="65">
        <f>'2ndR'!E$77</f>
        <v>0</v>
      </c>
      <c r="F988" s="65">
        <f>'2ndR'!F$77</f>
        <v>0</v>
      </c>
      <c r="G988" s="65">
        <f>'2ndR'!G$77</f>
        <v>0</v>
      </c>
      <c r="H988" s="65">
        <f>'2ndR'!H$77</f>
        <v>0</v>
      </c>
      <c r="I988" s="65">
        <f>'2ndR'!I$77</f>
        <v>0</v>
      </c>
      <c r="J988" s="65">
        <f>'2ndR'!J$77</f>
        <v>0</v>
      </c>
      <c r="K988" s="65">
        <f>'2ndR'!K$77</f>
        <v>0</v>
      </c>
      <c r="L988" s="65">
        <f>'2ndR'!L$77</f>
        <v>0</v>
      </c>
      <c r="M988" s="65">
        <f>'2ndR'!M$77</f>
        <v>0</v>
      </c>
      <c r="N988" s="65">
        <f>'2ndR'!N$77</f>
        <v>0</v>
      </c>
      <c r="O988" s="65">
        <f>'2ndR'!O$77</f>
        <v>0</v>
      </c>
      <c r="P988" s="65">
        <f>'2ndR'!P$77</f>
        <v>0</v>
      </c>
      <c r="Q988" s="65">
        <f>'2ndR'!Q$77</f>
        <v>0</v>
      </c>
      <c r="R988" s="65">
        <f>'2ndR'!R$77</f>
        <v>0</v>
      </c>
      <c r="S988" s="65">
        <f>'2ndR'!S$77</f>
        <v>0</v>
      </c>
      <c r="T988" s="65">
        <f>'2ndR'!T$77</f>
        <v>0</v>
      </c>
      <c r="U988" s="15">
        <f t="shared" ref="U988:U996" si="70">SUM(C988:T988)</f>
        <v>0</v>
      </c>
    </row>
    <row r="989" spans="1:21" x14ac:dyDescent="0.25">
      <c r="B989" s="7" t="s">
        <v>14</v>
      </c>
      <c r="C989" s="65">
        <f>'3rdR'!C$77</f>
        <v>0</v>
      </c>
      <c r="D989" s="65">
        <f>'3rdR'!D$77</f>
        <v>0</v>
      </c>
      <c r="E989" s="65">
        <f>'3rdR'!E$77</f>
        <v>0</v>
      </c>
      <c r="F989" s="65">
        <f>'3rdR'!F$77</f>
        <v>0</v>
      </c>
      <c r="G989" s="65">
        <f>'3rdR'!G$77</f>
        <v>0</v>
      </c>
      <c r="H989" s="65">
        <f>'3rdR'!H$77</f>
        <v>0</v>
      </c>
      <c r="I989" s="65">
        <f>'3rdR'!I$77</f>
        <v>0</v>
      </c>
      <c r="J989" s="65">
        <f>'3rdR'!J$77</f>
        <v>0</v>
      </c>
      <c r="K989" s="65">
        <f>'3rdR'!K$77</f>
        <v>0</v>
      </c>
      <c r="L989" s="65">
        <f>'3rdR'!L$77</f>
        <v>0</v>
      </c>
      <c r="M989" s="65">
        <f>'3rdR'!M$77</f>
        <v>0</v>
      </c>
      <c r="N989" s="65">
        <f>'3rdR'!N$77</f>
        <v>0</v>
      </c>
      <c r="O989" s="65">
        <f>'3rdR'!O$77</f>
        <v>0</v>
      </c>
      <c r="P989" s="65">
        <f>'3rdR'!P$77</f>
        <v>0</v>
      </c>
      <c r="Q989" s="65">
        <f>'3rdR'!Q$77</f>
        <v>0</v>
      </c>
      <c r="R989" s="65">
        <f>'3rdR'!R$77</f>
        <v>0</v>
      </c>
      <c r="S989" s="65">
        <f>'3rdR'!S$77</f>
        <v>0</v>
      </c>
      <c r="T989" s="65">
        <f>'3rdR'!T$77</f>
        <v>0</v>
      </c>
      <c r="U989" s="15">
        <f t="shared" si="70"/>
        <v>0</v>
      </c>
    </row>
    <row r="990" spans="1:21" x14ac:dyDescent="0.25">
      <c r="B990" s="7" t="s">
        <v>15</v>
      </c>
      <c r="C990" s="65">
        <f>'4thR'!C$77</f>
        <v>4</v>
      </c>
      <c r="D990" s="65">
        <f>'4thR'!D$77</f>
        <v>3</v>
      </c>
      <c r="E990" s="65">
        <f>'4thR'!E$77</f>
        <v>4</v>
      </c>
      <c r="F990" s="65">
        <f>'4thR'!F$77</f>
        <v>5</v>
      </c>
      <c r="G990" s="65">
        <f>'4thR'!G$77</f>
        <v>4</v>
      </c>
      <c r="H990" s="65">
        <f>'4thR'!H$77</f>
        <v>6</v>
      </c>
      <c r="I990" s="65">
        <f>'4thR'!I$77</f>
        <v>6</v>
      </c>
      <c r="J990" s="65">
        <f>'4thR'!J$77</f>
        <v>4</v>
      </c>
      <c r="K990" s="65">
        <f>'4thR'!K$77</f>
        <v>9</v>
      </c>
      <c r="L990" s="65">
        <f>'4thR'!L$77</f>
        <v>4</v>
      </c>
      <c r="M990" s="65">
        <f>'4thR'!M$77</f>
        <v>4</v>
      </c>
      <c r="N990" s="65">
        <f>'4thR'!N$77</f>
        <v>5</v>
      </c>
      <c r="O990" s="65">
        <f>'4thR'!O$77</f>
        <v>5</v>
      </c>
      <c r="P990" s="65">
        <f>'4thR'!P$77</f>
        <v>9</v>
      </c>
      <c r="Q990" s="65">
        <f>'4thR'!Q$77</f>
        <v>3</v>
      </c>
      <c r="R990" s="65">
        <f>'4thR'!R$77</f>
        <v>5</v>
      </c>
      <c r="S990" s="65">
        <f>'4thR'!S$77</f>
        <v>5</v>
      </c>
      <c r="T990" s="65">
        <f>'4thR'!T$77</f>
        <v>5</v>
      </c>
      <c r="U990" s="15">
        <f t="shared" si="70"/>
        <v>90</v>
      </c>
    </row>
    <row r="991" spans="1:21" x14ac:dyDescent="0.25">
      <c r="B991" s="7" t="s">
        <v>16</v>
      </c>
      <c r="C991" s="65">
        <f>'5thR'!C$77</f>
        <v>0</v>
      </c>
      <c r="D991" s="65">
        <f>'5thR'!D$77</f>
        <v>0</v>
      </c>
      <c r="E991" s="65">
        <f>'5thR'!E$77</f>
        <v>0</v>
      </c>
      <c r="F991" s="65">
        <f>'5thR'!F$77</f>
        <v>0</v>
      </c>
      <c r="G991" s="65">
        <f>'5thR'!G$77</f>
        <v>0</v>
      </c>
      <c r="H991" s="65">
        <f>'5thR'!H$77</f>
        <v>0</v>
      </c>
      <c r="I991" s="65">
        <f>'5thR'!I$77</f>
        <v>0</v>
      </c>
      <c r="J991" s="65">
        <f>'5thR'!J$77</f>
        <v>0</v>
      </c>
      <c r="K991" s="65">
        <f>'5thR'!K$77</f>
        <v>0</v>
      </c>
      <c r="L991" s="65">
        <f>'5thR'!L$77</f>
        <v>0</v>
      </c>
      <c r="M991" s="65">
        <f>'5thR'!M$77</f>
        <v>0</v>
      </c>
      <c r="N991" s="65">
        <f>'5thR'!N$77</f>
        <v>0</v>
      </c>
      <c r="O991" s="65">
        <f>'5thR'!O$77</f>
        <v>0</v>
      </c>
      <c r="P991" s="65">
        <f>'5thR'!P$77</f>
        <v>0</v>
      </c>
      <c r="Q991" s="65">
        <f>'5thR'!Q$77</f>
        <v>0</v>
      </c>
      <c r="R991" s="65">
        <f>'5thR'!R$77</f>
        <v>0</v>
      </c>
      <c r="S991" s="65">
        <f>'5thR'!S$77</f>
        <v>0</v>
      </c>
      <c r="T991" s="65">
        <f>'5thR'!T$77</f>
        <v>0</v>
      </c>
      <c r="U991" s="15">
        <f t="shared" si="70"/>
        <v>0</v>
      </c>
    </row>
    <row r="992" spans="1:21" x14ac:dyDescent="0.25">
      <c r="B992" s="7" t="s">
        <v>17</v>
      </c>
      <c r="C992" s="65">
        <f>'6thR'!C$77</f>
        <v>0</v>
      </c>
      <c r="D992" s="65">
        <f>'6thR'!D$77</f>
        <v>0</v>
      </c>
      <c r="E992" s="65">
        <f>'6thR'!E$77</f>
        <v>0</v>
      </c>
      <c r="F992" s="65">
        <f>'6thR'!F$77</f>
        <v>0</v>
      </c>
      <c r="G992" s="65">
        <f>'6thR'!G$77</f>
        <v>0</v>
      </c>
      <c r="H992" s="65">
        <f>'6thR'!H$77</f>
        <v>0</v>
      </c>
      <c r="I992" s="65">
        <f>'6thR'!I$77</f>
        <v>0</v>
      </c>
      <c r="J992" s="65">
        <f>'6thR'!J$77</f>
        <v>0</v>
      </c>
      <c r="K992" s="65">
        <f>'6thR'!K$77</f>
        <v>0</v>
      </c>
      <c r="L992" s="65">
        <f>'6thR'!L$77</f>
        <v>0</v>
      </c>
      <c r="M992" s="65">
        <f>'6thR'!M$77</f>
        <v>0</v>
      </c>
      <c r="N992" s="65">
        <f>'6thR'!N$77</f>
        <v>0</v>
      </c>
      <c r="O992" s="65">
        <f>'6thR'!O$77</f>
        <v>0</v>
      </c>
      <c r="P992" s="65">
        <f>'6thR'!P$77</f>
        <v>0</v>
      </c>
      <c r="Q992" s="65">
        <f>'6thR'!Q$77</f>
        <v>0</v>
      </c>
      <c r="R992" s="65">
        <f>'6thR'!R$77</f>
        <v>0</v>
      </c>
      <c r="S992" s="65">
        <f>'6thR'!S$77</f>
        <v>0</v>
      </c>
      <c r="T992" s="65">
        <f>'6thR'!T$77</f>
        <v>0</v>
      </c>
      <c r="U992" s="15">
        <f t="shared" si="70"/>
        <v>0</v>
      </c>
    </row>
    <row r="993" spans="1:21" x14ac:dyDescent="0.25">
      <c r="B993" s="7" t="s">
        <v>18</v>
      </c>
      <c r="C993" s="65">
        <f>'7thR'!C$77</f>
        <v>0</v>
      </c>
      <c r="D993" s="65">
        <f>'7thR'!D$77</f>
        <v>0</v>
      </c>
      <c r="E993" s="65">
        <f>'7thR'!E$77</f>
        <v>0</v>
      </c>
      <c r="F993" s="65">
        <f>'7thR'!F$77</f>
        <v>0</v>
      </c>
      <c r="G993" s="65">
        <f>'7thR'!G$77</f>
        <v>0</v>
      </c>
      <c r="H993" s="65">
        <f>'7thR'!H$77</f>
        <v>0</v>
      </c>
      <c r="I993" s="65">
        <f>'7thR'!I$77</f>
        <v>0</v>
      </c>
      <c r="J993" s="65">
        <f>'7thR'!J$77</f>
        <v>0</v>
      </c>
      <c r="K993" s="65">
        <f>'7thR'!K$77</f>
        <v>0</v>
      </c>
      <c r="L993" s="65">
        <f>'7thR'!L$77</f>
        <v>0</v>
      </c>
      <c r="M993" s="65">
        <f>'7thR'!M$77</f>
        <v>0</v>
      </c>
      <c r="N993" s="65">
        <f>'7thR'!N$77</f>
        <v>0</v>
      </c>
      <c r="O993" s="65">
        <f>'7thR'!O$77</f>
        <v>0</v>
      </c>
      <c r="P993" s="65">
        <f>'7thR'!P$77</f>
        <v>0</v>
      </c>
      <c r="Q993" s="65">
        <f>'7thR'!Q$77</f>
        <v>0</v>
      </c>
      <c r="R993" s="65">
        <f>'7thR'!R$77</f>
        <v>0</v>
      </c>
      <c r="S993" s="65">
        <f>'7thR'!S$77</f>
        <v>0</v>
      </c>
      <c r="T993" s="65">
        <f>'7thR'!T$77</f>
        <v>0</v>
      </c>
      <c r="U993" s="15">
        <f t="shared" si="70"/>
        <v>0</v>
      </c>
    </row>
    <row r="994" spans="1:21" ht="15.75" thickBot="1" x14ac:dyDescent="0.3">
      <c r="B994" s="7" t="s">
        <v>19</v>
      </c>
      <c r="C994" s="45">
        <f>'8thR - Finale'!C$77</f>
        <v>0</v>
      </c>
      <c r="D994" s="45">
        <f>'8thR - Finale'!D$77</f>
        <v>0</v>
      </c>
      <c r="E994" s="45">
        <f>'8thR - Finale'!E$77</f>
        <v>0</v>
      </c>
      <c r="F994" s="45">
        <f>'8thR - Finale'!F$77</f>
        <v>0</v>
      </c>
      <c r="G994" s="45">
        <f>'8thR - Finale'!G$77</f>
        <v>0</v>
      </c>
      <c r="H994" s="45">
        <f>'8thR - Finale'!H$77</f>
        <v>0</v>
      </c>
      <c r="I994" s="45">
        <f>'8thR - Finale'!I$77</f>
        <v>0</v>
      </c>
      <c r="J994" s="45">
        <f>'8thR - Finale'!J$77</f>
        <v>0</v>
      </c>
      <c r="K994" s="45">
        <f>'8thR - Finale'!K$77</f>
        <v>0</v>
      </c>
      <c r="L994" s="45">
        <f>'8thR - Finale'!L$77</f>
        <v>0</v>
      </c>
      <c r="M994" s="45">
        <f>'8thR - Finale'!M$77</f>
        <v>0</v>
      </c>
      <c r="N994" s="45">
        <f>'8thR - Finale'!N$77</f>
        <v>0</v>
      </c>
      <c r="O994" s="45">
        <f>'8thR - Finale'!O$77</f>
        <v>0</v>
      </c>
      <c r="P994" s="45">
        <f>'8thR - Finale'!P$77</f>
        <v>0</v>
      </c>
      <c r="Q994" s="45">
        <f>'8thR - Finale'!Q$77</f>
        <v>0</v>
      </c>
      <c r="R994" s="45">
        <f>'8thR - Finale'!R$77</f>
        <v>0</v>
      </c>
      <c r="S994" s="45">
        <f>'8thR - Finale'!S$77</f>
        <v>0</v>
      </c>
      <c r="T994" s="45">
        <f>'8thR - Finale'!T$77</f>
        <v>0</v>
      </c>
      <c r="U994" s="15">
        <f t="shared" si="70"/>
        <v>0</v>
      </c>
    </row>
    <row r="995" spans="1:21" ht="16.5" thickTop="1" x14ac:dyDescent="0.25">
      <c r="B995" s="52" t="s">
        <v>12</v>
      </c>
      <c r="C995" s="72">
        <f>score!H$77</f>
        <v>4</v>
      </c>
      <c r="D995" s="72">
        <f>score!I$77</f>
        <v>3</v>
      </c>
      <c r="E995" s="72">
        <f>score!J$77</f>
        <v>4</v>
      </c>
      <c r="F995" s="72">
        <f>score!K$77</f>
        <v>5</v>
      </c>
      <c r="G995" s="72">
        <f>score!L$77</f>
        <v>4</v>
      </c>
      <c r="H995" s="72">
        <f>score!M$77</f>
        <v>6</v>
      </c>
      <c r="I995" s="72">
        <f>score!N$77</f>
        <v>6</v>
      </c>
      <c r="J995" s="72">
        <f>score!O$77</f>
        <v>4</v>
      </c>
      <c r="K995" s="72">
        <f>score!P$77</f>
        <v>9</v>
      </c>
      <c r="L995" s="72">
        <f>score!Q$77</f>
        <v>4</v>
      </c>
      <c r="M995" s="72">
        <f>score!R$77</f>
        <v>4</v>
      </c>
      <c r="N995" s="72">
        <f>score!S$77</f>
        <v>5</v>
      </c>
      <c r="O995" s="72">
        <f>score!T$77</f>
        <v>5</v>
      </c>
      <c r="P995" s="72">
        <f>score!U$77</f>
        <v>9</v>
      </c>
      <c r="Q995" s="72">
        <f>score!V$77</f>
        <v>3</v>
      </c>
      <c r="R995" s="72">
        <f>score!W$77</f>
        <v>5</v>
      </c>
      <c r="S995" s="72">
        <f>score!X$77</f>
        <v>5</v>
      </c>
      <c r="T995" s="72">
        <f>score!Y$77</f>
        <v>5</v>
      </c>
      <c r="U995" s="47">
        <f t="shared" si="70"/>
        <v>90</v>
      </c>
    </row>
    <row r="996" spans="1:21" ht="15.75" x14ac:dyDescent="0.25">
      <c r="B996" s="53" t="s">
        <v>7</v>
      </c>
      <c r="C996" s="54">
        <f>score!H$147</f>
        <v>4</v>
      </c>
      <c r="D996" s="54">
        <f>score!$I$147</f>
        <v>4</v>
      </c>
      <c r="E996" s="54">
        <f>score!$J$147</f>
        <v>3</v>
      </c>
      <c r="F996" s="54">
        <f>score!$K$147</f>
        <v>3</v>
      </c>
      <c r="G996" s="54">
        <f>score!$L$147</f>
        <v>4</v>
      </c>
      <c r="H996" s="54">
        <f>score!$M$147</f>
        <v>4</v>
      </c>
      <c r="I996" s="54">
        <f>score!$N$147</f>
        <v>5</v>
      </c>
      <c r="J996" s="54">
        <f>score!$O$147</f>
        <v>4</v>
      </c>
      <c r="K996" s="54">
        <f>score!$P$147</f>
        <v>4</v>
      </c>
      <c r="L996" s="54">
        <f>score!$Q$147</f>
        <v>3</v>
      </c>
      <c r="M996" s="54">
        <f>score!$R$147</f>
        <v>4</v>
      </c>
      <c r="N996" s="54">
        <f>score!$S$147</f>
        <v>5</v>
      </c>
      <c r="O996" s="54">
        <f>score!$T$147</f>
        <v>4</v>
      </c>
      <c r="P996" s="54">
        <f>score!$U$147</f>
        <v>5</v>
      </c>
      <c r="Q996" s="54">
        <f>score!$V$147</f>
        <v>3</v>
      </c>
      <c r="R996" s="54">
        <f>score!$W$147</f>
        <v>3</v>
      </c>
      <c r="S996" s="54">
        <f>score!$X$147</f>
        <v>4</v>
      </c>
      <c r="T996" s="54">
        <f>score!$Y$147</f>
        <v>4</v>
      </c>
      <c r="U996" s="18">
        <f t="shared" si="70"/>
        <v>70</v>
      </c>
    </row>
    <row r="997" spans="1:21" x14ac:dyDescent="0.25">
      <c r="C997" s="55"/>
      <c r="D997" s="55"/>
      <c r="E997" s="55"/>
      <c r="F997" s="55"/>
      <c r="G997" s="55"/>
      <c r="H997" s="55"/>
      <c r="I997" s="55"/>
      <c r="J997" s="55"/>
      <c r="K997" s="55"/>
      <c r="L997" s="55"/>
      <c r="M997" s="55"/>
      <c r="N997" s="55"/>
      <c r="O997" s="55"/>
      <c r="P997" s="55"/>
      <c r="Q997" s="55"/>
      <c r="R997" s="55"/>
      <c r="S997" s="55"/>
      <c r="T997" s="55"/>
    </row>
    <row r="998" spans="1:21" x14ac:dyDescent="0.25">
      <c r="C998" s="140" t="s">
        <v>6</v>
      </c>
      <c r="D998" s="140"/>
      <c r="E998" s="140"/>
      <c r="F998" s="140"/>
      <c r="G998" s="140"/>
      <c r="H998" s="140"/>
      <c r="I998" s="140"/>
      <c r="J998" s="140"/>
      <c r="K998" s="140"/>
      <c r="L998" s="140"/>
      <c r="M998" s="140"/>
      <c r="N998" s="140"/>
      <c r="O998" s="140"/>
      <c r="P998" s="140"/>
      <c r="Q998" s="140"/>
      <c r="R998" s="140"/>
      <c r="S998" s="140"/>
      <c r="T998" s="140"/>
    </row>
    <row r="999" spans="1:21" x14ac:dyDescent="0.25">
      <c r="A999" s="141">
        <f>score!A78</f>
        <v>72</v>
      </c>
      <c r="B999" s="142" t="str">
        <f>score!F78</f>
        <v>BERNIK MILOJKA</v>
      </c>
      <c r="C999" s="143">
        <v>1</v>
      </c>
      <c r="D999" s="143">
        <v>2</v>
      </c>
      <c r="E999" s="143">
        <v>3</v>
      </c>
      <c r="F999" s="143">
        <v>4</v>
      </c>
      <c r="G999" s="143">
        <v>5</v>
      </c>
      <c r="H999" s="143">
        <v>6</v>
      </c>
      <c r="I999" s="143">
        <v>7</v>
      </c>
      <c r="J999" s="143">
        <v>8</v>
      </c>
      <c r="K999" s="143">
        <v>9</v>
      </c>
      <c r="L999" s="143">
        <v>10</v>
      </c>
      <c r="M999" s="143">
        <v>11</v>
      </c>
      <c r="N999" s="143">
        <v>12</v>
      </c>
      <c r="O999" s="143">
        <v>13</v>
      </c>
      <c r="P999" s="143">
        <v>14</v>
      </c>
      <c r="Q999" s="143">
        <v>15</v>
      </c>
      <c r="R999" s="143">
        <v>16</v>
      </c>
      <c r="S999" s="143">
        <v>17</v>
      </c>
      <c r="T999" s="143">
        <v>18</v>
      </c>
      <c r="U999" s="56" t="s">
        <v>1</v>
      </c>
    </row>
    <row r="1000" spans="1:21" x14ac:dyDescent="0.25">
      <c r="A1000" s="141"/>
      <c r="B1000" s="142"/>
      <c r="C1000" s="143"/>
      <c r="D1000" s="143"/>
      <c r="E1000" s="143"/>
      <c r="F1000" s="143"/>
      <c r="G1000" s="143"/>
      <c r="H1000" s="143"/>
      <c r="I1000" s="143"/>
      <c r="J1000" s="143"/>
      <c r="K1000" s="143"/>
      <c r="L1000" s="143"/>
      <c r="M1000" s="143"/>
      <c r="N1000" s="143"/>
      <c r="O1000" s="143"/>
      <c r="P1000" s="143"/>
      <c r="Q1000" s="143"/>
      <c r="R1000" s="143"/>
      <c r="S1000" s="143"/>
      <c r="T1000" s="143"/>
      <c r="U1000" s="57"/>
    </row>
    <row r="1001" spans="1:21" x14ac:dyDescent="0.25">
      <c r="B1001" s="7" t="s">
        <v>8</v>
      </c>
      <c r="C1001" s="65">
        <f>'1stR'!C$78</f>
        <v>0</v>
      </c>
      <c r="D1001" s="65">
        <f>'1stR'!D$78</f>
        <v>0</v>
      </c>
      <c r="E1001" s="65">
        <f>'1stR'!E$78</f>
        <v>0</v>
      </c>
      <c r="F1001" s="65">
        <f>'1stR'!F$78</f>
        <v>0</v>
      </c>
      <c r="G1001" s="65">
        <f>'1stR'!G$78</f>
        <v>0</v>
      </c>
      <c r="H1001" s="65">
        <f>'1stR'!H$78</f>
        <v>0</v>
      </c>
      <c r="I1001" s="65">
        <f>'1stR'!I$78</f>
        <v>0</v>
      </c>
      <c r="J1001" s="65">
        <f>'1stR'!J$78</f>
        <v>0</v>
      </c>
      <c r="K1001" s="65">
        <f>'1stR'!K$78</f>
        <v>0</v>
      </c>
      <c r="L1001" s="65">
        <f>'1stR'!L$78</f>
        <v>0</v>
      </c>
      <c r="M1001" s="65">
        <f>'1stR'!M$78</f>
        <v>0</v>
      </c>
      <c r="N1001" s="65">
        <f>'1stR'!N$78</f>
        <v>0</v>
      </c>
      <c r="O1001" s="65">
        <f>'1stR'!O$78</f>
        <v>0</v>
      </c>
      <c r="P1001" s="65">
        <f>'1stR'!P$78</f>
        <v>0</v>
      </c>
      <c r="Q1001" s="65">
        <f>'1stR'!Q$78</f>
        <v>0</v>
      </c>
      <c r="R1001" s="65">
        <f>'1stR'!R$78</f>
        <v>0</v>
      </c>
      <c r="S1001" s="65">
        <f>'1stR'!S$78</f>
        <v>0</v>
      </c>
      <c r="T1001" s="65">
        <f>'1stR'!T$78</f>
        <v>0</v>
      </c>
      <c r="U1001" s="15">
        <f>SUM(C1001:T1001)</f>
        <v>0</v>
      </c>
    </row>
    <row r="1002" spans="1:21" x14ac:dyDescent="0.25">
      <c r="B1002" s="7" t="s">
        <v>13</v>
      </c>
      <c r="C1002" s="65">
        <f>'2ndR'!C$78</f>
        <v>0</v>
      </c>
      <c r="D1002" s="65">
        <f>'2ndR'!D$78</f>
        <v>0</v>
      </c>
      <c r="E1002" s="65">
        <f>'2ndR'!E$78</f>
        <v>0</v>
      </c>
      <c r="F1002" s="65">
        <f>'2ndR'!F$78</f>
        <v>0</v>
      </c>
      <c r="G1002" s="65">
        <f>'2ndR'!G$78</f>
        <v>0</v>
      </c>
      <c r="H1002" s="65">
        <f>'2ndR'!H$78</f>
        <v>0</v>
      </c>
      <c r="I1002" s="65">
        <f>'2ndR'!I$78</f>
        <v>0</v>
      </c>
      <c r="J1002" s="65">
        <f>'2ndR'!J$78</f>
        <v>0</v>
      </c>
      <c r="K1002" s="65">
        <f>'2ndR'!K$78</f>
        <v>0</v>
      </c>
      <c r="L1002" s="65">
        <f>'2ndR'!L$78</f>
        <v>0</v>
      </c>
      <c r="M1002" s="65">
        <f>'2ndR'!M$78</f>
        <v>0</v>
      </c>
      <c r="N1002" s="65">
        <f>'2ndR'!N$78</f>
        <v>0</v>
      </c>
      <c r="O1002" s="65">
        <f>'2ndR'!O$78</f>
        <v>0</v>
      </c>
      <c r="P1002" s="65">
        <f>'2ndR'!P$78</f>
        <v>0</v>
      </c>
      <c r="Q1002" s="65">
        <f>'2ndR'!Q$78</f>
        <v>0</v>
      </c>
      <c r="R1002" s="65">
        <f>'2ndR'!R$78</f>
        <v>0</v>
      </c>
      <c r="S1002" s="65">
        <f>'2ndR'!S$78</f>
        <v>0</v>
      </c>
      <c r="T1002" s="65">
        <f>'2ndR'!T$78</f>
        <v>0</v>
      </c>
      <c r="U1002" s="15">
        <f t="shared" ref="U1002:U1010" si="71">SUM(C1002:T1002)</f>
        <v>0</v>
      </c>
    </row>
    <row r="1003" spans="1:21" x14ac:dyDescent="0.25">
      <c r="B1003" s="7" t="s">
        <v>14</v>
      </c>
      <c r="C1003" s="65">
        <f>'3rdR'!C$78</f>
        <v>0</v>
      </c>
      <c r="D1003" s="65">
        <f>'3rdR'!D$78</f>
        <v>0</v>
      </c>
      <c r="E1003" s="65">
        <f>'3rdR'!E$78</f>
        <v>0</v>
      </c>
      <c r="F1003" s="65">
        <f>'3rdR'!F$78</f>
        <v>0</v>
      </c>
      <c r="G1003" s="65">
        <f>'3rdR'!G$78</f>
        <v>0</v>
      </c>
      <c r="H1003" s="65">
        <f>'3rdR'!H$78</f>
        <v>0</v>
      </c>
      <c r="I1003" s="65">
        <f>'3rdR'!I$78</f>
        <v>0</v>
      </c>
      <c r="J1003" s="65">
        <f>'3rdR'!J$78</f>
        <v>0</v>
      </c>
      <c r="K1003" s="65">
        <f>'3rdR'!K$78</f>
        <v>0</v>
      </c>
      <c r="L1003" s="65">
        <f>'3rdR'!L$78</f>
        <v>0</v>
      </c>
      <c r="M1003" s="65">
        <f>'3rdR'!M$78</f>
        <v>0</v>
      </c>
      <c r="N1003" s="65">
        <f>'3rdR'!N$78</f>
        <v>0</v>
      </c>
      <c r="O1003" s="65">
        <f>'3rdR'!O$78</f>
        <v>0</v>
      </c>
      <c r="P1003" s="65">
        <f>'3rdR'!P$78</f>
        <v>0</v>
      </c>
      <c r="Q1003" s="65">
        <f>'3rdR'!Q$78</f>
        <v>0</v>
      </c>
      <c r="R1003" s="65">
        <f>'3rdR'!R$78</f>
        <v>0</v>
      </c>
      <c r="S1003" s="65">
        <f>'3rdR'!S$78</f>
        <v>0</v>
      </c>
      <c r="T1003" s="65">
        <f>'3rdR'!T$78</f>
        <v>0</v>
      </c>
      <c r="U1003" s="15">
        <f t="shared" si="71"/>
        <v>0</v>
      </c>
    </row>
    <row r="1004" spans="1:21" x14ac:dyDescent="0.25">
      <c r="B1004" s="7" t="s">
        <v>15</v>
      </c>
      <c r="C1004" s="65">
        <f>'4thR'!C$78</f>
        <v>5</v>
      </c>
      <c r="D1004" s="65">
        <f>'4thR'!D$78</f>
        <v>5</v>
      </c>
      <c r="E1004" s="65">
        <f>'4thR'!E$78</f>
        <v>4</v>
      </c>
      <c r="F1004" s="65">
        <f>'4thR'!F$78</f>
        <v>4</v>
      </c>
      <c r="G1004" s="65">
        <f>'4thR'!G$78</f>
        <v>6</v>
      </c>
      <c r="H1004" s="65">
        <f>'4thR'!H$78</f>
        <v>5</v>
      </c>
      <c r="I1004" s="65">
        <f>'4thR'!I$78</f>
        <v>8</v>
      </c>
      <c r="J1004" s="65">
        <f>'4thR'!J$78</f>
        <v>7</v>
      </c>
      <c r="K1004" s="65">
        <f>'4thR'!K$78</f>
        <v>5</v>
      </c>
      <c r="L1004" s="65">
        <f>'4thR'!L$78</f>
        <v>5</v>
      </c>
      <c r="M1004" s="65">
        <f>'4thR'!M$78</f>
        <v>7</v>
      </c>
      <c r="N1004" s="65">
        <f>'4thR'!N$78</f>
        <v>5</v>
      </c>
      <c r="O1004" s="65">
        <f>'4thR'!O$78</f>
        <v>5</v>
      </c>
      <c r="P1004" s="65">
        <f>'4thR'!P$78</f>
        <v>9</v>
      </c>
      <c r="Q1004" s="65">
        <f>'4thR'!Q$78</f>
        <v>4</v>
      </c>
      <c r="R1004" s="65">
        <f>'4thR'!R$78</f>
        <v>4</v>
      </c>
      <c r="S1004" s="65">
        <f>'4thR'!S$78</f>
        <v>6</v>
      </c>
      <c r="T1004" s="65">
        <f>'4thR'!T$78</f>
        <v>7</v>
      </c>
      <c r="U1004" s="15">
        <f t="shared" si="71"/>
        <v>101</v>
      </c>
    </row>
    <row r="1005" spans="1:21" x14ac:dyDescent="0.25">
      <c r="B1005" s="7" t="s">
        <v>16</v>
      </c>
      <c r="C1005" s="65">
        <f>'5thR'!C$78</f>
        <v>0</v>
      </c>
      <c r="D1005" s="65">
        <f>'5thR'!D$78</f>
        <v>0</v>
      </c>
      <c r="E1005" s="65">
        <f>'5thR'!E$78</f>
        <v>0</v>
      </c>
      <c r="F1005" s="65">
        <f>'5thR'!F$78</f>
        <v>0</v>
      </c>
      <c r="G1005" s="65">
        <f>'5thR'!G$78</f>
        <v>0</v>
      </c>
      <c r="H1005" s="65">
        <f>'5thR'!H$78</f>
        <v>0</v>
      </c>
      <c r="I1005" s="65">
        <f>'5thR'!I$78</f>
        <v>0</v>
      </c>
      <c r="J1005" s="65">
        <f>'5thR'!J$78</f>
        <v>0</v>
      </c>
      <c r="K1005" s="65">
        <f>'5thR'!K$78</f>
        <v>0</v>
      </c>
      <c r="L1005" s="65">
        <f>'5thR'!L$78</f>
        <v>0</v>
      </c>
      <c r="M1005" s="65">
        <f>'5thR'!M$78</f>
        <v>0</v>
      </c>
      <c r="N1005" s="65">
        <f>'5thR'!N$78</f>
        <v>0</v>
      </c>
      <c r="O1005" s="65">
        <f>'5thR'!O$78</f>
        <v>0</v>
      </c>
      <c r="P1005" s="65">
        <f>'5thR'!P$78</f>
        <v>0</v>
      </c>
      <c r="Q1005" s="65">
        <f>'5thR'!Q$78</f>
        <v>0</v>
      </c>
      <c r="R1005" s="65">
        <f>'5thR'!R$78</f>
        <v>0</v>
      </c>
      <c r="S1005" s="65">
        <f>'5thR'!S$78</f>
        <v>0</v>
      </c>
      <c r="T1005" s="65">
        <f>'5thR'!T$78</f>
        <v>0</v>
      </c>
      <c r="U1005" s="15">
        <f t="shared" si="71"/>
        <v>0</v>
      </c>
    </row>
    <row r="1006" spans="1:21" x14ac:dyDescent="0.25">
      <c r="B1006" s="7" t="s">
        <v>17</v>
      </c>
      <c r="C1006" s="65">
        <f>'6thR'!C$78</f>
        <v>0</v>
      </c>
      <c r="D1006" s="65">
        <f>'6thR'!D$78</f>
        <v>0</v>
      </c>
      <c r="E1006" s="65">
        <f>'6thR'!E$78</f>
        <v>0</v>
      </c>
      <c r="F1006" s="65">
        <f>'6thR'!F$78</f>
        <v>0</v>
      </c>
      <c r="G1006" s="65">
        <f>'6thR'!G$78</f>
        <v>0</v>
      </c>
      <c r="H1006" s="65">
        <f>'6thR'!H$78</f>
        <v>0</v>
      </c>
      <c r="I1006" s="65">
        <f>'6thR'!I$78</f>
        <v>0</v>
      </c>
      <c r="J1006" s="65">
        <f>'6thR'!J$78</f>
        <v>0</v>
      </c>
      <c r="K1006" s="65">
        <f>'6thR'!K$78</f>
        <v>0</v>
      </c>
      <c r="L1006" s="65">
        <f>'6thR'!L$78</f>
        <v>0</v>
      </c>
      <c r="M1006" s="65">
        <f>'6thR'!M$78</f>
        <v>0</v>
      </c>
      <c r="N1006" s="65">
        <f>'6thR'!N$78</f>
        <v>0</v>
      </c>
      <c r="O1006" s="65">
        <f>'6thR'!O$78</f>
        <v>0</v>
      </c>
      <c r="P1006" s="65">
        <f>'6thR'!P$78</f>
        <v>0</v>
      </c>
      <c r="Q1006" s="65">
        <f>'6thR'!Q$78</f>
        <v>0</v>
      </c>
      <c r="R1006" s="65">
        <f>'6thR'!R$78</f>
        <v>0</v>
      </c>
      <c r="S1006" s="65">
        <f>'6thR'!S$78</f>
        <v>0</v>
      </c>
      <c r="T1006" s="65">
        <f>'6thR'!T$78</f>
        <v>0</v>
      </c>
      <c r="U1006" s="15">
        <f t="shared" si="71"/>
        <v>0</v>
      </c>
    </row>
    <row r="1007" spans="1:21" x14ac:dyDescent="0.25">
      <c r="B1007" s="7" t="s">
        <v>18</v>
      </c>
      <c r="C1007" s="65">
        <f>'7thR'!C$78</f>
        <v>0</v>
      </c>
      <c r="D1007" s="65">
        <f>'7thR'!D$78</f>
        <v>0</v>
      </c>
      <c r="E1007" s="65">
        <f>'7thR'!E$78</f>
        <v>0</v>
      </c>
      <c r="F1007" s="65">
        <f>'7thR'!F$78</f>
        <v>0</v>
      </c>
      <c r="G1007" s="65">
        <f>'7thR'!G$78</f>
        <v>0</v>
      </c>
      <c r="H1007" s="65">
        <f>'7thR'!H$78</f>
        <v>0</v>
      </c>
      <c r="I1007" s="65">
        <f>'7thR'!I$78</f>
        <v>0</v>
      </c>
      <c r="J1007" s="65">
        <f>'7thR'!J$78</f>
        <v>0</v>
      </c>
      <c r="K1007" s="65">
        <f>'7thR'!K$78</f>
        <v>0</v>
      </c>
      <c r="L1007" s="65">
        <f>'7thR'!L$78</f>
        <v>0</v>
      </c>
      <c r="M1007" s="65">
        <f>'7thR'!M$78</f>
        <v>0</v>
      </c>
      <c r="N1007" s="65">
        <f>'7thR'!N$78</f>
        <v>0</v>
      </c>
      <c r="O1007" s="65">
        <f>'7thR'!O$78</f>
        <v>0</v>
      </c>
      <c r="P1007" s="65">
        <f>'7thR'!P$78</f>
        <v>0</v>
      </c>
      <c r="Q1007" s="65">
        <f>'7thR'!Q$78</f>
        <v>0</v>
      </c>
      <c r="R1007" s="65">
        <f>'7thR'!R$78</f>
        <v>0</v>
      </c>
      <c r="S1007" s="65">
        <f>'7thR'!S$78</f>
        <v>0</v>
      </c>
      <c r="T1007" s="65">
        <f>'7thR'!T$78</f>
        <v>0</v>
      </c>
      <c r="U1007" s="15">
        <f t="shared" si="71"/>
        <v>0</v>
      </c>
    </row>
    <row r="1008" spans="1:21" ht="15.75" thickBot="1" x14ac:dyDescent="0.3">
      <c r="B1008" s="7" t="s">
        <v>19</v>
      </c>
      <c r="C1008" s="45">
        <f>'8thR - Finale'!C$78</f>
        <v>0</v>
      </c>
      <c r="D1008" s="45">
        <f>'8thR - Finale'!D$78</f>
        <v>0</v>
      </c>
      <c r="E1008" s="45">
        <f>'8thR - Finale'!E$78</f>
        <v>0</v>
      </c>
      <c r="F1008" s="45">
        <f>'8thR - Finale'!F$78</f>
        <v>0</v>
      </c>
      <c r="G1008" s="45">
        <f>'8thR - Finale'!G$78</f>
        <v>0</v>
      </c>
      <c r="H1008" s="45">
        <f>'8thR - Finale'!H$78</f>
        <v>0</v>
      </c>
      <c r="I1008" s="45">
        <f>'8thR - Finale'!I$78</f>
        <v>0</v>
      </c>
      <c r="J1008" s="45">
        <f>'8thR - Finale'!J$78</f>
        <v>0</v>
      </c>
      <c r="K1008" s="45">
        <f>'8thR - Finale'!K$78</f>
        <v>0</v>
      </c>
      <c r="L1008" s="45">
        <f>'8thR - Finale'!L$78</f>
        <v>0</v>
      </c>
      <c r="M1008" s="45">
        <f>'8thR - Finale'!M$78</f>
        <v>0</v>
      </c>
      <c r="N1008" s="45">
        <f>'8thR - Finale'!N$78</f>
        <v>0</v>
      </c>
      <c r="O1008" s="45">
        <f>'8thR - Finale'!O$78</f>
        <v>0</v>
      </c>
      <c r="P1008" s="45">
        <f>'8thR - Finale'!P$78</f>
        <v>0</v>
      </c>
      <c r="Q1008" s="45">
        <f>'8thR - Finale'!Q$78</f>
        <v>0</v>
      </c>
      <c r="R1008" s="45">
        <f>'8thR - Finale'!R$78</f>
        <v>0</v>
      </c>
      <c r="S1008" s="45">
        <f>'8thR - Finale'!S$78</f>
        <v>0</v>
      </c>
      <c r="T1008" s="45">
        <f>'8thR - Finale'!T$78</f>
        <v>0</v>
      </c>
      <c r="U1008" s="15">
        <f t="shared" si="71"/>
        <v>0</v>
      </c>
    </row>
    <row r="1009" spans="1:21" ht="16.5" thickTop="1" x14ac:dyDescent="0.25">
      <c r="B1009" s="52" t="s">
        <v>12</v>
      </c>
      <c r="C1009" s="72">
        <f>score!H$78</f>
        <v>5</v>
      </c>
      <c r="D1009" s="72">
        <f>score!I$78</f>
        <v>5</v>
      </c>
      <c r="E1009" s="72">
        <f>score!J$78</f>
        <v>4</v>
      </c>
      <c r="F1009" s="72">
        <f>score!K$78</f>
        <v>4</v>
      </c>
      <c r="G1009" s="72">
        <f>score!L$78</f>
        <v>6</v>
      </c>
      <c r="H1009" s="72">
        <f>score!M$78</f>
        <v>5</v>
      </c>
      <c r="I1009" s="72">
        <f>score!N$78</f>
        <v>8</v>
      </c>
      <c r="J1009" s="72">
        <f>score!O$78</f>
        <v>7</v>
      </c>
      <c r="K1009" s="72">
        <f>score!P$78</f>
        <v>5</v>
      </c>
      <c r="L1009" s="72">
        <f>score!Q$78</f>
        <v>5</v>
      </c>
      <c r="M1009" s="72">
        <f>score!R$78</f>
        <v>7</v>
      </c>
      <c r="N1009" s="72">
        <f>score!S$78</f>
        <v>5</v>
      </c>
      <c r="O1009" s="72">
        <f>score!T$78</f>
        <v>5</v>
      </c>
      <c r="P1009" s="72">
        <f>score!U$78</f>
        <v>9</v>
      </c>
      <c r="Q1009" s="72">
        <f>score!V$78</f>
        <v>4</v>
      </c>
      <c r="R1009" s="72">
        <f>score!W$78</f>
        <v>4</v>
      </c>
      <c r="S1009" s="72">
        <f>score!X$78</f>
        <v>6</v>
      </c>
      <c r="T1009" s="72">
        <f>score!Y$78</f>
        <v>7</v>
      </c>
      <c r="U1009" s="47">
        <f t="shared" si="71"/>
        <v>101</v>
      </c>
    </row>
    <row r="1010" spans="1:21" ht="15.75" x14ac:dyDescent="0.25">
      <c r="B1010" s="53" t="s">
        <v>7</v>
      </c>
      <c r="C1010" s="54">
        <f>score!H$147</f>
        <v>4</v>
      </c>
      <c r="D1010" s="54">
        <f>score!$I$147</f>
        <v>4</v>
      </c>
      <c r="E1010" s="54">
        <f>score!$J$147</f>
        <v>3</v>
      </c>
      <c r="F1010" s="54">
        <f>score!$K$147</f>
        <v>3</v>
      </c>
      <c r="G1010" s="54">
        <f>score!$L$147</f>
        <v>4</v>
      </c>
      <c r="H1010" s="54">
        <f>score!$M$147</f>
        <v>4</v>
      </c>
      <c r="I1010" s="54">
        <f>score!$N$147</f>
        <v>5</v>
      </c>
      <c r="J1010" s="54">
        <f>score!$O$147</f>
        <v>4</v>
      </c>
      <c r="K1010" s="54">
        <f>score!$P$147</f>
        <v>4</v>
      </c>
      <c r="L1010" s="54">
        <f>score!$Q$147</f>
        <v>3</v>
      </c>
      <c r="M1010" s="54">
        <f>score!$R$147</f>
        <v>4</v>
      </c>
      <c r="N1010" s="54">
        <f>score!$S$147</f>
        <v>5</v>
      </c>
      <c r="O1010" s="54">
        <f>score!$T$147</f>
        <v>4</v>
      </c>
      <c r="P1010" s="54">
        <f>score!$U$147</f>
        <v>5</v>
      </c>
      <c r="Q1010" s="54">
        <f>score!$V$147</f>
        <v>3</v>
      </c>
      <c r="R1010" s="54">
        <f>score!$W$147</f>
        <v>3</v>
      </c>
      <c r="S1010" s="54">
        <f>score!$X$147</f>
        <v>4</v>
      </c>
      <c r="T1010" s="54">
        <f>score!$Y$147</f>
        <v>4</v>
      </c>
      <c r="U1010" s="18">
        <f t="shared" si="71"/>
        <v>70</v>
      </c>
    </row>
    <row r="1011" spans="1:21" x14ac:dyDescent="0.25">
      <c r="C1011" s="55"/>
      <c r="D1011" s="55"/>
      <c r="E1011" s="55"/>
      <c r="F1011" s="55"/>
      <c r="G1011" s="55"/>
      <c r="H1011" s="55"/>
      <c r="I1011" s="55"/>
      <c r="J1011" s="55"/>
      <c r="K1011" s="55"/>
      <c r="L1011" s="55"/>
      <c r="M1011" s="55"/>
      <c r="N1011" s="55"/>
      <c r="O1011" s="55"/>
      <c r="P1011" s="55"/>
      <c r="Q1011" s="55"/>
      <c r="R1011" s="55"/>
      <c r="S1011" s="55"/>
      <c r="T1011" s="55"/>
    </row>
    <row r="1012" spans="1:21" x14ac:dyDescent="0.25">
      <c r="C1012" s="140" t="s">
        <v>6</v>
      </c>
      <c r="D1012" s="140"/>
      <c r="E1012" s="140"/>
      <c r="F1012" s="140"/>
      <c r="G1012" s="140"/>
      <c r="H1012" s="140"/>
      <c r="I1012" s="140"/>
      <c r="J1012" s="140"/>
      <c r="K1012" s="140"/>
      <c r="L1012" s="140"/>
      <c r="M1012" s="140"/>
      <c r="N1012" s="140"/>
      <c r="O1012" s="140"/>
      <c r="P1012" s="140"/>
      <c r="Q1012" s="140"/>
      <c r="R1012" s="140"/>
      <c r="S1012" s="140"/>
      <c r="T1012" s="140"/>
    </row>
    <row r="1013" spans="1:21" x14ac:dyDescent="0.25">
      <c r="A1013" s="141">
        <f>score!A79</f>
        <v>73</v>
      </c>
      <c r="B1013" s="142" t="str">
        <f>score!F79</f>
        <v>BRÜGGLER GERHARD</v>
      </c>
      <c r="C1013" s="143">
        <v>1</v>
      </c>
      <c r="D1013" s="143">
        <v>2</v>
      </c>
      <c r="E1013" s="143">
        <v>3</v>
      </c>
      <c r="F1013" s="143">
        <v>4</v>
      </c>
      <c r="G1013" s="143">
        <v>5</v>
      </c>
      <c r="H1013" s="143">
        <v>6</v>
      </c>
      <c r="I1013" s="143">
        <v>7</v>
      </c>
      <c r="J1013" s="143">
        <v>8</v>
      </c>
      <c r="K1013" s="143">
        <v>9</v>
      </c>
      <c r="L1013" s="143">
        <v>10</v>
      </c>
      <c r="M1013" s="143">
        <v>11</v>
      </c>
      <c r="N1013" s="143">
        <v>12</v>
      </c>
      <c r="O1013" s="143">
        <v>13</v>
      </c>
      <c r="P1013" s="143">
        <v>14</v>
      </c>
      <c r="Q1013" s="143">
        <v>15</v>
      </c>
      <c r="R1013" s="143">
        <v>16</v>
      </c>
      <c r="S1013" s="143">
        <v>17</v>
      </c>
      <c r="T1013" s="143">
        <v>18</v>
      </c>
      <c r="U1013" s="56" t="s">
        <v>1</v>
      </c>
    </row>
    <row r="1014" spans="1:21" x14ac:dyDescent="0.25">
      <c r="A1014" s="141"/>
      <c r="B1014" s="142"/>
      <c r="C1014" s="143"/>
      <c r="D1014" s="143"/>
      <c r="E1014" s="143"/>
      <c r="F1014" s="143"/>
      <c r="G1014" s="143"/>
      <c r="H1014" s="143"/>
      <c r="I1014" s="143"/>
      <c r="J1014" s="143"/>
      <c r="K1014" s="143"/>
      <c r="L1014" s="143"/>
      <c r="M1014" s="143"/>
      <c r="N1014" s="143"/>
      <c r="O1014" s="143"/>
      <c r="P1014" s="143"/>
      <c r="Q1014" s="143"/>
      <c r="R1014" s="143"/>
      <c r="S1014" s="143"/>
      <c r="T1014" s="143"/>
      <c r="U1014" s="57"/>
    </row>
    <row r="1015" spans="1:21" x14ac:dyDescent="0.25">
      <c r="B1015" s="7" t="s">
        <v>8</v>
      </c>
      <c r="C1015" s="65">
        <f>'1stR'!C$79</f>
        <v>0</v>
      </c>
      <c r="D1015" s="65">
        <f>'1stR'!D$79</f>
        <v>0</v>
      </c>
      <c r="E1015" s="65">
        <f>'1stR'!E$79</f>
        <v>0</v>
      </c>
      <c r="F1015" s="65">
        <f>'1stR'!F$79</f>
        <v>0</v>
      </c>
      <c r="G1015" s="65">
        <f>'1stR'!G$79</f>
        <v>0</v>
      </c>
      <c r="H1015" s="65">
        <f>'1stR'!H$79</f>
        <v>0</v>
      </c>
      <c r="I1015" s="65">
        <f>'1stR'!I$79</f>
        <v>0</v>
      </c>
      <c r="J1015" s="65">
        <f>'1stR'!J$79</f>
        <v>0</v>
      </c>
      <c r="K1015" s="65">
        <f>'1stR'!K$79</f>
        <v>0</v>
      </c>
      <c r="L1015" s="65">
        <f>'1stR'!L$79</f>
        <v>0</v>
      </c>
      <c r="M1015" s="65">
        <f>'1stR'!M$79</f>
        <v>0</v>
      </c>
      <c r="N1015" s="65">
        <f>'1stR'!N$79</f>
        <v>0</v>
      </c>
      <c r="O1015" s="65">
        <f>'1stR'!O$79</f>
        <v>0</v>
      </c>
      <c r="P1015" s="65">
        <f>'1stR'!P$79</f>
        <v>0</v>
      </c>
      <c r="Q1015" s="65">
        <f>'1stR'!Q$79</f>
        <v>0</v>
      </c>
      <c r="R1015" s="65">
        <f>'1stR'!R$79</f>
        <v>0</v>
      </c>
      <c r="S1015" s="65">
        <f>'1stR'!S$79</f>
        <v>0</v>
      </c>
      <c r="T1015" s="65">
        <f>'1stR'!T$79</f>
        <v>0</v>
      </c>
      <c r="U1015" s="15">
        <f>SUM(C1015:T1015)</f>
        <v>0</v>
      </c>
    </row>
    <row r="1016" spans="1:21" x14ac:dyDescent="0.25">
      <c r="B1016" s="7" t="s">
        <v>13</v>
      </c>
      <c r="C1016" s="65">
        <f>'2ndR'!C$79</f>
        <v>0</v>
      </c>
      <c r="D1016" s="65">
        <f>'2ndR'!D$79</f>
        <v>0</v>
      </c>
      <c r="E1016" s="65">
        <f>'2ndR'!E$79</f>
        <v>0</v>
      </c>
      <c r="F1016" s="65">
        <f>'2ndR'!F$79</f>
        <v>0</v>
      </c>
      <c r="G1016" s="65">
        <f>'2ndR'!G$79</f>
        <v>0</v>
      </c>
      <c r="H1016" s="65">
        <f>'2ndR'!H$79</f>
        <v>0</v>
      </c>
      <c r="I1016" s="65">
        <f>'2ndR'!I$79</f>
        <v>0</v>
      </c>
      <c r="J1016" s="65">
        <f>'2ndR'!J$79</f>
        <v>0</v>
      </c>
      <c r="K1016" s="65">
        <f>'2ndR'!K$79</f>
        <v>0</v>
      </c>
      <c r="L1016" s="65">
        <f>'2ndR'!L$79</f>
        <v>0</v>
      </c>
      <c r="M1016" s="65">
        <f>'2ndR'!M$79</f>
        <v>0</v>
      </c>
      <c r="N1016" s="65">
        <f>'2ndR'!N$79</f>
        <v>0</v>
      </c>
      <c r="O1016" s="65">
        <f>'2ndR'!O$79</f>
        <v>0</v>
      </c>
      <c r="P1016" s="65">
        <f>'2ndR'!P$79</f>
        <v>0</v>
      </c>
      <c r="Q1016" s="65">
        <f>'2ndR'!Q$79</f>
        <v>0</v>
      </c>
      <c r="R1016" s="65">
        <f>'2ndR'!R$79</f>
        <v>0</v>
      </c>
      <c r="S1016" s="65">
        <f>'2ndR'!S$79</f>
        <v>0</v>
      </c>
      <c r="T1016" s="65">
        <f>'2ndR'!T$79</f>
        <v>0</v>
      </c>
      <c r="U1016" s="15">
        <f t="shared" ref="U1016:U1024" si="72">SUM(C1016:T1016)</f>
        <v>0</v>
      </c>
    </row>
    <row r="1017" spans="1:21" x14ac:dyDescent="0.25">
      <c r="B1017" s="7" t="s">
        <v>14</v>
      </c>
      <c r="C1017" s="65">
        <f>'3rdR'!C$79</f>
        <v>0</v>
      </c>
      <c r="D1017" s="65">
        <f>'3rdR'!D$79</f>
        <v>0</v>
      </c>
      <c r="E1017" s="65">
        <f>'3rdR'!E$79</f>
        <v>0</v>
      </c>
      <c r="F1017" s="65">
        <f>'3rdR'!F$79</f>
        <v>0</v>
      </c>
      <c r="G1017" s="65">
        <f>'3rdR'!G$79</f>
        <v>0</v>
      </c>
      <c r="H1017" s="65">
        <f>'3rdR'!H$79</f>
        <v>0</v>
      </c>
      <c r="I1017" s="65">
        <f>'3rdR'!I$79</f>
        <v>0</v>
      </c>
      <c r="J1017" s="65">
        <f>'3rdR'!J$79</f>
        <v>0</v>
      </c>
      <c r="K1017" s="65">
        <f>'3rdR'!K$79</f>
        <v>0</v>
      </c>
      <c r="L1017" s="65">
        <f>'3rdR'!L$79</f>
        <v>0</v>
      </c>
      <c r="M1017" s="65">
        <f>'3rdR'!M$79</f>
        <v>0</v>
      </c>
      <c r="N1017" s="65">
        <f>'3rdR'!N$79</f>
        <v>0</v>
      </c>
      <c r="O1017" s="65">
        <f>'3rdR'!O$79</f>
        <v>0</v>
      </c>
      <c r="P1017" s="65">
        <f>'3rdR'!P$79</f>
        <v>0</v>
      </c>
      <c r="Q1017" s="65">
        <f>'3rdR'!Q$79</f>
        <v>0</v>
      </c>
      <c r="R1017" s="65">
        <f>'3rdR'!R$79</f>
        <v>0</v>
      </c>
      <c r="S1017" s="65">
        <f>'3rdR'!S$79</f>
        <v>0</v>
      </c>
      <c r="T1017" s="65">
        <f>'3rdR'!T$79</f>
        <v>0</v>
      </c>
      <c r="U1017" s="15">
        <f t="shared" si="72"/>
        <v>0</v>
      </c>
    </row>
    <row r="1018" spans="1:21" x14ac:dyDescent="0.25">
      <c r="B1018" s="7" t="s">
        <v>15</v>
      </c>
      <c r="C1018" s="65">
        <f>'4thR'!C$79</f>
        <v>6</v>
      </c>
      <c r="D1018" s="65">
        <f>'4thR'!D$79</f>
        <v>5</v>
      </c>
      <c r="E1018" s="65">
        <f>'4thR'!E$79</f>
        <v>4</v>
      </c>
      <c r="F1018" s="65">
        <f>'4thR'!F$79</f>
        <v>3</v>
      </c>
      <c r="G1018" s="65">
        <f>'4thR'!G$79</f>
        <v>7</v>
      </c>
      <c r="H1018" s="65">
        <f>'4thR'!H$79</f>
        <v>5</v>
      </c>
      <c r="I1018" s="65">
        <f>'4thR'!I$79</f>
        <v>5</v>
      </c>
      <c r="J1018" s="65">
        <f>'4thR'!J$79</f>
        <v>4</v>
      </c>
      <c r="K1018" s="65">
        <f>'4thR'!K$79</f>
        <v>4</v>
      </c>
      <c r="L1018" s="65">
        <f>'4thR'!L$79</f>
        <v>4</v>
      </c>
      <c r="M1018" s="65">
        <f>'4thR'!M$79</f>
        <v>4</v>
      </c>
      <c r="N1018" s="65">
        <f>'4thR'!N$79</f>
        <v>5</v>
      </c>
      <c r="O1018" s="65">
        <f>'4thR'!O$79</f>
        <v>7</v>
      </c>
      <c r="P1018" s="65">
        <f>'4thR'!P$79</f>
        <v>6</v>
      </c>
      <c r="Q1018" s="65">
        <f>'4thR'!Q$79</f>
        <v>3</v>
      </c>
      <c r="R1018" s="65">
        <f>'4thR'!R$79</f>
        <v>4</v>
      </c>
      <c r="S1018" s="65">
        <f>'4thR'!S$79</f>
        <v>5</v>
      </c>
      <c r="T1018" s="65">
        <f>'4thR'!T$79</f>
        <v>5</v>
      </c>
      <c r="U1018" s="15">
        <f t="shared" si="72"/>
        <v>86</v>
      </c>
    </row>
    <row r="1019" spans="1:21" x14ac:dyDescent="0.25">
      <c r="B1019" s="7" t="s">
        <v>16</v>
      </c>
      <c r="C1019" s="65">
        <f>'5thR'!C$79</f>
        <v>0</v>
      </c>
      <c r="D1019" s="65">
        <f>'5thR'!D$79</f>
        <v>0</v>
      </c>
      <c r="E1019" s="65">
        <f>'5thR'!E$79</f>
        <v>0</v>
      </c>
      <c r="F1019" s="65">
        <f>'5thR'!F$79</f>
        <v>0</v>
      </c>
      <c r="G1019" s="65">
        <f>'5thR'!G$79</f>
        <v>0</v>
      </c>
      <c r="H1019" s="65">
        <f>'5thR'!H$79</f>
        <v>0</v>
      </c>
      <c r="I1019" s="65">
        <f>'5thR'!I$79</f>
        <v>0</v>
      </c>
      <c r="J1019" s="65">
        <f>'5thR'!J$79</f>
        <v>0</v>
      </c>
      <c r="K1019" s="65">
        <f>'5thR'!K$79</f>
        <v>0</v>
      </c>
      <c r="L1019" s="65">
        <f>'5thR'!L$79</f>
        <v>0</v>
      </c>
      <c r="M1019" s="65">
        <f>'5thR'!M$79</f>
        <v>0</v>
      </c>
      <c r="N1019" s="65">
        <f>'5thR'!N$79</f>
        <v>0</v>
      </c>
      <c r="O1019" s="65">
        <f>'5thR'!O$79</f>
        <v>0</v>
      </c>
      <c r="P1019" s="65">
        <f>'5thR'!P$79</f>
        <v>0</v>
      </c>
      <c r="Q1019" s="65">
        <f>'5thR'!Q$79</f>
        <v>0</v>
      </c>
      <c r="R1019" s="65">
        <f>'5thR'!R$79</f>
        <v>0</v>
      </c>
      <c r="S1019" s="65">
        <f>'5thR'!S$79</f>
        <v>0</v>
      </c>
      <c r="T1019" s="65">
        <f>'5thR'!T$79</f>
        <v>0</v>
      </c>
      <c r="U1019" s="15">
        <f t="shared" si="72"/>
        <v>0</v>
      </c>
    </row>
    <row r="1020" spans="1:21" x14ac:dyDescent="0.25">
      <c r="B1020" s="7" t="s">
        <v>17</v>
      </c>
      <c r="C1020" s="65">
        <f>'6thR'!C$79</f>
        <v>0</v>
      </c>
      <c r="D1020" s="65">
        <f>'6thR'!D$79</f>
        <v>0</v>
      </c>
      <c r="E1020" s="65">
        <f>'6thR'!E$79</f>
        <v>0</v>
      </c>
      <c r="F1020" s="65">
        <f>'6thR'!F$79</f>
        <v>0</v>
      </c>
      <c r="G1020" s="65">
        <f>'6thR'!G$79</f>
        <v>0</v>
      </c>
      <c r="H1020" s="65">
        <f>'6thR'!H$79</f>
        <v>0</v>
      </c>
      <c r="I1020" s="65">
        <f>'6thR'!I$79</f>
        <v>0</v>
      </c>
      <c r="J1020" s="65">
        <f>'6thR'!J$79</f>
        <v>0</v>
      </c>
      <c r="K1020" s="65">
        <f>'6thR'!K$79</f>
        <v>0</v>
      </c>
      <c r="L1020" s="65">
        <f>'6thR'!L$79</f>
        <v>0</v>
      </c>
      <c r="M1020" s="65">
        <f>'6thR'!M$79</f>
        <v>0</v>
      </c>
      <c r="N1020" s="65">
        <f>'6thR'!N$79</f>
        <v>0</v>
      </c>
      <c r="O1020" s="65">
        <f>'6thR'!O$79</f>
        <v>0</v>
      </c>
      <c r="P1020" s="65">
        <f>'6thR'!P$79</f>
        <v>0</v>
      </c>
      <c r="Q1020" s="65">
        <f>'6thR'!Q$79</f>
        <v>0</v>
      </c>
      <c r="R1020" s="65">
        <f>'6thR'!R$79</f>
        <v>0</v>
      </c>
      <c r="S1020" s="65">
        <f>'6thR'!S$79</f>
        <v>0</v>
      </c>
      <c r="T1020" s="65">
        <f>'6thR'!T$79</f>
        <v>0</v>
      </c>
      <c r="U1020" s="15">
        <f t="shared" si="72"/>
        <v>0</v>
      </c>
    </row>
    <row r="1021" spans="1:21" x14ac:dyDescent="0.25">
      <c r="B1021" s="7" t="s">
        <v>18</v>
      </c>
      <c r="C1021" s="65">
        <f>'7thR'!C$79</f>
        <v>0</v>
      </c>
      <c r="D1021" s="65">
        <f>'7thR'!D$79</f>
        <v>0</v>
      </c>
      <c r="E1021" s="65">
        <f>'7thR'!E$79</f>
        <v>0</v>
      </c>
      <c r="F1021" s="65">
        <f>'7thR'!F$79</f>
        <v>0</v>
      </c>
      <c r="G1021" s="65">
        <f>'7thR'!G$79</f>
        <v>0</v>
      </c>
      <c r="H1021" s="65">
        <f>'7thR'!H$79</f>
        <v>0</v>
      </c>
      <c r="I1021" s="65">
        <f>'7thR'!I$79</f>
        <v>0</v>
      </c>
      <c r="J1021" s="65">
        <f>'7thR'!J$79</f>
        <v>0</v>
      </c>
      <c r="K1021" s="65">
        <f>'7thR'!K$79</f>
        <v>0</v>
      </c>
      <c r="L1021" s="65">
        <f>'7thR'!L$79</f>
        <v>0</v>
      </c>
      <c r="M1021" s="65">
        <f>'7thR'!M$79</f>
        <v>0</v>
      </c>
      <c r="N1021" s="65">
        <f>'7thR'!N$79</f>
        <v>0</v>
      </c>
      <c r="O1021" s="65">
        <f>'7thR'!O$79</f>
        <v>0</v>
      </c>
      <c r="P1021" s="65">
        <f>'7thR'!P$79</f>
        <v>0</v>
      </c>
      <c r="Q1021" s="65">
        <f>'7thR'!Q$79</f>
        <v>0</v>
      </c>
      <c r="R1021" s="65">
        <f>'7thR'!R$79</f>
        <v>0</v>
      </c>
      <c r="S1021" s="65">
        <f>'7thR'!S$79</f>
        <v>0</v>
      </c>
      <c r="T1021" s="65">
        <f>'7thR'!T$79</f>
        <v>0</v>
      </c>
      <c r="U1021" s="15">
        <f t="shared" si="72"/>
        <v>0</v>
      </c>
    </row>
    <row r="1022" spans="1:21" ht="15.75" thickBot="1" x14ac:dyDescent="0.3">
      <c r="B1022" s="7" t="s">
        <v>19</v>
      </c>
      <c r="C1022" s="45">
        <f>'8thR - Finale'!C$79</f>
        <v>0</v>
      </c>
      <c r="D1022" s="45">
        <f>'8thR - Finale'!D$79</f>
        <v>0</v>
      </c>
      <c r="E1022" s="45">
        <f>'8thR - Finale'!E$79</f>
        <v>0</v>
      </c>
      <c r="F1022" s="45">
        <f>'8thR - Finale'!F$79</f>
        <v>0</v>
      </c>
      <c r="G1022" s="45">
        <f>'8thR - Finale'!G$79</f>
        <v>0</v>
      </c>
      <c r="H1022" s="45">
        <f>'8thR - Finale'!H$79</f>
        <v>0</v>
      </c>
      <c r="I1022" s="45">
        <f>'8thR - Finale'!I$79</f>
        <v>0</v>
      </c>
      <c r="J1022" s="45">
        <f>'8thR - Finale'!J$79</f>
        <v>0</v>
      </c>
      <c r="K1022" s="45">
        <f>'8thR - Finale'!K$79</f>
        <v>0</v>
      </c>
      <c r="L1022" s="45">
        <f>'8thR - Finale'!L$79</f>
        <v>0</v>
      </c>
      <c r="M1022" s="45">
        <f>'8thR - Finale'!M$79</f>
        <v>0</v>
      </c>
      <c r="N1022" s="45">
        <f>'8thR - Finale'!N$79</f>
        <v>0</v>
      </c>
      <c r="O1022" s="45">
        <f>'8thR - Finale'!O$79</f>
        <v>0</v>
      </c>
      <c r="P1022" s="45">
        <f>'8thR - Finale'!P$79</f>
        <v>0</v>
      </c>
      <c r="Q1022" s="45">
        <f>'8thR - Finale'!Q$79</f>
        <v>0</v>
      </c>
      <c r="R1022" s="45">
        <f>'8thR - Finale'!R$79</f>
        <v>0</v>
      </c>
      <c r="S1022" s="45">
        <f>'8thR - Finale'!S$79</f>
        <v>0</v>
      </c>
      <c r="T1022" s="45">
        <f>'8thR - Finale'!T$79</f>
        <v>0</v>
      </c>
      <c r="U1022" s="15">
        <f t="shared" si="72"/>
        <v>0</v>
      </c>
    </row>
    <row r="1023" spans="1:21" ht="16.5" thickTop="1" x14ac:dyDescent="0.25">
      <c r="B1023" s="52" t="s">
        <v>12</v>
      </c>
      <c r="C1023" s="72">
        <f>score!H$79</f>
        <v>6</v>
      </c>
      <c r="D1023" s="72">
        <f>score!I$79</f>
        <v>5</v>
      </c>
      <c r="E1023" s="72">
        <f>score!J$79</f>
        <v>4</v>
      </c>
      <c r="F1023" s="72">
        <f>score!K$79</f>
        <v>3</v>
      </c>
      <c r="G1023" s="72">
        <f>score!L$79</f>
        <v>7</v>
      </c>
      <c r="H1023" s="72">
        <f>score!M$79</f>
        <v>5</v>
      </c>
      <c r="I1023" s="72">
        <f>score!N$79</f>
        <v>5</v>
      </c>
      <c r="J1023" s="72">
        <f>score!O$79</f>
        <v>4</v>
      </c>
      <c r="K1023" s="72">
        <f>score!P$79</f>
        <v>4</v>
      </c>
      <c r="L1023" s="72">
        <f>score!Q$79</f>
        <v>4</v>
      </c>
      <c r="M1023" s="72">
        <f>score!R$79</f>
        <v>4</v>
      </c>
      <c r="N1023" s="72">
        <f>score!S$79</f>
        <v>5</v>
      </c>
      <c r="O1023" s="72">
        <f>score!T$79</f>
        <v>7</v>
      </c>
      <c r="P1023" s="72">
        <f>score!U$79</f>
        <v>6</v>
      </c>
      <c r="Q1023" s="72">
        <f>score!V$79</f>
        <v>3</v>
      </c>
      <c r="R1023" s="72">
        <f>score!W$79</f>
        <v>4</v>
      </c>
      <c r="S1023" s="72">
        <f>score!X$79</f>
        <v>5</v>
      </c>
      <c r="T1023" s="72">
        <f>score!Y$79</f>
        <v>5</v>
      </c>
      <c r="U1023" s="47">
        <f t="shared" si="72"/>
        <v>86</v>
      </c>
    </row>
    <row r="1024" spans="1:21" ht="15.75" x14ac:dyDescent="0.25">
      <c r="B1024" s="53" t="s">
        <v>7</v>
      </c>
      <c r="C1024" s="54">
        <f>score!H$147</f>
        <v>4</v>
      </c>
      <c r="D1024" s="54">
        <f>score!$I$147</f>
        <v>4</v>
      </c>
      <c r="E1024" s="54">
        <f>score!$J$147</f>
        <v>3</v>
      </c>
      <c r="F1024" s="54">
        <f>score!$K$147</f>
        <v>3</v>
      </c>
      <c r="G1024" s="54">
        <f>score!$L$147</f>
        <v>4</v>
      </c>
      <c r="H1024" s="54">
        <f>score!$M$147</f>
        <v>4</v>
      </c>
      <c r="I1024" s="54">
        <f>score!$N$147</f>
        <v>5</v>
      </c>
      <c r="J1024" s="54">
        <f>score!$O$147</f>
        <v>4</v>
      </c>
      <c r="K1024" s="54">
        <f>score!$P$147</f>
        <v>4</v>
      </c>
      <c r="L1024" s="54">
        <f>score!$Q$147</f>
        <v>3</v>
      </c>
      <c r="M1024" s="54">
        <f>score!$R$147</f>
        <v>4</v>
      </c>
      <c r="N1024" s="54">
        <f>score!$S$147</f>
        <v>5</v>
      </c>
      <c r="O1024" s="54">
        <f>score!$T$147</f>
        <v>4</v>
      </c>
      <c r="P1024" s="54">
        <f>score!$U$147</f>
        <v>5</v>
      </c>
      <c r="Q1024" s="54">
        <f>score!$V$147</f>
        <v>3</v>
      </c>
      <c r="R1024" s="54">
        <f>score!$W$147</f>
        <v>3</v>
      </c>
      <c r="S1024" s="54">
        <f>score!$X$147</f>
        <v>4</v>
      </c>
      <c r="T1024" s="54">
        <f>score!$Y$147</f>
        <v>4</v>
      </c>
      <c r="U1024" s="18">
        <f t="shared" si="72"/>
        <v>70</v>
      </c>
    </row>
    <row r="1025" spans="1:21" x14ac:dyDescent="0.25">
      <c r="C1025" s="55"/>
      <c r="D1025" s="55"/>
      <c r="E1025" s="55"/>
      <c r="F1025" s="55"/>
      <c r="G1025" s="55"/>
      <c r="H1025" s="55"/>
      <c r="I1025" s="55"/>
      <c r="J1025" s="55"/>
      <c r="K1025" s="55"/>
      <c r="L1025" s="55"/>
      <c r="M1025" s="55"/>
      <c r="N1025" s="55"/>
      <c r="O1025" s="55"/>
      <c r="P1025" s="55"/>
      <c r="Q1025" s="55"/>
      <c r="R1025" s="55"/>
      <c r="S1025" s="55"/>
      <c r="T1025" s="55"/>
    </row>
    <row r="1026" spans="1:21" x14ac:dyDescent="0.25">
      <c r="C1026" s="140" t="s">
        <v>6</v>
      </c>
      <c r="D1026" s="140"/>
      <c r="E1026" s="140"/>
      <c r="F1026" s="140"/>
      <c r="G1026" s="140"/>
      <c r="H1026" s="140"/>
      <c r="I1026" s="140"/>
      <c r="J1026" s="140"/>
      <c r="K1026" s="140"/>
      <c r="L1026" s="140"/>
      <c r="M1026" s="140"/>
      <c r="N1026" s="140"/>
      <c r="O1026" s="140"/>
      <c r="P1026" s="140"/>
      <c r="Q1026" s="140"/>
      <c r="R1026" s="140"/>
      <c r="S1026" s="140"/>
      <c r="T1026" s="140"/>
    </row>
    <row r="1027" spans="1:21" x14ac:dyDescent="0.25">
      <c r="A1027" s="141">
        <f>score!A80</f>
        <v>74</v>
      </c>
      <c r="B1027" s="142" t="str">
        <f>score!F80</f>
        <v>FON VASJA</v>
      </c>
      <c r="C1027" s="143">
        <v>1</v>
      </c>
      <c r="D1027" s="143">
        <v>2</v>
      </c>
      <c r="E1027" s="143">
        <v>3</v>
      </c>
      <c r="F1027" s="143">
        <v>4</v>
      </c>
      <c r="G1027" s="143">
        <v>5</v>
      </c>
      <c r="H1027" s="143">
        <v>6</v>
      </c>
      <c r="I1027" s="143">
        <v>7</v>
      </c>
      <c r="J1027" s="143">
        <v>8</v>
      </c>
      <c r="K1027" s="143">
        <v>9</v>
      </c>
      <c r="L1027" s="143">
        <v>10</v>
      </c>
      <c r="M1027" s="143">
        <v>11</v>
      </c>
      <c r="N1027" s="143">
        <v>12</v>
      </c>
      <c r="O1027" s="143">
        <v>13</v>
      </c>
      <c r="P1027" s="143">
        <v>14</v>
      </c>
      <c r="Q1027" s="143">
        <v>15</v>
      </c>
      <c r="R1027" s="143">
        <v>16</v>
      </c>
      <c r="S1027" s="143">
        <v>17</v>
      </c>
      <c r="T1027" s="143">
        <v>18</v>
      </c>
      <c r="U1027" s="56" t="s">
        <v>1</v>
      </c>
    </row>
    <row r="1028" spans="1:21" x14ac:dyDescent="0.25">
      <c r="A1028" s="141"/>
      <c r="B1028" s="142"/>
      <c r="C1028" s="143"/>
      <c r="D1028" s="143"/>
      <c r="E1028" s="143"/>
      <c r="F1028" s="143"/>
      <c r="G1028" s="143"/>
      <c r="H1028" s="143"/>
      <c r="I1028" s="143"/>
      <c r="J1028" s="143"/>
      <c r="K1028" s="143"/>
      <c r="L1028" s="143"/>
      <c r="M1028" s="143"/>
      <c r="N1028" s="143"/>
      <c r="O1028" s="143"/>
      <c r="P1028" s="143"/>
      <c r="Q1028" s="143"/>
      <c r="R1028" s="143"/>
      <c r="S1028" s="143"/>
      <c r="T1028" s="143"/>
      <c r="U1028" s="57"/>
    </row>
    <row r="1029" spans="1:21" x14ac:dyDescent="0.25">
      <c r="B1029" s="7" t="s">
        <v>8</v>
      </c>
      <c r="C1029" s="65">
        <f>'1stR'!C$80</f>
        <v>0</v>
      </c>
      <c r="D1029" s="65">
        <f>'1stR'!D$80</f>
        <v>0</v>
      </c>
      <c r="E1029" s="65">
        <f>'1stR'!E$80</f>
        <v>0</v>
      </c>
      <c r="F1029" s="65">
        <f>'1stR'!F$80</f>
        <v>0</v>
      </c>
      <c r="G1029" s="65">
        <f>'1stR'!G$80</f>
        <v>0</v>
      </c>
      <c r="H1029" s="65">
        <f>'1stR'!H$80</f>
        <v>0</v>
      </c>
      <c r="I1029" s="65">
        <f>'1stR'!I$80</f>
        <v>0</v>
      </c>
      <c r="J1029" s="65">
        <f>'1stR'!J$80</f>
        <v>0</v>
      </c>
      <c r="K1029" s="65">
        <f>'1stR'!K$80</f>
        <v>0</v>
      </c>
      <c r="L1029" s="65">
        <f>'1stR'!L$80</f>
        <v>0</v>
      </c>
      <c r="M1029" s="65">
        <f>'1stR'!M$80</f>
        <v>0</v>
      </c>
      <c r="N1029" s="65">
        <f>'1stR'!N$80</f>
        <v>0</v>
      </c>
      <c r="O1029" s="65">
        <f>'1stR'!O$80</f>
        <v>0</v>
      </c>
      <c r="P1029" s="65">
        <f>'1stR'!P$80</f>
        <v>0</v>
      </c>
      <c r="Q1029" s="65">
        <f>'1stR'!Q$80</f>
        <v>0</v>
      </c>
      <c r="R1029" s="65">
        <f>'1stR'!R$80</f>
        <v>0</v>
      </c>
      <c r="S1029" s="65">
        <f>'1stR'!S$80</f>
        <v>0</v>
      </c>
      <c r="T1029" s="65">
        <f>'1stR'!T$80</f>
        <v>0</v>
      </c>
      <c r="U1029" s="15">
        <f>SUM(C1029:T1029)</f>
        <v>0</v>
      </c>
    </row>
    <row r="1030" spans="1:21" x14ac:dyDescent="0.25">
      <c r="B1030" s="7" t="s">
        <v>13</v>
      </c>
      <c r="C1030" s="65">
        <f>'2ndR'!C$80</f>
        <v>0</v>
      </c>
      <c r="D1030" s="65">
        <f>'2ndR'!D$80</f>
        <v>0</v>
      </c>
      <c r="E1030" s="65">
        <f>'2ndR'!E$80</f>
        <v>0</v>
      </c>
      <c r="F1030" s="65">
        <f>'2ndR'!F$80</f>
        <v>0</v>
      </c>
      <c r="G1030" s="65">
        <f>'2ndR'!G$80</f>
        <v>0</v>
      </c>
      <c r="H1030" s="65">
        <f>'2ndR'!H$80</f>
        <v>0</v>
      </c>
      <c r="I1030" s="65">
        <f>'2ndR'!I$80</f>
        <v>0</v>
      </c>
      <c r="J1030" s="65">
        <f>'2ndR'!J$80</f>
        <v>0</v>
      </c>
      <c r="K1030" s="65">
        <f>'2ndR'!K$80</f>
        <v>0</v>
      </c>
      <c r="L1030" s="65">
        <f>'2ndR'!L$80</f>
        <v>0</v>
      </c>
      <c r="M1030" s="65">
        <f>'2ndR'!M$80</f>
        <v>0</v>
      </c>
      <c r="N1030" s="65">
        <f>'2ndR'!N$80</f>
        <v>0</v>
      </c>
      <c r="O1030" s="65">
        <f>'2ndR'!O$80</f>
        <v>0</v>
      </c>
      <c r="P1030" s="65">
        <f>'2ndR'!P$80</f>
        <v>0</v>
      </c>
      <c r="Q1030" s="65">
        <f>'2ndR'!Q$80</f>
        <v>0</v>
      </c>
      <c r="R1030" s="65">
        <f>'2ndR'!R$80</f>
        <v>0</v>
      </c>
      <c r="S1030" s="65">
        <f>'2ndR'!S$80</f>
        <v>0</v>
      </c>
      <c r="T1030" s="65">
        <f>'2ndR'!T$80</f>
        <v>0</v>
      </c>
      <c r="U1030" s="15">
        <f t="shared" ref="U1030:U1038" si="73">SUM(C1030:T1030)</f>
        <v>0</v>
      </c>
    </row>
    <row r="1031" spans="1:21" x14ac:dyDescent="0.25">
      <c r="B1031" s="7" t="s">
        <v>14</v>
      </c>
      <c r="C1031" s="65">
        <f>'3rdR'!C$80</f>
        <v>0</v>
      </c>
      <c r="D1031" s="65">
        <f>'3rdR'!D$80</f>
        <v>0</v>
      </c>
      <c r="E1031" s="65">
        <f>'3rdR'!E$80</f>
        <v>0</v>
      </c>
      <c r="F1031" s="65">
        <f>'3rdR'!F$80</f>
        <v>0</v>
      </c>
      <c r="G1031" s="65">
        <f>'3rdR'!G$80</f>
        <v>0</v>
      </c>
      <c r="H1031" s="65">
        <f>'3rdR'!H$80</f>
        <v>0</v>
      </c>
      <c r="I1031" s="65">
        <f>'3rdR'!I$80</f>
        <v>0</v>
      </c>
      <c r="J1031" s="65">
        <f>'3rdR'!J$80</f>
        <v>0</v>
      </c>
      <c r="K1031" s="65">
        <f>'3rdR'!K$80</f>
        <v>0</v>
      </c>
      <c r="L1031" s="65">
        <f>'3rdR'!L$80</f>
        <v>0</v>
      </c>
      <c r="M1031" s="65">
        <f>'3rdR'!M$80</f>
        <v>0</v>
      </c>
      <c r="N1031" s="65">
        <f>'3rdR'!N$80</f>
        <v>0</v>
      </c>
      <c r="O1031" s="65">
        <f>'3rdR'!O$80</f>
        <v>0</v>
      </c>
      <c r="P1031" s="65">
        <f>'3rdR'!P$80</f>
        <v>0</v>
      </c>
      <c r="Q1031" s="65">
        <f>'3rdR'!Q$80</f>
        <v>0</v>
      </c>
      <c r="R1031" s="65">
        <f>'3rdR'!R$80</f>
        <v>0</v>
      </c>
      <c r="S1031" s="65">
        <f>'3rdR'!S$80</f>
        <v>0</v>
      </c>
      <c r="T1031" s="65">
        <f>'3rdR'!T$80</f>
        <v>0</v>
      </c>
      <c r="U1031" s="15">
        <f t="shared" si="73"/>
        <v>0</v>
      </c>
    </row>
    <row r="1032" spans="1:21" x14ac:dyDescent="0.25">
      <c r="B1032" s="7" t="s">
        <v>15</v>
      </c>
      <c r="C1032" s="65">
        <f>'4thR'!C$80</f>
        <v>9</v>
      </c>
      <c r="D1032" s="65">
        <f>'4thR'!D$80</f>
        <v>5</v>
      </c>
      <c r="E1032" s="65">
        <f>'4thR'!E$80</f>
        <v>3</v>
      </c>
      <c r="F1032" s="65">
        <f>'4thR'!F$80</f>
        <v>3</v>
      </c>
      <c r="G1032" s="65">
        <f>'4thR'!G$80</f>
        <v>7</v>
      </c>
      <c r="H1032" s="65">
        <f>'4thR'!H$80</f>
        <v>5</v>
      </c>
      <c r="I1032" s="65">
        <f>'4thR'!I$80</f>
        <v>6</v>
      </c>
      <c r="J1032" s="65">
        <f>'4thR'!J$80</f>
        <v>7</v>
      </c>
      <c r="K1032" s="65">
        <f>'4thR'!K$80</f>
        <v>4</v>
      </c>
      <c r="L1032" s="65">
        <f>'4thR'!L$80</f>
        <v>5</v>
      </c>
      <c r="M1032" s="65">
        <f>'4thR'!M$80</f>
        <v>5</v>
      </c>
      <c r="N1032" s="65">
        <f>'4thR'!N$80</f>
        <v>4</v>
      </c>
      <c r="O1032" s="65">
        <f>'4thR'!O$80</f>
        <v>9</v>
      </c>
      <c r="P1032" s="65">
        <f>'4thR'!P$80</f>
        <v>7</v>
      </c>
      <c r="Q1032" s="65">
        <f>'4thR'!Q$80</f>
        <v>2</v>
      </c>
      <c r="R1032" s="65">
        <f>'4thR'!R$80</f>
        <v>4</v>
      </c>
      <c r="S1032" s="65">
        <f>'4thR'!S$80</f>
        <v>9</v>
      </c>
      <c r="T1032" s="65">
        <f>'4thR'!T$80</f>
        <v>4</v>
      </c>
      <c r="U1032" s="15">
        <f t="shared" si="73"/>
        <v>98</v>
      </c>
    </row>
    <row r="1033" spans="1:21" x14ac:dyDescent="0.25">
      <c r="B1033" s="7" t="s">
        <v>16</v>
      </c>
      <c r="C1033" s="65">
        <f>'5thR'!C$80</f>
        <v>0</v>
      </c>
      <c r="D1033" s="65">
        <f>'5thR'!D$80</f>
        <v>0</v>
      </c>
      <c r="E1033" s="65">
        <f>'5thR'!E$80</f>
        <v>0</v>
      </c>
      <c r="F1033" s="65">
        <f>'5thR'!F$80</f>
        <v>0</v>
      </c>
      <c r="G1033" s="65">
        <f>'5thR'!G$80</f>
        <v>0</v>
      </c>
      <c r="H1033" s="65">
        <f>'5thR'!H$80</f>
        <v>0</v>
      </c>
      <c r="I1033" s="65">
        <f>'5thR'!I$80</f>
        <v>0</v>
      </c>
      <c r="J1033" s="65">
        <f>'5thR'!J$80</f>
        <v>0</v>
      </c>
      <c r="K1033" s="65">
        <f>'5thR'!K$80</f>
        <v>0</v>
      </c>
      <c r="L1033" s="65">
        <f>'5thR'!L$80</f>
        <v>0</v>
      </c>
      <c r="M1033" s="65">
        <f>'5thR'!M$80</f>
        <v>0</v>
      </c>
      <c r="N1033" s="65">
        <f>'5thR'!N$80</f>
        <v>0</v>
      </c>
      <c r="O1033" s="65">
        <f>'5thR'!O$80</f>
        <v>0</v>
      </c>
      <c r="P1033" s="65">
        <f>'5thR'!P$80</f>
        <v>0</v>
      </c>
      <c r="Q1033" s="65">
        <f>'5thR'!Q$80</f>
        <v>0</v>
      </c>
      <c r="R1033" s="65">
        <f>'5thR'!R$80</f>
        <v>0</v>
      </c>
      <c r="S1033" s="65">
        <f>'5thR'!S$80</f>
        <v>0</v>
      </c>
      <c r="T1033" s="65">
        <f>'5thR'!T$80</f>
        <v>0</v>
      </c>
      <c r="U1033" s="15">
        <f t="shared" si="73"/>
        <v>0</v>
      </c>
    </row>
    <row r="1034" spans="1:21" x14ac:dyDescent="0.25">
      <c r="B1034" s="7" t="s">
        <v>17</v>
      </c>
      <c r="C1034" s="65">
        <f>'6thR'!C$80</f>
        <v>0</v>
      </c>
      <c r="D1034" s="65">
        <f>'6thR'!D$80</f>
        <v>0</v>
      </c>
      <c r="E1034" s="65">
        <f>'6thR'!E$80</f>
        <v>0</v>
      </c>
      <c r="F1034" s="65">
        <f>'6thR'!F$80</f>
        <v>0</v>
      </c>
      <c r="G1034" s="65">
        <f>'6thR'!G$80</f>
        <v>0</v>
      </c>
      <c r="H1034" s="65">
        <f>'6thR'!H$80</f>
        <v>0</v>
      </c>
      <c r="I1034" s="65">
        <f>'6thR'!I$80</f>
        <v>0</v>
      </c>
      <c r="J1034" s="65">
        <f>'6thR'!J$80</f>
        <v>0</v>
      </c>
      <c r="K1034" s="65">
        <f>'6thR'!K$80</f>
        <v>0</v>
      </c>
      <c r="L1034" s="65">
        <f>'6thR'!L$80</f>
        <v>0</v>
      </c>
      <c r="M1034" s="65">
        <f>'6thR'!M$80</f>
        <v>0</v>
      </c>
      <c r="N1034" s="65">
        <f>'6thR'!N$80</f>
        <v>0</v>
      </c>
      <c r="O1034" s="65">
        <f>'6thR'!O$80</f>
        <v>0</v>
      </c>
      <c r="P1034" s="65">
        <f>'6thR'!P$80</f>
        <v>0</v>
      </c>
      <c r="Q1034" s="65">
        <f>'6thR'!Q$80</f>
        <v>0</v>
      </c>
      <c r="R1034" s="65">
        <f>'6thR'!R$80</f>
        <v>0</v>
      </c>
      <c r="S1034" s="65">
        <f>'6thR'!S$80</f>
        <v>0</v>
      </c>
      <c r="T1034" s="65">
        <f>'6thR'!T$80</f>
        <v>0</v>
      </c>
      <c r="U1034" s="15">
        <f t="shared" si="73"/>
        <v>0</v>
      </c>
    </row>
    <row r="1035" spans="1:21" x14ac:dyDescent="0.25">
      <c r="B1035" s="7" t="s">
        <v>18</v>
      </c>
      <c r="C1035" s="65">
        <f>'7thR'!C$80</f>
        <v>0</v>
      </c>
      <c r="D1035" s="65">
        <f>'7thR'!D$80</f>
        <v>0</v>
      </c>
      <c r="E1035" s="65">
        <f>'7thR'!E$80</f>
        <v>0</v>
      </c>
      <c r="F1035" s="65">
        <f>'7thR'!F$80</f>
        <v>0</v>
      </c>
      <c r="G1035" s="65">
        <f>'7thR'!G$80</f>
        <v>0</v>
      </c>
      <c r="H1035" s="65">
        <f>'7thR'!H$80</f>
        <v>0</v>
      </c>
      <c r="I1035" s="65">
        <f>'7thR'!I$80</f>
        <v>0</v>
      </c>
      <c r="J1035" s="65">
        <f>'7thR'!J$80</f>
        <v>0</v>
      </c>
      <c r="K1035" s="65">
        <f>'7thR'!K$80</f>
        <v>0</v>
      </c>
      <c r="L1035" s="65">
        <f>'7thR'!L$80</f>
        <v>0</v>
      </c>
      <c r="M1035" s="65">
        <f>'7thR'!M$80</f>
        <v>0</v>
      </c>
      <c r="N1035" s="65">
        <f>'7thR'!N$80</f>
        <v>0</v>
      </c>
      <c r="O1035" s="65">
        <f>'7thR'!O$80</f>
        <v>0</v>
      </c>
      <c r="P1035" s="65">
        <f>'7thR'!P$80</f>
        <v>0</v>
      </c>
      <c r="Q1035" s="65">
        <f>'7thR'!Q$80</f>
        <v>0</v>
      </c>
      <c r="R1035" s="65">
        <f>'7thR'!R$80</f>
        <v>0</v>
      </c>
      <c r="S1035" s="65">
        <f>'7thR'!S$80</f>
        <v>0</v>
      </c>
      <c r="T1035" s="65">
        <f>'7thR'!T$80</f>
        <v>0</v>
      </c>
      <c r="U1035" s="15">
        <f t="shared" si="73"/>
        <v>0</v>
      </c>
    </row>
    <row r="1036" spans="1:21" ht="15.75" thickBot="1" x14ac:dyDescent="0.3">
      <c r="B1036" s="7" t="s">
        <v>19</v>
      </c>
      <c r="C1036" s="45">
        <f>'8thR - Finale'!C$80</f>
        <v>0</v>
      </c>
      <c r="D1036" s="45">
        <f>'8thR - Finale'!D$80</f>
        <v>0</v>
      </c>
      <c r="E1036" s="45">
        <f>'8thR - Finale'!E$80</f>
        <v>0</v>
      </c>
      <c r="F1036" s="45">
        <f>'8thR - Finale'!F$80</f>
        <v>0</v>
      </c>
      <c r="G1036" s="45">
        <f>'8thR - Finale'!G$80</f>
        <v>0</v>
      </c>
      <c r="H1036" s="45">
        <f>'8thR - Finale'!H$80</f>
        <v>0</v>
      </c>
      <c r="I1036" s="45">
        <f>'8thR - Finale'!I$80</f>
        <v>0</v>
      </c>
      <c r="J1036" s="45">
        <f>'8thR - Finale'!J$80</f>
        <v>0</v>
      </c>
      <c r="K1036" s="45">
        <f>'8thR - Finale'!K$80</f>
        <v>0</v>
      </c>
      <c r="L1036" s="45">
        <f>'8thR - Finale'!L$80</f>
        <v>0</v>
      </c>
      <c r="M1036" s="45">
        <f>'8thR - Finale'!M$80</f>
        <v>0</v>
      </c>
      <c r="N1036" s="45">
        <f>'8thR - Finale'!N$80</f>
        <v>0</v>
      </c>
      <c r="O1036" s="45">
        <f>'8thR - Finale'!O$80</f>
        <v>0</v>
      </c>
      <c r="P1036" s="45">
        <f>'8thR - Finale'!P$80</f>
        <v>0</v>
      </c>
      <c r="Q1036" s="45">
        <f>'8thR - Finale'!Q$80</f>
        <v>0</v>
      </c>
      <c r="R1036" s="45">
        <f>'8thR - Finale'!R$80</f>
        <v>0</v>
      </c>
      <c r="S1036" s="45">
        <f>'8thR - Finale'!S$80</f>
        <v>0</v>
      </c>
      <c r="T1036" s="45">
        <f>'8thR - Finale'!T$80</f>
        <v>0</v>
      </c>
      <c r="U1036" s="15">
        <f t="shared" si="73"/>
        <v>0</v>
      </c>
    </row>
    <row r="1037" spans="1:21" ht="16.5" thickTop="1" x14ac:dyDescent="0.25">
      <c r="B1037" s="52" t="s">
        <v>12</v>
      </c>
      <c r="C1037" s="72">
        <f>score!H$80</f>
        <v>9</v>
      </c>
      <c r="D1037" s="72">
        <f>score!I$80</f>
        <v>5</v>
      </c>
      <c r="E1037" s="72">
        <f>score!J$80</f>
        <v>3</v>
      </c>
      <c r="F1037" s="72">
        <f>score!K$80</f>
        <v>3</v>
      </c>
      <c r="G1037" s="72">
        <f>score!L$80</f>
        <v>7</v>
      </c>
      <c r="H1037" s="72">
        <f>score!M$80</f>
        <v>5</v>
      </c>
      <c r="I1037" s="72">
        <f>score!N$80</f>
        <v>6</v>
      </c>
      <c r="J1037" s="72">
        <f>score!O$80</f>
        <v>7</v>
      </c>
      <c r="K1037" s="72">
        <f>score!P$80</f>
        <v>4</v>
      </c>
      <c r="L1037" s="72">
        <f>score!Q$80</f>
        <v>5</v>
      </c>
      <c r="M1037" s="72">
        <f>score!R$80</f>
        <v>5</v>
      </c>
      <c r="N1037" s="72">
        <f>score!S$80</f>
        <v>4</v>
      </c>
      <c r="O1037" s="72">
        <f>score!T$80</f>
        <v>9</v>
      </c>
      <c r="P1037" s="72">
        <f>score!U$80</f>
        <v>7</v>
      </c>
      <c r="Q1037" s="72">
        <f>score!V$80</f>
        <v>2</v>
      </c>
      <c r="R1037" s="72">
        <f>score!W$80</f>
        <v>4</v>
      </c>
      <c r="S1037" s="72">
        <f>score!X$80</f>
        <v>9</v>
      </c>
      <c r="T1037" s="72">
        <f>score!Y$80</f>
        <v>4</v>
      </c>
      <c r="U1037" s="47">
        <f t="shared" si="73"/>
        <v>98</v>
      </c>
    </row>
    <row r="1038" spans="1:21" ht="15.75" x14ac:dyDescent="0.25">
      <c r="B1038" s="53" t="s">
        <v>7</v>
      </c>
      <c r="C1038" s="54">
        <f>score!H$147</f>
        <v>4</v>
      </c>
      <c r="D1038" s="54">
        <f>score!$I$147</f>
        <v>4</v>
      </c>
      <c r="E1038" s="54">
        <f>score!$J$147</f>
        <v>3</v>
      </c>
      <c r="F1038" s="54">
        <f>score!$K$147</f>
        <v>3</v>
      </c>
      <c r="G1038" s="54">
        <f>score!$L$147</f>
        <v>4</v>
      </c>
      <c r="H1038" s="54">
        <f>score!$M$147</f>
        <v>4</v>
      </c>
      <c r="I1038" s="54">
        <f>score!$N$147</f>
        <v>5</v>
      </c>
      <c r="J1038" s="54">
        <f>score!$O$147</f>
        <v>4</v>
      </c>
      <c r="K1038" s="54">
        <f>score!$P$147</f>
        <v>4</v>
      </c>
      <c r="L1038" s="54">
        <f>score!$Q$147</f>
        <v>3</v>
      </c>
      <c r="M1038" s="54">
        <f>score!$R$147</f>
        <v>4</v>
      </c>
      <c r="N1038" s="54">
        <f>score!$S$147</f>
        <v>5</v>
      </c>
      <c r="O1038" s="54">
        <f>score!$T$147</f>
        <v>4</v>
      </c>
      <c r="P1038" s="54">
        <f>score!$U$147</f>
        <v>5</v>
      </c>
      <c r="Q1038" s="54">
        <f>score!$V$147</f>
        <v>3</v>
      </c>
      <c r="R1038" s="54">
        <f>score!$W$147</f>
        <v>3</v>
      </c>
      <c r="S1038" s="54">
        <f>score!$X$147</f>
        <v>4</v>
      </c>
      <c r="T1038" s="54">
        <f>score!$Y$147</f>
        <v>4</v>
      </c>
      <c r="U1038" s="18">
        <f t="shared" si="73"/>
        <v>70</v>
      </c>
    </row>
    <row r="1039" spans="1:21" x14ac:dyDescent="0.25">
      <c r="C1039" s="55"/>
      <c r="D1039" s="55"/>
      <c r="E1039" s="55"/>
      <c r="F1039" s="55"/>
      <c r="G1039" s="55"/>
      <c r="H1039" s="55"/>
      <c r="I1039" s="55"/>
      <c r="J1039" s="55"/>
      <c r="K1039" s="55"/>
      <c r="L1039" s="55"/>
      <c r="M1039" s="55"/>
      <c r="N1039" s="55"/>
      <c r="O1039" s="55"/>
      <c r="P1039" s="55"/>
      <c r="Q1039" s="55"/>
      <c r="R1039" s="55"/>
      <c r="S1039" s="55"/>
      <c r="T1039" s="55"/>
    </row>
    <row r="1040" spans="1:21" x14ac:dyDescent="0.25">
      <c r="C1040" s="144" t="s">
        <v>6</v>
      </c>
      <c r="D1040" s="144"/>
      <c r="E1040" s="144"/>
      <c r="F1040" s="144"/>
      <c r="G1040" s="144"/>
      <c r="H1040" s="144"/>
      <c r="I1040" s="144"/>
      <c r="J1040" s="144"/>
      <c r="K1040" s="144"/>
      <c r="L1040" s="144"/>
      <c r="M1040" s="144"/>
      <c r="N1040" s="144"/>
      <c r="O1040" s="144"/>
      <c r="P1040" s="144"/>
      <c r="Q1040" s="144"/>
      <c r="R1040" s="144"/>
      <c r="S1040" s="144"/>
      <c r="T1040" s="144"/>
    </row>
    <row r="1041" spans="1:27" ht="15" customHeight="1" x14ac:dyDescent="0.25">
      <c r="A1041" s="141">
        <f>score!A81</f>
        <v>75</v>
      </c>
      <c r="B1041" s="142" t="str">
        <f>score!F81</f>
        <v>KLANCISAR MITJA</v>
      </c>
      <c r="C1041" s="146">
        <v>1</v>
      </c>
      <c r="D1041" s="146">
        <v>2</v>
      </c>
      <c r="E1041" s="146">
        <v>3</v>
      </c>
      <c r="F1041" s="146">
        <v>4</v>
      </c>
      <c r="G1041" s="146">
        <v>5</v>
      </c>
      <c r="H1041" s="146">
        <v>6</v>
      </c>
      <c r="I1041" s="146">
        <v>7</v>
      </c>
      <c r="J1041" s="146">
        <v>8</v>
      </c>
      <c r="K1041" s="146">
        <v>9</v>
      </c>
      <c r="L1041" s="146">
        <v>10</v>
      </c>
      <c r="M1041" s="146">
        <v>11</v>
      </c>
      <c r="N1041" s="146">
        <v>12</v>
      </c>
      <c r="O1041" s="146">
        <v>13</v>
      </c>
      <c r="P1041" s="146">
        <v>14</v>
      </c>
      <c r="Q1041" s="146">
        <v>15</v>
      </c>
      <c r="R1041" s="146">
        <v>16</v>
      </c>
      <c r="S1041" s="146">
        <v>17</v>
      </c>
      <c r="T1041" s="146">
        <v>18</v>
      </c>
      <c r="U1041" s="56" t="s">
        <v>1</v>
      </c>
    </row>
    <row r="1042" spans="1:27" ht="15" customHeight="1" x14ac:dyDescent="0.25">
      <c r="A1042" s="141"/>
      <c r="B1042" s="145"/>
      <c r="C1042" s="147"/>
      <c r="D1042" s="147"/>
      <c r="E1042" s="147"/>
      <c r="F1042" s="147"/>
      <c r="G1042" s="147"/>
      <c r="H1042" s="147"/>
      <c r="I1042" s="147"/>
      <c r="J1042" s="147"/>
      <c r="K1042" s="147"/>
      <c r="L1042" s="147"/>
      <c r="M1042" s="147"/>
      <c r="N1042" s="147"/>
      <c r="O1042" s="147"/>
      <c r="P1042" s="147"/>
      <c r="Q1042" s="147"/>
      <c r="R1042" s="147"/>
      <c r="S1042" s="147"/>
      <c r="T1042" s="147"/>
      <c r="U1042" s="57"/>
    </row>
    <row r="1043" spans="1:27" x14ac:dyDescent="0.25">
      <c r="B1043" s="7" t="s">
        <v>8</v>
      </c>
      <c r="C1043" s="65">
        <f>'1stR'!C$81</f>
        <v>0</v>
      </c>
      <c r="D1043" s="65">
        <f>'1stR'!D$81</f>
        <v>0</v>
      </c>
      <c r="E1043" s="65">
        <f>'1stR'!E$81</f>
        <v>0</v>
      </c>
      <c r="F1043" s="65">
        <f>'1stR'!F$81</f>
        <v>0</v>
      </c>
      <c r="G1043" s="65">
        <f>'1stR'!G$81</f>
        <v>0</v>
      </c>
      <c r="H1043" s="65">
        <f>'1stR'!H$81</f>
        <v>0</v>
      </c>
      <c r="I1043" s="65">
        <f>'1stR'!I$81</f>
        <v>0</v>
      </c>
      <c r="J1043" s="65">
        <f>'1stR'!J$81</f>
        <v>0</v>
      </c>
      <c r="K1043" s="65">
        <f>'1stR'!K$81</f>
        <v>0</v>
      </c>
      <c r="L1043" s="65">
        <f>'1stR'!L$81</f>
        <v>0</v>
      </c>
      <c r="M1043" s="65">
        <f>'1stR'!M$81</f>
        <v>0</v>
      </c>
      <c r="N1043" s="65">
        <f>'1stR'!N$81</f>
        <v>0</v>
      </c>
      <c r="O1043" s="65">
        <f>'1stR'!O$81</f>
        <v>0</v>
      </c>
      <c r="P1043" s="65">
        <f>'1stR'!P$81</f>
        <v>0</v>
      </c>
      <c r="Q1043" s="65">
        <f>'1stR'!Q$81</f>
        <v>0</v>
      </c>
      <c r="R1043" s="65">
        <f>'1stR'!R$81</f>
        <v>0</v>
      </c>
      <c r="S1043" s="65">
        <f>'1stR'!S$81</f>
        <v>0</v>
      </c>
      <c r="T1043" s="65">
        <f>'1stR'!T$81</f>
        <v>0</v>
      </c>
      <c r="U1043" s="15">
        <f>SUM(C1043:T1043)</f>
        <v>0</v>
      </c>
    </row>
    <row r="1044" spans="1:27" x14ac:dyDescent="0.25">
      <c r="B1044" s="7" t="s">
        <v>13</v>
      </c>
      <c r="C1044" s="65">
        <f>'2ndR'!C$81</f>
        <v>0</v>
      </c>
      <c r="D1044" s="65">
        <f>'2ndR'!D$81</f>
        <v>0</v>
      </c>
      <c r="E1044" s="65">
        <f>'2ndR'!E$81</f>
        <v>0</v>
      </c>
      <c r="F1044" s="65">
        <f>'2ndR'!F$81</f>
        <v>0</v>
      </c>
      <c r="G1044" s="65">
        <f>'2ndR'!G$81</f>
        <v>0</v>
      </c>
      <c r="H1044" s="65">
        <f>'2ndR'!H$81</f>
        <v>0</v>
      </c>
      <c r="I1044" s="65">
        <f>'2ndR'!I$81</f>
        <v>0</v>
      </c>
      <c r="J1044" s="65">
        <f>'2ndR'!J$81</f>
        <v>0</v>
      </c>
      <c r="K1044" s="65">
        <f>'2ndR'!K$81</f>
        <v>0</v>
      </c>
      <c r="L1044" s="65">
        <f>'2ndR'!L$81</f>
        <v>0</v>
      </c>
      <c r="M1044" s="65">
        <f>'2ndR'!M$81</f>
        <v>0</v>
      </c>
      <c r="N1044" s="65">
        <f>'2ndR'!N$81</f>
        <v>0</v>
      </c>
      <c r="O1044" s="65">
        <f>'2ndR'!O$81</f>
        <v>0</v>
      </c>
      <c r="P1044" s="65">
        <f>'2ndR'!P$81</f>
        <v>0</v>
      </c>
      <c r="Q1044" s="65">
        <f>'2ndR'!Q$81</f>
        <v>0</v>
      </c>
      <c r="R1044" s="65">
        <f>'2ndR'!R$81</f>
        <v>0</v>
      </c>
      <c r="S1044" s="65">
        <f>'2ndR'!S$81</f>
        <v>0</v>
      </c>
      <c r="T1044" s="65">
        <f>'2ndR'!T$81</f>
        <v>0</v>
      </c>
      <c r="U1044" s="15">
        <f t="shared" ref="U1044:U1052" si="74">SUM(C1044:T1044)</f>
        <v>0</v>
      </c>
      <c r="AA1044" s="49" t="s">
        <v>9</v>
      </c>
    </row>
    <row r="1045" spans="1:27" x14ac:dyDescent="0.25">
      <c r="B1045" s="7" t="s">
        <v>14</v>
      </c>
      <c r="C1045" s="65">
        <f>'3rdR'!C$81</f>
        <v>0</v>
      </c>
      <c r="D1045" s="65">
        <f>'3rdR'!D$81</f>
        <v>0</v>
      </c>
      <c r="E1045" s="65">
        <f>'3rdR'!E$81</f>
        <v>0</v>
      </c>
      <c r="F1045" s="65">
        <f>'3rdR'!F$81</f>
        <v>0</v>
      </c>
      <c r="G1045" s="65">
        <f>'3rdR'!G$81</f>
        <v>0</v>
      </c>
      <c r="H1045" s="65">
        <f>'3rdR'!H$81</f>
        <v>0</v>
      </c>
      <c r="I1045" s="65">
        <f>'3rdR'!I$81</f>
        <v>0</v>
      </c>
      <c r="J1045" s="65">
        <f>'3rdR'!J$81</f>
        <v>0</v>
      </c>
      <c r="K1045" s="65">
        <f>'3rdR'!K$81</f>
        <v>0</v>
      </c>
      <c r="L1045" s="65">
        <f>'3rdR'!L$81</f>
        <v>0</v>
      </c>
      <c r="M1045" s="65">
        <f>'3rdR'!M$81</f>
        <v>0</v>
      </c>
      <c r="N1045" s="65">
        <f>'3rdR'!N$81</f>
        <v>0</v>
      </c>
      <c r="O1045" s="65">
        <f>'3rdR'!O$81</f>
        <v>0</v>
      </c>
      <c r="P1045" s="65">
        <f>'3rdR'!P$81</f>
        <v>0</v>
      </c>
      <c r="Q1045" s="65">
        <f>'3rdR'!Q$81</f>
        <v>0</v>
      </c>
      <c r="R1045" s="65">
        <f>'3rdR'!R$81</f>
        <v>0</v>
      </c>
      <c r="S1045" s="65">
        <f>'3rdR'!S$81</f>
        <v>0</v>
      </c>
      <c r="T1045" s="65">
        <f>'3rdR'!T$81</f>
        <v>0</v>
      </c>
      <c r="U1045" s="15">
        <f t="shared" si="74"/>
        <v>0</v>
      </c>
    </row>
    <row r="1046" spans="1:27" x14ac:dyDescent="0.25">
      <c r="B1046" s="7" t="s">
        <v>15</v>
      </c>
      <c r="C1046" s="65">
        <f>'4thR'!C$81</f>
        <v>4</v>
      </c>
      <c r="D1046" s="65">
        <f>'4thR'!D$81</f>
        <v>4</v>
      </c>
      <c r="E1046" s="65">
        <f>'4thR'!E$81</f>
        <v>5</v>
      </c>
      <c r="F1046" s="65">
        <f>'4thR'!F$81</f>
        <v>3</v>
      </c>
      <c r="G1046" s="65">
        <f>'4thR'!G$81</f>
        <v>5</v>
      </c>
      <c r="H1046" s="65">
        <f>'4thR'!H$81</f>
        <v>7</v>
      </c>
      <c r="I1046" s="65">
        <f>'4thR'!I$81</f>
        <v>6</v>
      </c>
      <c r="J1046" s="65">
        <f>'4thR'!J$81</f>
        <v>5</v>
      </c>
      <c r="K1046" s="65">
        <f>'4thR'!K$81</f>
        <v>4</v>
      </c>
      <c r="L1046" s="65">
        <f>'4thR'!L$81</f>
        <v>3</v>
      </c>
      <c r="M1046" s="65">
        <f>'4thR'!M$81</f>
        <v>6</v>
      </c>
      <c r="N1046" s="65">
        <f>'4thR'!N$81</f>
        <v>5</v>
      </c>
      <c r="O1046" s="65">
        <f>'4thR'!O$81</f>
        <v>5</v>
      </c>
      <c r="P1046" s="65">
        <f>'4thR'!P$81</f>
        <v>7</v>
      </c>
      <c r="Q1046" s="65">
        <f>'4thR'!Q$81</f>
        <v>3</v>
      </c>
      <c r="R1046" s="65">
        <f>'4thR'!R$81</f>
        <v>4</v>
      </c>
      <c r="S1046" s="65">
        <f>'4thR'!S$81</f>
        <v>6</v>
      </c>
      <c r="T1046" s="65">
        <f>'4thR'!T$81</f>
        <v>5</v>
      </c>
      <c r="U1046" s="15">
        <f t="shared" si="74"/>
        <v>87</v>
      </c>
      <c r="AA1046" s="49" t="s">
        <v>9</v>
      </c>
    </row>
    <row r="1047" spans="1:27" x14ac:dyDescent="0.25">
      <c r="B1047" s="7" t="s">
        <v>16</v>
      </c>
      <c r="C1047" s="65">
        <f>'5thR'!C$81</f>
        <v>0</v>
      </c>
      <c r="D1047" s="65">
        <f>'5thR'!D$81</f>
        <v>0</v>
      </c>
      <c r="E1047" s="65">
        <f>'5thR'!E$81</f>
        <v>0</v>
      </c>
      <c r="F1047" s="65">
        <f>'5thR'!F$81</f>
        <v>0</v>
      </c>
      <c r="G1047" s="65">
        <f>'5thR'!G$81</f>
        <v>0</v>
      </c>
      <c r="H1047" s="65">
        <f>'5thR'!H$81</f>
        <v>0</v>
      </c>
      <c r="I1047" s="65">
        <f>'5thR'!I$81</f>
        <v>0</v>
      </c>
      <c r="J1047" s="65">
        <f>'5thR'!J$81</f>
        <v>0</v>
      </c>
      <c r="K1047" s="65">
        <f>'5thR'!K$81</f>
        <v>0</v>
      </c>
      <c r="L1047" s="65">
        <f>'5thR'!L$81</f>
        <v>0</v>
      </c>
      <c r="M1047" s="65">
        <f>'5thR'!M$81</f>
        <v>0</v>
      </c>
      <c r="N1047" s="65">
        <f>'5thR'!N$81</f>
        <v>0</v>
      </c>
      <c r="O1047" s="65">
        <f>'5thR'!O$81</f>
        <v>0</v>
      </c>
      <c r="P1047" s="65">
        <f>'5thR'!P$81</f>
        <v>0</v>
      </c>
      <c r="Q1047" s="65">
        <f>'5thR'!Q$81</f>
        <v>0</v>
      </c>
      <c r="R1047" s="65">
        <f>'5thR'!R$81</f>
        <v>0</v>
      </c>
      <c r="S1047" s="65">
        <f>'5thR'!S$81</f>
        <v>0</v>
      </c>
      <c r="T1047" s="65">
        <f>'5thR'!T$81</f>
        <v>0</v>
      </c>
      <c r="U1047" s="15">
        <f t="shared" si="74"/>
        <v>0</v>
      </c>
    </row>
    <row r="1048" spans="1:27" x14ac:dyDescent="0.25">
      <c r="B1048" s="7" t="s">
        <v>17</v>
      </c>
      <c r="C1048" s="65">
        <f>'6thR'!C$81</f>
        <v>0</v>
      </c>
      <c r="D1048" s="65">
        <f>'6thR'!D$81</f>
        <v>0</v>
      </c>
      <c r="E1048" s="65">
        <f>'6thR'!E$81</f>
        <v>0</v>
      </c>
      <c r="F1048" s="65">
        <f>'6thR'!F$81</f>
        <v>0</v>
      </c>
      <c r="G1048" s="65">
        <f>'6thR'!G$81</f>
        <v>0</v>
      </c>
      <c r="H1048" s="65">
        <f>'6thR'!H$81</f>
        <v>0</v>
      </c>
      <c r="I1048" s="65">
        <f>'6thR'!I$81</f>
        <v>0</v>
      </c>
      <c r="J1048" s="65">
        <f>'6thR'!J$81</f>
        <v>0</v>
      </c>
      <c r="K1048" s="65">
        <f>'6thR'!K$81</f>
        <v>0</v>
      </c>
      <c r="L1048" s="65">
        <f>'6thR'!L$81</f>
        <v>0</v>
      </c>
      <c r="M1048" s="65">
        <f>'6thR'!M$81</f>
        <v>0</v>
      </c>
      <c r="N1048" s="65">
        <f>'6thR'!N$81</f>
        <v>0</v>
      </c>
      <c r="O1048" s="65">
        <f>'6thR'!O$81</f>
        <v>0</v>
      </c>
      <c r="P1048" s="65">
        <f>'6thR'!P$81</f>
        <v>0</v>
      </c>
      <c r="Q1048" s="65">
        <f>'6thR'!Q$81</f>
        <v>0</v>
      </c>
      <c r="R1048" s="65">
        <f>'6thR'!R$81</f>
        <v>0</v>
      </c>
      <c r="S1048" s="65">
        <f>'6thR'!S$81</f>
        <v>0</v>
      </c>
      <c r="T1048" s="65">
        <f>'6thR'!T$81</f>
        <v>0</v>
      </c>
      <c r="U1048" s="15">
        <f t="shared" si="74"/>
        <v>0</v>
      </c>
    </row>
    <row r="1049" spans="1:27" x14ac:dyDescent="0.25">
      <c r="B1049" s="7" t="s">
        <v>18</v>
      </c>
      <c r="C1049" s="65">
        <f>'7thR'!C$81</f>
        <v>0</v>
      </c>
      <c r="D1049" s="65">
        <f>'7thR'!D$81</f>
        <v>0</v>
      </c>
      <c r="E1049" s="65">
        <f>'7thR'!E$81</f>
        <v>0</v>
      </c>
      <c r="F1049" s="65">
        <f>'7thR'!F$81</f>
        <v>0</v>
      </c>
      <c r="G1049" s="65">
        <f>'7thR'!G$81</f>
        <v>0</v>
      </c>
      <c r="H1049" s="65">
        <f>'7thR'!H$81</f>
        <v>0</v>
      </c>
      <c r="I1049" s="65">
        <f>'7thR'!I$81</f>
        <v>0</v>
      </c>
      <c r="J1049" s="65">
        <f>'7thR'!J$81</f>
        <v>0</v>
      </c>
      <c r="K1049" s="65">
        <f>'7thR'!K$81</f>
        <v>0</v>
      </c>
      <c r="L1049" s="65">
        <f>'7thR'!L$81</f>
        <v>0</v>
      </c>
      <c r="M1049" s="65">
        <f>'7thR'!M$81</f>
        <v>0</v>
      </c>
      <c r="N1049" s="65">
        <f>'7thR'!N$81</f>
        <v>0</v>
      </c>
      <c r="O1049" s="65">
        <f>'7thR'!O$81</f>
        <v>0</v>
      </c>
      <c r="P1049" s="65">
        <f>'7thR'!P$81</f>
        <v>0</v>
      </c>
      <c r="Q1049" s="65">
        <f>'7thR'!Q$81</f>
        <v>0</v>
      </c>
      <c r="R1049" s="65">
        <f>'7thR'!R$81</f>
        <v>0</v>
      </c>
      <c r="S1049" s="65">
        <f>'7thR'!S$81</f>
        <v>0</v>
      </c>
      <c r="T1049" s="65">
        <f>'7thR'!T$81</f>
        <v>0</v>
      </c>
      <c r="U1049" s="15">
        <f t="shared" si="74"/>
        <v>0</v>
      </c>
    </row>
    <row r="1050" spans="1:27" ht="15.75" thickBot="1" x14ac:dyDescent="0.3">
      <c r="B1050" s="7" t="s">
        <v>19</v>
      </c>
      <c r="C1050" s="45">
        <f>'8thR - Finale'!C$81</f>
        <v>0</v>
      </c>
      <c r="D1050" s="45">
        <f>'8thR - Finale'!D$81</f>
        <v>0</v>
      </c>
      <c r="E1050" s="45">
        <f>'8thR - Finale'!E$81</f>
        <v>0</v>
      </c>
      <c r="F1050" s="45">
        <f>'8thR - Finale'!F$81</f>
        <v>0</v>
      </c>
      <c r="G1050" s="45">
        <f>'8thR - Finale'!G$81</f>
        <v>0</v>
      </c>
      <c r="H1050" s="45">
        <f>'8thR - Finale'!H$81</f>
        <v>0</v>
      </c>
      <c r="I1050" s="45">
        <f>'8thR - Finale'!I$81</f>
        <v>0</v>
      </c>
      <c r="J1050" s="45">
        <f>'8thR - Finale'!J$81</f>
        <v>0</v>
      </c>
      <c r="K1050" s="45">
        <f>'8thR - Finale'!K$81</f>
        <v>0</v>
      </c>
      <c r="L1050" s="45">
        <f>'8thR - Finale'!L$81</f>
        <v>0</v>
      </c>
      <c r="M1050" s="45">
        <f>'8thR - Finale'!M$81</f>
        <v>0</v>
      </c>
      <c r="N1050" s="45">
        <f>'8thR - Finale'!N$81</f>
        <v>0</v>
      </c>
      <c r="O1050" s="45">
        <f>'8thR - Finale'!O$81</f>
        <v>0</v>
      </c>
      <c r="P1050" s="45">
        <f>'8thR - Finale'!P$81</f>
        <v>0</v>
      </c>
      <c r="Q1050" s="45">
        <f>'8thR - Finale'!Q$81</f>
        <v>0</v>
      </c>
      <c r="R1050" s="45">
        <f>'8thR - Finale'!R$81</f>
        <v>0</v>
      </c>
      <c r="S1050" s="45">
        <f>'8thR - Finale'!S$81</f>
        <v>0</v>
      </c>
      <c r="T1050" s="45">
        <f>'8thR - Finale'!T$81</f>
        <v>0</v>
      </c>
      <c r="U1050" s="15">
        <f t="shared" si="74"/>
        <v>0</v>
      </c>
    </row>
    <row r="1051" spans="1:27" ht="16.5" thickTop="1" x14ac:dyDescent="0.25">
      <c r="B1051" s="52" t="s">
        <v>12</v>
      </c>
      <c r="C1051" s="72">
        <f>score!H$81</f>
        <v>4</v>
      </c>
      <c r="D1051" s="72">
        <f>score!I$81</f>
        <v>4</v>
      </c>
      <c r="E1051" s="72">
        <f>score!J$81</f>
        <v>5</v>
      </c>
      <c r="F1051" s="72">
        <f>score!K$81</f>
        <v>3</v>
      </c>
      <c r="G1051" s="72">
        <f>score!L$81</f>
        <v>5</v>
      </c>
      <c r="H1051" s="72">
        <f>score!M$81</f>
        <v>7</v>
      </c>
      <c r="I1051" s="72">
        <f>score!N$81</f>
        <v>6</v>
      </c>
      <c r="J1051" s="72">
        <f>score!O$81</f>
        <v>5</v>
      </c>
      <c r="K1051" s="72">
        <f>score!P$81</f>
        <v>4</v>
      </c>
      <c r="L1051" s="72">
        <f>score!Q$81</f>
        <v>3</v>
      </c>
      <c r="M1051" s="72">
        <f>score!R$81</f>
        <v>6</v>
      </c>
      <c r="N1051" s="72">
        <f>score!S$81</f>
        <v>5</v>
      </c>
      <c r="O1051" s="72">
        <f>score!T$81</f>
        <v>5</v>
      </c>
      <c r="P1051" s="72">
        <f>score!U$81</f>
        <v>7</v>
      </c>
      <c r="Q1051" s="72">
        <f>score!V$81</f>
        <v>3</v>
      </c>
      <c r="R1051" s="72">
        <f>score!W$81</f>
        <v>4</v>
      </c>
      <c r="S1051" s="72">
        <f>score!X$81</f>
        <v>6</v>
      </c>
      <c r="T1051" s="72">
        <f>score!Y$81</f>
        <v>5</v>
      </c>
      <c r="U1051" s="47">
        <f t="shared" si="74"/>
        <v>87</v>
      </c>
    </row>
    <row r="1052" spans="1:27" ht="15.75" x14ac:dyDescent="0.25">
      <c r="B1052" s="53" t="s">
        <v>7</v>
      </c>
      <c r="C1052" s="54">
        <f>score!H$147</f>
        <v>4</v>
      </c>
      <c r="D1052" s="54">
        <f>score!$I$147</f>
        <v>4</v>
      </c>
      <c r="E1052" s="54">
        <f>score!$J$147</f>
        <v>3</v>
      </c>
      <c r="F1052" s="54">
        <f>score!$K$147</f>
        <v>3</v>
      </c>
      <c r="G1052" s="54">
        <f>score!$L$147</f>
        <v>4</v>
      </c>
      <c r="H1052" s="54">
        <f>score!$M$147</f>
        <v>4</v>
      </c>
      <c r="I1052" s="54">
        <f>score!$N$147</f>
        <v>5</v>
      </c>
      <c r="J1052" s="54">
        <f>score!$O$147</f>
        <v>4</v>
      </c>
      <c r="K1052" s="54">
        <f>score!$P$147</f>
        <v>4</v>
      </c>
      <c r="L1052" s="54">
        <f>score!$Q$147</f>
        <v>3</v>
      </c>
      <c r="M1052" s="54">
        <f>score!$R$147</f>
        <v>4</v>
      </c>
      <c r="N1052" s="54">
        <f>score!$S$147</f>
        <v>5</v>
      </c>
      <c r="O1052" s="54">
        <f>score!$T$147</f>
        <v>4</v>
      </c>
      <c r="P1052" s="54">
        <f>score!$U$147</f>
        <v>5</v>
      </c>
      <c r="Q1052" s="54">
        <f>score!$V$147</f>
        <v>3</v>
      </c>
      <c r="R1052" s="54">
        <f>score!$W$147</f>
        <v>3</v>
      </c>
      <c r="S1052" s="54">
        <f>score!$X$147</f>
        <v>4</v>
      </c>
      <c r="T1052" s="54">
        <f>score!$Y$147</f>
        <v>4</v>
      </c>
      <c r="U1052" s="18">
        <f t="shared" si="74"/>
        <v>70</v>
      </c>
    </row>
    <row r="1053" spans="1:27" x14ac:dyDescent="0.25">
      <c r="C1053" s="55"/>
      <c r="D1053" s="55"/>
      <c r="E1053" s="55"/>
      <c r="F1053" s="55"/>
      <c r="G1053" s="55"/>
      <c r="H1053" s="55"/>
      <c r="I1053" s="55"/>
      <c r="J1053" s="55"/>
      <c r="K1053" s="55"/>
      <c r="L1053" s="55"/>
      <c r="M1053" s="55"/>
      <c r="N1053" s="55"/>
      <c r="O1053" s="55"/>
      <c r="P1053" s="55"/>
      <c r="Q1053" s="55"/>
      <c r="R1053" s="55"/>
      <c r="S1053" s="55"/>
      <c r="T1053" s="55"/>
    </row>
    <row r="1054" spans="1:27" x14ac:dyDescent="0.25">
      <c r="C1054" s="140" t="s">
        <v>6</v>
      </c>
      <c r="D1054" s="140"/>
      <c r="E1054" s="140"/>
      <c r="F1054" s="140"/>
      <c r="G1054" s="140"/>
      <c r="H1054" s="140"/>
      <c r="I1054" s="140"/>
      <c r="J1054" s="140"/>
      <c r="K1054" s="140"/>
      <c r="L1054" s="140"/>
      <c r="M1054" s="140"/>
      <c r="N1054" s="140"/>
      <c r="O1054" s="140"/>
      <c r="P1054" s="140"/>
      <c r="Q1054" s="140"/>
      <c r="R1054" s="140"/>
      <c r="S1054" s="140"/>
      <c r="T1054" s="140"/>
    </row>
    <row r="1055" spans="1:27" x14ac:dyDescent="0.25">
      <c r="A1055" s="141">
        <f>score!A82</f>
        <v>76</v>
      </c>
      <c r="B1055" s="142" t="str">
        <f>score!F82</f>
        <v>KLUN ROBERT</v>
      </c>
      <c r="C1055" s="143">
        <v>1</v>
      </c>
      <c r="D1055" s="143">
        <v>2</v>
      </c>
      <c r="E1055" s="143">
        <v>3</v>
      </c>
      <c r="F1055" s="143">
        <v>4</v>
      </c>
      <c r="G1055" s="143">
        <v>5</v>
      </c>
      <c r="H1055" s="143">
        <v>6</v>
      </c>
      <c r="I1055" s="143">
        <v>7</v>
      </c>
      <c r="J1055" s="143">
        <v>8</v>
      </c>
      <c r="K1055" s="143">
        <v>9</v>
      </c>
      <c r="L1055" s="143">
        <v>10</v>
      </c>
      <c r="M1055" s="143">
        <v>11</v>
      </c>
      <c r="N1055" s="143">
        <v>12</v>
      </c>
      <c r="O1055" s="143">
        <v>13</v>
      </c>
      <c r="P1055" s="143">
        <v>14</v>
      </c>
      <c r="Q1055" s="143">
        <v>15</v>
      </c>
      <c r="R1055" s="143">
        <v>16</v>
      </c>
      <c r="S1055" s="143">
        <v>17</v>
      </c>
      <c r="T1055" s="143">
        <v>18</v>
      </c>
      <c r="U1055" s="56" t="s">
        <v>1</v>
      </c>
    </row>
    <row r="1056" spans="1:27" x14ac:dyDescent="0.25">
      <c r="A1056" s="141"/>
      <c r="B1056" s="142"/>
      <c r="C1056" s="143"/>
      <c r="D1056" s="143"/>
      <c r="E1056" s="143"/>
      <c r="F1056" s="143"/>
      <c r="G1056" s="143"/>
      <c r="H1056" s="143"/>
      <c r="I1056" s="143"/>
      <c r="J1056" s="143"/>
      <c r="K1056" s="143"/>
      <c r="L1056" s="143"/>
      <c r="M1056" s="143"/>
      <c r="N1056" s="143"/>
      <c r="O1056" s="143"/>
      <c r="P1056" s="143"/>
      <c r="Q1056" s="143"/>
      <c r="R1056" s="143"/>
      <c r="S1056" s="143"/>
      <c r="T1056" s="143"/>
      <c r="U1056" s="57"/>
    </row>
    <row r="1057" spans="1:27" x14ac:dyDescent="0.25">
      <c r="B1057" s="7" t="s">
        <v>8</v>
      </c>
      <c r="C1057" s="65">
        <f>'1stR'!C$82</f>
        <v>0</v>
      </c>
      <c r="D1057" s="65">
        <f>'1stR'!D$82</f>
        <v>0</v>
      </c>
      <c r="E1057" s="65">
        <f>'1stR'!E$82</f>
        <v>0</v>
      </c>
      <c r="F1057" s="65">
        <f>'1stR'!F$82</f>
        <v>0</v>
      </c>
      <c r="G1057" s="65">
        <f>'1stR'!G$82</f>
        <v>0</v>
      </c>
      <c r="H1057" s="65">
        <f>'1stR'!H$82</f>
        <v>0</v>
      </c>
      <c r="I1057" s="65">
        <f>'1stR'!I$82</f>
        <v>0</v>
      </c>
      <c r="J1057" s="65">
        <f>'1stR'!J$82</f>
        <v>0</v>
      </c>
      <c r="K1057" s="65">
        <f>'1stR'!K$82</f>
        <v>0</v>
      </c>
      <c r="L1057" s="65">
        <f>'1stR'!L$82</f>
        <v>0</v>
      </c>
      <c r="M1057" s="65">
        <f>'1stR'!M$82</f>
        <v>0</v>
      </c>
      <c r="N1057" s="65">
        <f>'1stR'!N$82</f>
        <v>0</v>
      </c>
      <c r="O1057" s="65">
        <f>'1stR'!O$82</f>
        <v>0</v>
      </c>
      <c r="P1057" s="65">
        <f>'1stR'!P$82</f>
        <v>0</v>
      </c>
      <c r="Q1057" s="65">
        <f>'1stR'!Q$82</f>
        <v>0</v>
      </c>
      <c r="R1057" s="65">
        <f>'1stR'!R$82</f>
        <v>0</v>
      </c>
      <c r="S1057" s="65">
        <f>'1stR'!S$82</f>
        <v>0</v>
      </c>
      <c r="T1057" s="65">
        <f>'1stR'!T$82</f>
        <v>0</v>
      </c>
      <c r="U1057" s="15">
        <f>SUM(C1057:T1057)</f>
        <v>0</v>
      </c>
    </row>
    <row r="1058" spans="1:27" x14ac:dyDescent="0.25">
      <c r="B1058" s="7" t="s">
        <v>13</v>
      </c>
      <c r="C1058" s="65">
        <f>'2ndR'!C$82</f>
        <v>0</v>
      </c>
      <c r="D1058" s="65">
        <f>'2ndR'!D$82</f>
        <v>0</v>
      </c>
      <c r="E1058" s="65">
        <f>'2ndR'!E$82</f>
        <v>0</v>
      </c>
      <c r="F1058" s="65">
        <f>'2ndR'!F$82</f>
        <v>0</v>
      </c>
      <c r="G1058" s="65">
        <f>'2ndR'!G$82</f>
        <v>0</v>
      </c>
      <c r="H1058" s="65">
        <f>'2ndR'!H$82</f>
        <v>0</v>
      </c>
      <c r="I1058" s="65">
        <f>'2ndR'!I$82</f>
        <v>0</v>
      </c>
      <c r="J1058" s="65">
        <f>'2ndR'!J$82</f>
        <v>0</v>
      </c>
      <c r="K1058" s="65">
        <f>'2ndR'!K$82</f>
        <v>0</v>
      </c>
      <c r="L1058" s="65">
        <f>'2ndR'!L$82</f>
        <v>0</v>
      </c>
      <c r="M1058" s="65">
        <f>'2ndR'!M$82</f>
        <v>0</v>
      </c>
      <c r="N1058" s="65">
        <f>'2ndR'!N$82</f>
        <v>0</v>
      </c>
      <c r="O1058" s="65">
        <f>'2ndR'!O$82</f>
        <v>0</v>
      </c>
      <c r="P1058" s="65">
        <f>'2ndR'!P$82</f>
        <v>0</v>
      </c>
      <c r="Q1058" s="65">
        <f>'2ndR'!Q$82</f>
        <v>0</v>
      </c>
      <c r="R1058" s="65">
        <f>'2ndR'!R$82</f>
        <v>0</v>
      </c>
      <c r="S1058" s="65">
        <f>'2ndR'!S$82</f>
        <v>0</v>
      </c>
      <c r="T1058" s="65">
        <f>'2ndR'!T$82</f>
        <v>0</v>
      </c>
      <c r="U1058" s="15">
        <f t="shared" ref="U1058:U1066" si="75">SUM(C1058:T1058)</f>
        <v>0</v>
      </c>
    </row>
    <row r="1059" spans="1:27" x14ac:dyDescent="0.25">
      <c r="B1059" s="7" t="s">
        <v>14</v>
      </c>
      <c r="C1059" s="65">
        <f>'3rdR'!C$82</f>
        <v>0</v>
      </c>
      <c r="D1059" s="65">
        <f>'3rdR'!D$82</f>
        <v>0</v>
      </c>
      <c r="E1059" s="65">
        <f>'3rdR'!E$82</f>
        <v>0</v>
      </c>
      <c r="F1059" s="65">
        <f>'3rdR'!F$82</f>
        <v>0</v>
      </c>
      <c r="G1059" s="65">
        <f>'3rdR'!G$82</f>
        <v>0</v>
      </c>
      <c r="H1059" s="65">
        <f>'3rdR'!H$82</f>
        <v>0</v>
      </c>
      <c r="I1059" s="65">
        <f>'3rdR'!I$82</f>
        <v>0</v>
      </c>
      <c r="J1059" s="65">
        <f>'3rdR'!J$82</f>
        <v>0</v>
      </c>
      <c r="K1059" s="65">
        <f>'3rdR'!K$82</f>
        <v>0</v>
      </c>
      <c r="L1059" s="65">
        <f>'3rdR'!L$82</f>
        <v>0</v>
      </c>
      <c r="M1059" s="65">
        <f>'3rdR'!M$82</f>
        <v>0</v>
      </c>
      <c r="N1059" s="65">
        <f>'3rdR'!N$82</f>
        <v>0</v>
      </c>
      <c r="O1059" s="65">
        <f>'3rdR'!O$82</f>
        <v>0</v>
      </c>
      <c r="P1059" s="65">
        <f>'3rdR'!P$82</f>
        <v>0</v>
      </c>
      <c r="Q1059" s="65">
        <f>'3rdR'!Q$82</f>
        <v>0</v>
      </c>
      <c r="R1059" s="65">
        <f>'3rdR'!R$82</f>
        <v>0</v>
      </c>
      <c r="S1059" s="65">
        <f>'3rdR'!S$82</f>
        <v>0</v>
      </c>
      <c r="T1059" s="65">
        <f>'3rdR'!T$82</f>
        <v>0</v>
      </c>
      <c r="U1059" s="15">
        <f t="shared" si="75"/>
        <v>0</v>
      </c>
    </row>
    <row r="1060" spans="1:27" x14ac:dyDescent="0.25">
      <c r="B1060" s="7" t="s">
        <v>15</v>
      </c>
      <c r="C1060" s="65">
        <f>'4thR'!C$82</f>
        <v>6</v>
      </c>
      <c r="D1060" s="65">
        <f>'4thR'!D$82</f>
        <v>7</v>
      </c>
      <c r="E1060" s="65">
        <f>'4thR'!E$82</f>
        <v>4</v>
      </c>
      <c r="F1060" s="65">
        <f>'4thR'!F$82</f>
        <v>4</v>
      </c>
      <c r="G1060" s="65">
        <f>'4thR'!G$82</f>
        <v>5</v>
      </c>
      <c r="H1060" s="65">
        <f>'4thR'!H$82</f>
        <v>7</v>
      </c>
      <c r="I1060" s="65">
        <f>'4thR'!I$82</f>
        <v>7</v>
      </c>
      <c r="J1060" s="65">
        <f>'4thR'!J$82</f>
        <v>6</v>
      </c>
      <c r="K1060" s="65">
        <f>'4thR'!K$82</f>
        <v>4</v>
      </c>
      <c r="L1060" s="65">
        <f>'4thR'!L$82</f>
        <v>3</v>
      </c>
      <c r="M1060" s="65">
        <f>'4thR'!M$82</f>
        <v>4</v>
      </c>
      <c r="N1060" s="65">
        <f>'4thR'!N$82</f>
        <v>7</v>
      </c>
      <c r="O1060" s="65">
        <f>'4thR'!O$82</f>
        <v>3</v>
      </c>
      <c r="P1060" s="65">
        <f>'4thR'!P$82</f>
        <v>5</v>
      </c>
      <c r="Q1060" s="65">
        <f>'4thR'!Q$82</f>
        <v>3</v>
      </c>
      <c r="R1060" s="65">
        <f>'4thR'!R$82</f>
        <v>3</v>
      </c>
      <c r="S1060" s="65">
        <f>'4thR'!S$82</f>
        <v>5</v>
      </c>
      <c r="T1060" s="65">
        <f>'4thR'!T$82</f>
        <v>7</v>
      </c>
      <c r="U1060" s="15">
        <f t="shared" si="75"/>
        <v>90</v>
      </c>
    </row>
    <row r="1061" spans="1:27" x14ac:dyDescent="0.25">
      <c r="B1061" s="7" t="s">
        <v>16</v>
      </c>
      <c r="C1061" s="65">
        <f>'5thR'!C$82</f>
        <v>0</v>
      </c>
      <c r="D1061" s="65">
        <f>'5thR'!D$82</f>
        <v>0</v>
      </c>
      <c r="E1061" s="65">
        <f>'5thR'!E$82</f>
        <v>0</v>
      </c>
      <c r="F1061" s="65">
        <f>'5thR'!F$82</f>
        <v>0</v>
      </c>
      <c r="G1061" s="65">
        <f>'5thR'!G$82</f>
        <v>0</v>
      </c>
      <c r="H1061" s="65">
        <f>'5thR'!H$82</f>
        <v>0</v>
      </c>
      <c r="I1061" s="65">
        <f>'5thR'!I$82</f>
        <v>0</v>
      </c>
      <c r="J1061" s="65">
        <f>'5thR'!J$82</f>
        <v>0</v>
      </c>
      <c r="K1061" s="65">
        <f>'5thR'!K$82</f>
        <v>0</v>
      </c>
      <c r="L1061" s="65">
        <f>'5thR'!L$82</f>
        <v>0</v>
      </c>
      <c r="M1061" s="65">
        <f>'5thR'!M$82</f>
        <v>0</v>
      </c>
      <c r="N1061" s="65">
        <f>'5thR'!N$82</f>
        <v>0</v>
      </c>
      <c r="O1061" s="65">
        <f>'5thR'!O$82</f>
        <v>0</v>
      </c>
      <c r="P1061" s="65">
        <f>'5thR'!P$82</f>
        <v>0</v>
      </c>
      <c r="Q1061" s="65">
        <f>'5thR'!Q$82</f>
        <v>0</v>
      </c>
      <c r="R1061" s="65">
        <f>'5thR'!R$82</f>
        <v>0</v>
      </c>
      <c r="S1061" s="65">
        <f>'5thR'!S$82</f>
        <v>0</v>
      </c>
      <c r="T1061" s="65">
        <f>'5thR'!T$82</f>
        <v>0</v>
      </c>
      <c r="U1061" s="15">
        <f t="shared" si="75"/>
        <v>0</v>
      </c>
    </row>
    <row r="1062" spans="1:27" x14ac:dyDescent="0.25">
      <c r="B1062" s="7" t="s">
        <v>17</v>
      </c>
      <c r="C1062" s="65">
        <f>'6thR'!C$82</f>
        <v>0</v>
      </c>
      <c r="D1062" s="65">
        <f>'6thR'!D$82</f>
        <v>0</v>
      </c>
      <c r="E1062" s="65">
        <f>'6thR'!E$82</f>
        <v>0</v>
      </c>
      <c r="F1062" s="65">
        <f>'6thR'!F$82</f>
        <v>0</v>
      </c>
      <c r="G1062" s="65">
        <f>'6thR'!G$82</f>
        <v>0</v>
      </c>
      <c r="H1062" s="65">
        <f>'6thR'!H$82</f>
        <v>0</v>
      </c>
      <c r="I1062" s="65">
        <f>'6thR'!I$82</f>
        <v>0</v>
      </c>
      <c r="J1062" s="65">
        <f>'6thR'!J$82</f>
        <v>0</v>
      </c>
      <c r="K1062" s="65">
        <f>'6thR'!K$82</f>
        <v>0</v>
      </c>
      <c r="L1062" s="65">
        <f>'6thR'!L$82</f>
        <v>0</v>
      </c>
      <c r="M1062" s="65">
        <f>'6thR'!M$82</f>
        <v>0</v>
      </c>
      <c r="N1062" s="65">
        <f>'6thR'!N$82</f>
        <v>0</v>
      </c>
      <c r="O1062" s="65">
        <f>'6thR'!O$82</f>
        <v>0</v>
      </c>
      <c r="P1062" s="65">
        <f>'6thR'!P$82</f>
        <v>0</v>
      </c>
      <c r="Q1062" s="65">
        <f>'6thR'!Q$82</f>
        <v>0</v>
      </c>
      <c r="R1062" s="65">
        <f>'6thR'!R$82</f>
        <v>0</v>
      </c>
      <c r="S1062" s="65">
        <f>'6thR'!S$82</f>
        <v>0</v>
      </c>
      <c r="T1062" s="65">
        <f>'6thR'!T$82</f>
        <v>0</v>
      </c>
      <c r="U1062" s="15">
        <f t="shared" si="75"/>
        <v>0</v>
      </c>
    </row>
    <row r="1063" spans="1:27" x14ac:dyDescent="0.25">
      <c r="B1063" s="7" t="s">
        <v>18</v>
      </c>
      <c r="C1063" s="65">
        <f>'7thR'!C$82</f>
        <v>0</v>
      </c>
      <c r="D1063" s="65">
        <f>'7thR'!D$82</f>
        <v>0</v>
      </c>
      <c r="E1063" s="65">
        <f>'7thR'!E$82</f>
        <v>0</v>
      </c>
      <c r="F1063" s="65">
        <f>'7thR'!F$82</f>
        <v>0</v>
      </c>
      <c r="G1063" s="65">
        <f>'7thR'!G$82</f>
        <v>0</v>
      </c>
      <c r="H1063" s="65">
        <f>'7thR'!H$82</f>
        <v>0</v>
      </c>
      <c r="I1063" s="65">
        <f>'7thR'!I$82</f>
        <v>0</v>
      </c>
      <c r="J1063" s="65">
        <f>'7thR'!J$82</f>
        <v>0</v>
      </c>
      <c r="K1063" s="65">
        <f>'7thR'!K$82</f>
        <v>0</v>
      </c>
      <c r="L1063" s="65">
        <f>'7thR'!L$82</f>
        <v>0</v>
      </c>
      <c r="M1063" s="65">
        <f>'7thR'!M$82</f>
        <v>0</v>
      </c>
      <c r="N1063" s="65">
        <f>'7thR'!N$82</f>
        <v>0</v>
      </c>
      <c r="O1063" s="65">
        <f>'7thR'!O$82</f>
        <v>0</v>
      </c>
      <c r="P1063" s="65">
        <f>'7thR'!P$82</f>
        <v>0</v>
      </c>
      <c r="Q1063" s="65">
        <f>'7thR'!Q$82</f>
        <v>0</v>
      </c>
      <c r="R1063" s="65">
        <f>'7thR'!R$82</f>
        <v>0</v>
      </c>
      <c r="S1063" s="65">
        <f>'7thR'!S$82</f>
        <v>0</v>
      </c>
      <c r="T1063" s="65">
        <f>'7thR'!T$82</f>
        <v>0</v>
      </c>
      <c r="U1063" s="15">
        <f t="shared" si="75"/>
        <v>0</v>
      </c>
    </row>
    <row r="1064" spans="1:27" ht="15.75" thickBot="1" x14ac:dyDescent="0.3">
      <c r="B1064" s="7" t="s">
        <v>19</v>
      </c>
      <c r="C1064" s="45">
        <f>'8thR - Finale'!C$82</f>
        <v>0</v>
      </c>
      <c r="D1064" s="45">
        <f>'8thR - Finale'!D$82</f>
        <v>0</v>
      </c>
      <c r="E1064" s="45">
        <f>'8thR - Finale'!E$82</f>
        <v>0</v>
      </c>
      <c r="F1064" s="45">
        <f>'8thR - Finale'!F$82</f>
        <v>0</v>
      </c>
      <c r="G1064" s="45">
        <f>'8thR - Finale'!G$82</f>
        <v>0</v>
      </c>
      <c r="H1064" s="45">
        <f>'8thR - Finale'!H$82</f>
        <v>0</v>
      </c>
      <c r="I1064" s="45">
        <f>'8thR - Finale'!I$82</f>
        <v>0</v>
      </c>
      <c r="J1064" s="45">
        <f>'8thR - Finale'!J$82</f>
        <v>0</v>
      </c>
      <c r="K1064" s="45">
        <f>'8thR - Finale'!K$82</f>
        <v>0</v>
      </c>
      <c r="L1064" s="45">
        <f>'8thR - Finale'!L$82</f>
        <v>0</v>
      </c>
      <c r="M1064" s="45">
        <f>'8thR - Finale'!M$82</f>
        <v>0</v>
      </c>
      <c r="N1064" s="45">
        <f>'8thR - Finale'!N$82</f>
        <v>0</v>
      </c>
      <c r="O1064" s="45">
        <f>'8thR - Finale'!O$82</f>
        <v>0</v>
      </c>
      <c r="P1064" s="45">
        <f>'8thR - Finale'!P$82</f>
        <v>0</v>
      </c>
      <c r="Q1064" s="45">
        <f>'8thR - Finale'!Q$82</f>
        <v>0</v>
      </c>
      <c r="R1064" s="45">
        <f>'8thR - Finale'!R$82</f>
        <v>0</v>
      </c>
      <c r="S1064" s="45">
        <f>'8thR - Finale'!S$82</f>
        <v>0</v>
      </c>
      <c r="T1064" s="45">
        <f>'8thR - Finale'!T$82</f>
        <v>0</v>
      </c>
      <c r="U1064" s="15">
        <f t="shared" si="75"/>
        <v>0</v>
      </c>
    </row>
    <row r="1065" spans="1:27" ht="16.5" thickTop="1" x14ac:dyDescent="0.25">
      <c r="B1065" s="52" t="s">
        <v>12</v>
      </c>
      <c r="C1065" s="72">
        <f>score!H$82</f>
        <v>6</v>
      </c>
      <c r="D1065" s="72">
        <f>score!I$82</f>
        <v>7</v>
      </c>
      <c r="E1065" s="72">
        <f>score!J$82</f>
        <v>4</v>
      </c>
      <c r="F1065" s="72">
        <f>score!K$82</f>
        <v>4</v>
      </c>
      <c r="G1065" s="72">
        <f>score!L$82</f>
        <v>5</v>
      </c>
      <c r="H1065" s="72">
        <f>score!M$82</f>
        <v>7</v>
      </c>
      <c r="I1065" s="72">
        <f>score!N$82</f>
        <v>7</v>
      </c>
      <c r="J1065" s="72">
        <f>score!O$82</f>
        <v>6</v>
      </c>
      <c r="K1065" s="72">
        <f>score!P$82</f>
        <v>4</v>
      </c>
      <c r="L1065" s="72">
        <f>score!Q$82</f>
        <v>3</v>
      </c>
      <c r="M1065" s="72">
        <f>score!R$82</f>
        <v>4</v>
      </c>
      <c r="N1065" s="72">
        <f>score!S$82</f>
        <v>7</v>
      </c>
      <c r="O1065" s="72">
        <f>score!T$82</f>
        <v>3</v>
      </c>
      <c r="P1065" s="72">
        <f>score!U$82</f>
        <v>5</v>
      </c>
      <c r="Q1065" s="72">
        <f>score!V$82</f>
        <v>3</v>
      </c>
      <c r="R1065" s="72">
        <f>score!W$82</f>
        <v>3</v>
      </c>
      <c r="S1065" s="72">
        <f>score!X$82</f>
        <v>5</v>
      </c>
      <c r="T1065" s="72">
        <f>score!Y$82</f>
        <v>7</v>
      </c>
      <c r="U1065" s="47">
        <f t="shared" si="75"/>
        <v>90</v>
      </c>
    </row>
    <row r="1066" spans="1:27" ht="15.75" x14ac:dyDescent="0.25">
      <c r="B1066" s="53" t="s">
        <v>7</v>
      </c>
      <c r="C1066" s="54">
        <f>score!H$147</f>
        <v>4</v>
      </c>
      <c r="D1066" s="54">
        <f>score!$I$147</f>
        <v>4</v>
      </c>
      <c r="E1066" s="54">
        <f>score!$J$147</f>
        <v>3</v>
      </c>
      <c r="F1066" s="54">
        <f>score!$K$147</f>
        <v>3</v>
      </c>
      <c r="G1066" s="54">
        <f>score!$L$147</f>
        <v>4</v>
      </c>
      <c r="H1066" s="54">
        <f>score!$M$147</f>
        <v>4</v>
      </c>
      <c r="I1066" s="54">
        <f>score!$N$147</f>
        <v>5</v>
      </c>
      <c r="J1066" s="54">
        <f>score!$O$147</f>
        <v>4</v>
      </c>
      <c r="K1066" s="54">
        <f>score!$P$147</f>
        <v>4</v>
      </c>
      <c r="L1066" s="54">
        <f>score!$Q$147</f>
        <v>3</v>
      </c>
      <c r="M1066" s="54">
        <f>score!$R$147</f>
        <v>4</v>
      </c>
      <c r="N1066" s="54">
        <f>score!$S$147</f>
        <v>5</v>
      </c>
      <c r="O1066" s="54">
        <f>score!$T$147</f>
        <v>4</v>
      </c>
      <c r="P1066" s="54">
        <f>score!$U$147</f>
        <v>5</v>
      </c>
      <c r="Q1066" s="54">
        <f>score!$V$147</f>
        <v>3</v>
      </c>
      <c r="R1066" s="54">
        <f>score!$W$147</f>
        <v>3</v>
      </c>
      <c r="S1066" s="54">
        <f>score!$X$147</f>
        <v>4</v>
      </c>
      <c r="T1066" s="54">
        <f>score!$Y$147</f>
        <v>4</v>
      </c>
      <c r="U1066" s="18">
        <f t="shared" si="75"/>
        <v>70</v>
      </c>
    </row>
    <row r="1067" spans="1:27" x14ac:dyDescent="0.25">
      <c r="C1067" s="55"/>
      <c r="D1067" s="55"/>
      <c r="E1067" s="55"/>
      <c r="F1067" s="55"/>
      <c r="G1067" s="55"/>
      <c r="H1067" s="55"/>
      <c r="I1067" s="55"/>
      <c r="J1067" s="55"/>
      <c r="K1067" s="55"/>
      <c r="L1067" s="55"/>
      <c r="M1067" s="55"/>
      <c r="N1067" s="55"/>
      <c r="O1067" s="55"/>
      <c r="P1067" s="55"/>
      <c r="Q1067" s="55"/>
      <c r="R1067" s="55"/>
      <c r="S1067" s="55"/>
      <c r="T1067" s="55"/>
    </row>
    <row r="1068" spans="1:27" x14ac:dyDescent="0.25">
      <c r="C1068" s="144" t="s">
        <v>6</v>
      </c>
      <c r="D1068" s="144"/>
      <c r="E1068" s="144"/>
      <c r="F1068" s="144"/>
      <c r="G1068" s="144"/>
      <c r="H1068" s="144"/>
      <c r="I1068" s="144"/>
      <c r="J1068" s="144"/>
      <c r="K1068" s="144"/>
      <c r="L1068" s="144"/>
      <c r="M1068" s="144"/>
      <c r="N1068" s="144"/>
      <c r="O1068" s="144"/>
      <c r="P1068" s="144"/>
      <c r="Q1068" s="144"/>
      <c r="R1068" s="144"/>
      <c r="S1068" s="144"/>
      <c r="T1068" s="144"/>
    </row>
    <row r="1069" spans="1:27" ht="15" customHeight="1" x14ac:dyDescent="0.25">
      <c r="A1069" s="141">
        <f>score!A83</f>
        <v>77</v>
      </c>
      <c r="B1069" s="142" t="str">
        <f>score!F83</f>
        <v>KRESE ALJAZ</v>
      </c>
      <c r="C1069" s="146">
        <v>1</v>
      </c>
      <c r="D1069" s="146">
        <v>2</v>
      </c>
      <c r="E1069" s="146">
        <v>3</v>
      </c>
      <c r="F1069" s="146">
        <v>4</v>
      </c>
      <c r="G1069" s="146">
        <v>5</v>
      </c>
      <c r="H1069" s="146">
        <v>6</v>
      </c>
      <c r="I1069" s="146">
        <v>7</v>
      </c>
      <c r="J1069" s="146">
        <v>8</v>
      </c>
      <c r="K1069" s="146">
        <v>9</v>
      </c>
      <c r="L1069" s="146">
        <v>10</v>
      </c>
      <c r="M1069" s="146">
        <v>11</v>
      </c>
      <c r="N1069" s="146">
        <v>12</v>
      </c>
      <c r="O1069" s="146">
        <v>13</v>
      </c>
      <c r="P1069" s="146">
        <v>14</v>
      </c>
      <c r="Q1069" s="146">
        <v>15</v>
      </c>
      <c r="R1069" s="146">
        <v>16</v>
      </c>
      <c r="S1069" s="146">
        <v>17</v>
      </c>
      <c r="T1069" s="146">
        <v>18</v>
      </c>
      <c r="U1069" s="56" t="s">
        <v>1</v>
      </c>
    </row>
    <row r="1070" spans="1:27" ht="15" customHeight="1" x14ac:dyDescent="0.25">
      <c r="A1070" s="141"/>
      <c r="B1070" s="145"/>
      <c r="C1070" s="147"/>
      <c r="D1070" s="147"/>
      <c r="E1070" s="147"/>
      <c r="F1070" s="147"/>
      <c r="G1070" s="147"/>
      <c r="H1070" s="147"/>
      <c r="I1070" s="147"/>
      <c r="J1070" s="147"/>
      <c r="K1070" s="147"/>
      <c r="L1070" s="147"/>
      <c r="M1070" s="147"/>
      <c r="N1070" s="147"/>
      <c r="O1070" s="147"/>
      <c r="P1070" s="147"/>
      <c r="Q1070" s="147"/>
      <c r="R1070" s="147"/>
      <c r="S1070" s="147"/>
      <c r="T1070" s="147"/>
      <c r="U1070" s="57"/>
    </row>
    <row r="1071" spans="1:27" x14ac:dyDescent="0.25">
      <c r="B1071" s="7" t="s">
        <v>8</v>
      </c>
      <c r="C1071" s="65">
        <f>'1stR'!C$83</f>
        <v>0</v>
      </c>
      <c r="D1071" s="65">
        <f>'1stR'!D$83</f>
        <v>0</v>
      </c>
      <c r="E1071" s="65">
        <f>'1stR'!E$83</f>
        <v>0</v>
      </c>
      <c r="F1071" s="65">
        <f>'1stR'!F$83</f>
        <v>0</v>
      </c>
      <c r="G1071" s="65">
        <f>'1stR'!G$83</f>
        <v>0</v>
      </c>
      <c r="H1071" s="65">
        <f>'1stR'!H$83</f>
        <v>0</v>
      </c>
      <c r="I1071" s="65">
        <f>'1stR'!I$83</f>
        <v>0</v>
      </c>
      <c r="J1071" s="65">
        <f>'1stR'!J$83</f>
        <v>0</v>
      </c>
      <c r="K1071" s="65">
        <f>'1stR'!K$83</f>
        <v>0</v>
      </c>
      <c r="L1071" s="65">
        <f>'1stR'!L$83</f>
        <v>0</v>
      </c>
      <c r="M1071" s="65">
        <f>'1stR'!M$83</f>
        <v>0</v>
      </c>
      <c r="N1071" s="65">
        <f>'1stR'!N$83</f>
        <v>0</v>
      </c>
      <c r="O1071" s="65">
        <f>'1stR'!O$83</f>
        <v>0</v>
      </c>
      <c r="P1071" s="65">
        <f>'1stR'!P$83</f>
        <v>0</v>
      </c>
      <c r="Q1071" s="65">
        <f>'1stR'!Q$83</f>
        <v>0</v>
      </c>
      <c r="R1071" s="65">
        <f>'1stR'!R$83</f>
        <v>0</v>
      </c>
      <c r="S1071" s="65">
        <f>'1stR'!S$83</f>
        <v>0</v>
      </c>
      <c r="T1071" s="65">
        <f>'1stR'!T$83</f>
        <v>0</v>
      </c>
      <c r="U1071" s="15">
        <f>SUM(C1071:T1071)</f>
        <v>0</v>
      </c>
    </row>
    <row r="1072" spans="1:27" x14ac:dyDescent="0.25">
      <c r="B1072" s="7" t="s">
        <v>13</v>
      </c>
      <c r="C1072" s="65">
        <f>'2ndR'!C$83</f>
        <v>0</v>
      </c>
      <c r="D1072" s="65">
        <f>'2ndR'!D$83</f>
        <v>0</v>
      </c>
      <c r="E1072" s="65">
        <f>'2ndR'!E$83</f>
        <v>0</v>
      </c>
      <c r="F1072" s="65">
        <f>'2ndR'!F$83</f>
        <v>0</v>
      </c>
      <c r="G1072" s="65">
        <f>'2ndR'!G$83</f>
        <v>0</v>
      </c>
      <c r="H1072" s="65">
        <f>'2ndR'!H$83</f>
        <v>0</v>
      </c>
      <c r="I1072" s="65">
        <f>'2ndR'!I$83</f>
        <v>0</v>
      </c>
      <c r="J1072" s="65">
        <f>'2ndR'!J$83</f>
        <v>0</v>
      </c>
      <c r="K1072" s="65">
        <f>'2ndR'!K$83</f>
        <v>0</v>
      </c>
      <c r="L1072" s="65">
        <f>'2ndR'!L$83</f>
        <v>0</v>
      </c>
      <c r="M1072" s="65">
        <f>'2ndR'!M$83</f>
        <v>0</v>
      </c>
      <c r="N1072" s="65">
        <f>'2ndR'!N$83</f>
        <v>0</v>
      </c>
      <c r="O1072" s="65">
        <f>'2ndR'!O$83</f>
        <v>0</v>
      </c>
      <c r="P1072" s="65">
        <f>'2ndR'!P$83</f>
        <v>0</v>
      </c>
      <c r="Q1072" s="65">
        <f>'2ndR'!Q$83</f>
        <v>0</v>
      </c>
      <c r="R1072" s="65">
        <f>'2ndR'!R$83</f>
        <v>0</v>
      </c>
      <c r="S1072" s="65">
        <f>'2ndR'!S$83</f>
        <v>0</v>
      </c>
      <c r="T1072" s="65">
        <f>'2ndR'!T$83</f>
        <v>0</v>
      </c>
      <c r="U1072" s="15">
        <f t="shared" ref="U1072:U1080" si="76">SUM(C1072:T1072)</f>
        <v>0</v>
      </c>
      <c r="AA1072" s="49" t="s">
        <v>9</v>
      </c>
    </row>
    <row r="1073" spans="1:27" x14ac:dyDescent="0.25">
      <c r="B1073" s="7" t="s">
        <v>14</v>
      </c>
      <c r="C1073" s="65">
        <f>'3rdR'!C$83</f>
        <v>0</v>
      </c>
      <c r="D1073" s="65">
        <f>'3rdR'!D$83</f>
        <v>0</v>
      </c>
      <c r="E1073" s="65">
        <f>'3rdR'!E$83</f>
        <v>0</v>
      </c>
      <c r="F1073" s="65">
        <f>'3rdR'!F$83</f>
        <v>0</v>
      </c>
      <c r="G1073" s="65">
        <f>'3rdR'!G$83</f>
        <v>0</v>
      </c>
      <c r="H1073" s="65">
        <f>'3rdR'!H$83</f>
        <v>0</v>
      </c>
      <c r="I1073" s="65">
        <f>'3rdR'!I$83</f>
        <v>0</v>
      </c>
      <c r="J1073" s="65">
        <f>'3rdR'!J$83</f>
        <v>0</v>
      </c>
      <c r="K1073" s="65">
        <f>'3rdR'!K$83</f>
        <v>0</v>
      </c>
      <c r="L1073" s="65">
        <f>'3rdR'!L$83</f>
        <v>0</v>
      </c>
      <c r="M1073" s="65">
        <f>'3rdR'!M$83</f>
        <v>0</v>
      </c>
      <c r="N1073" s="65">
        <f>'3rdR'!N$83</f>
        <v>0</v>
      </c>
      <c r="O1073" s="65">
        <f>'3rdR'!O$83</f>
        <v>0</v>
      </c>
      <c r="P1073" s="65">
        <f>'3rdR'!P$83</f>
        <v>0</v>
      </c>
      <c r="Q1073" s="65">
        <f>'3rdR'!Q$83</f>
        <v>0</v>
      </c>
      <c r="R1073" s="65">
        <f>'3rdR'!R$83</f>
        <v>0</v>
      </c>
      <c r="S1073" s="65">
        <f>'3rdR'!S$83</f>
        <v>0</v>
      </c>
      <c r="T1073" s="65">
        <f>'3rdR'!T$83</f>
        <v>0</v>
      </c>
      <c r="U1073" s="15">
        <f t="shared" si="76"/>
        <v>0</v>
      </c>
    </row>
    <row r="1074" spans="1:27" x14ac:dyDescent="0.25">
      <c r="B1074" s="7" t="s">
        <v>15</v>
      </c>
      <c r="C1074" s="65">
        <f>'4thR'!C$83</f>
        <v>6</v>
      </c>
      <c r="D1074" s="65">
        <f>'4thR'!D$83</f>
        <v>4</v>
      </c>
      <c r="E1074" s="65">
        <f>'4thR'!E$83</f>
        <v>4</v>
      </c>
      <c r="F1074" s="65">
        <f>'4thR'!F$83</f>
        <v>3</v>
      </c>
      <c r="G1074" s="65">
        <f>'4thR'!G$83</f>
        <v>4</v>
      </c>
      <c r="H1074" s="65">
        <f>'4thR'!H$83</f>
        <v>5</v>
      </c>
      <c r="I1074" s="65">
        <f>'4thR'!I$83</f>
        <v>4</v>
      </c>
      <c r="J1074" s="65">
        <f>'4thR'!J$83</f>
        <v>4</v>
      </c>
      <c r="K1074" s="65">
        <f>'4thR'!K$83</f>
        <v>9</v>
      </c>
      <c r="L1074" s="65">
        <f>'4thR'!L$83</f>
        <v>4</v>
      </c>
      <c r="M1074" s="65">
        <f>'4thR'!M$83</f>
        <v>5</v>
      </c>
      <c r="N1074" s="65">
        <f>'4thR'!N$83</f>
        <v>5</v>
      </c>
      <c r="O1074" s="65">
        <f>'4thR'!O$83</f>
        <v>5</v>
      </c>
      <c r="P1074" s="65">
        <f>'4thR'!P$83</f>
        <v>4</v>
      </c>
      <c r="Q1074" s="65">
        <f>'4thR'!Q$83</f>
        <v>3</v>
      </c>
      <c r="R1074" s="65">
        <f>'4thR'!R$83</f>
        <v>3</v>
      </c>
      <c r="S1074" s="65">
        <f>'4thR'!S$83</f>
        <v>6</v>
      </c>
      <c r="T1074" s="65">
        <f>'4thR'!T$83</f>
        <v>5</v>
      </c>
      <c r="U1074" s="15">
        <f t="shared" si="76"/>
        <v>83</v>
      </c>
      <c r="AA1074" s="49" t="s">
        <v>9</v>
      </c>
    </row>
    <row r="1075" spans="1:27" x14ac:dyDescent="0.25">
      <c r="B1075" s="7" t="s">
        <v>16</v>
      </c>
      <c r="C1075" s="65">
        <f>'5thR'!C$83</f>
        <v>0</v>
      </c>
      <c r="D1075" s="65">
        <f>'5thR'!D$83</f>
        <v>0</v>
      </c>
      <c r="E1075" s="65">
        <f>'5thR'!E$83</f>
        <v>0</v>
      </c>
      <c r="F1075" s="65">
        <f>'5thR'!F$83</f>
        <v>0</v>
      </c>
      <c r="G1075" s="65">
        <f>'5thR'!G$83</f>
        <v>0</v>
      </c>
      <c r="H1075" s="65">
        <f>'5thR'!H$83</f>
        <v>0</v>
      </c>
      <c r="I1075" s="65">
        <f>'5thR'!I$83</f>
        <v>0</v>
      </c>
      <c r="J1075" s="65">
        <f>'5thR'!J$83</f>
        <v>0</v>
      </c>
      <c r="K1075" s="65">
        <f>'5thR'!K$83</f>
        <v>0</v>
      </c>
      <c r="L1075" s="65">
        <f>'5thR'!L$83</f>
        <v>0</v>
      </c>
      <c r="M1075" s="65">
        <f>'5thR'!M$83</f>
        <v>0</v>
      </c>
      <c r="N1075" s="65">
        <f>'5thR'!N$83</f>
        <v>0</v>
      </c>
      <c r="O1075" s="65">
        <f>'5thR'!O$83</f>
        <v>0</v>
      </c>
      <c r="P1075" s="65">
        <f>'5thR'!P$83</f>
        <v>0</v>
      </c>
      <c r="Q1075" s="65">
        <f>'5thR'!Q$83</f>
        <v>0</v>
      </c>
      <c r="R1075" s="65">
        <f>'5thR'!R$83</f>
        <v>0</v>
      </c>
      <c r="S1075" s="65">
        <f>'5thR'!S$83</f>
        <v>0</v>
      </c>
      <c r="T1075" s="65">
        <f>'5thR'!T$83</f>
        <v>0</v>
      </c>
      <c r="U1075" s="15">
        <f t="shared" si="76"/>
        <v>0</v>
      </c>
    </row>
    <row r="1076" spans="1:27" x14ac:dyDescent="0.25">
      <c r="B1076" s="7" t="s">
        <v>17</v>
      </c>
      <c r="C1076" s="65">
        <f>'6thR'!C$83</f>
        <v>0</v>
      </c>
      <c r="D1076" s="65">
        <f>'6thR'!D$83</f>
        <v>0</v>
      </c>
      <c r="E1076" s="65">
        <f>'6thR'!E$83</f>
        <v>0</v>
      </c>
      <c r="F1076" s="65">
        <f>'6thR'!F$83</f>
        <v>0</v>
      </c>
      <c r="G1076" s="65">
        <f>'6thR'!G$83</f>
        <v>0</v>
      </c>
      <c r="H1076" s="65">
        <f>'6thR'!H$83</f>
        <v>0</v>
      </c>
      <c r="I1076" s="65">
        <f>'6thR'!I$83</f>
        <v>0</v>
      </c>
      <c r="J1076" s="65">
        <f>'6thR'!J$83</f>
        <v>0</v>
      </c>
      <c r="K1076" s="65">
        <f>'6thR'!K$83</f>
        <v>0</v>
      </c>
      <c r="L1076" s="65">
        <f>'6thR'!L$83</f>
        <v>0</v>
      </c>
      <c r="M1076" s="65">
        <f>'6thR'!M$83</f>
        <v>0</v>
      </c>
      <c r="N1076" s="65">
        <f>'6thR'!N$83</f>
        <v>0</v>
      </c>
      <c r="O1076" s="65">
        <f>'6thR'!O$83</f>
        <v>0</v>
      </c>
      <c r="P1076" s="65">
        <f>'6thR'!P$83</f>
        <v>0</v>
      </c>
      <c r="Q1076" s="65">
        <f>'6thR'!Q$83</f>
        <v>0</v>
      </c>
      <c r="R1076" s="65">
        <f>'6thR'!R$83</f>
        <v>0</v>
      </c>
      <c r="S1076" s="65">
        <f>'6thR'!S$83</f>
        <v>0</v>
      </c>
      <c r="T1076" s="65">
        <f>'6thR'!T$83</f>
        <v>0</v>
      </c>
      <c r="U1076" s="15">
        <f t="shared" si="76"/>
        <v>0</v>
      </c>
    </row>
    <row r="1077" spans="1:27" x14ac:dyDescent="0.25">
      <c r="B1077" s="7" t="s">
        <v>18</v>
      </c>
      <c r="C1077" s="65">
        <f>'7thR'!C$83</f>
        <v>0</v>
      </c>
      <c r="D1077" s="65">
        <f>'7thR'!D$83</f>
        <v>0</v>
      </c>
      <c r="E1077" s="65">
        <f>'7thR'!E$83</f>
        <v>0</v>
      </c>
      <c r="F1077" s="65">
        <f>'7thR'!F$83</f>
        <v>0</v>
      </c>
      <c r="G1077" s="65">
        <f>'7thR'!G$83</f>
        <v>0</v>
      </c>
      <c r="H1077" s="65">
        <f>'7thR'!H$83</f>
        <v>0</v>
      </c>
      <c r="I1077" s="65">
        <f>'7thR'!I$83</f>
        <v>0</v>
      </c>
      <c r="J1077" s="65">
        <f>'7thR'!J$83</f>
        <v>0</v>
      </c>
      <c r="K1077" s="65">
        <f>'7thR'!K$83</f>
        <v>0</v>
      </c>
      <c r="L1077" s="65">
        <f>'7thR'!L$83</f>
        <v>0</v>
      </c>
      <c r="M1077" s="65">
        <f>'7thR'!M$83</f>
        <v>0</v>
      </c>
      <c r="N1077" s="65">
        <f>'7thR'!N$83</f>
        <v>0</v>
      </c>
      <c r="O1077" s="65">
        <f>'7thR'!O$83</f>
        <v>0</v>
      </c>
      <c r="P1077" s="65">
        <f>'7thR'!P$83</f>
        <v>0</v>
      </c>
      <c r="Q1077" s="65">
        <f>'7thR'!Q$83</f>
        <v>0</v>
      </c>
      <c r="R1077" s="65">
        <f>'7thR'!R$83</f>
        <v>0</v>
      </c>
      <c r="S1077" s="65">
        <f>'7thR'!S$83</f>
        <v>0</v>
      </c>
      <c r="T1077" s="65">
        <f>'7thR'!T$83</f>
        <v>0</v>
      </c>
      <c r="U1077" s="15">
        <f t="shared" si="76"/>
        <v>0</v>
      </c>
    </row>
    <row r="1078" spans="1:27" ht="15.75" thickBot="1" x14ac:dyDescent="0.3">
      <c r="B1078" s="7" t="s">
        <v>19</v>
      </c>
      <c r="C1078" s="45">
        <f>'8thR - Finale'!C$83</f>
        <v>0</v>
      </c>
      <c r="D1078" s="45">
        <f>'8thR - Finale'!D$83</f>
        <v>0</v>
      </c>
      <c r="E1078" s="45">
        <f>'8thR - Finale'!E$83</f>
        <v>0</v>
      </c>
      <c r="F1078" s="45">
        <f>'8thR - Finale'!F$83</f>
        <v>0</v>
      </c>
      <c r="G1078" s="45">
        <f>'8thR - Finale'!G$83</f>
        <v>0</v>
      </c>
      <c r="H1078" s="45">
        <f>'8thR - Finale'!H$83</f>
        <v>0</v>
      </c>
      <c r="I1078" s="45">
        <f>'8thR - Finale'!I$83</f>
        <v>0</v>
      </c>
      <c r="J1078" s="45">
        <f>'8thR - Finale'!J$83</f>
        <v>0</v>
      </c>
      <c r="K1078" s="45">
        <f>'8thR - Finale'!K$83</f>
        <v>0</v>
      </c>
      <c r="L1078" s="45">
        <f>'8thR - Finale'!L$83</f>
        <v>0</v>
      </c>
      <c r="M1078" s="45">
        <f>'8thR - Finale'!M$83</f>
        <v>0</v>
      </c>
      <c r="N1078" s="45">
        <f>'8thR - Finale'!N$83</f>
        <v>0</v>
      </c>
      <c r="O1078" s="45">
        <f>'8thR - Finale'!O$83</f>
        <v>0</v>
      </c>
      <c r="P1078" s="45">
        <f>'8thR - Finale'!P$83</f>
        <v>0</v>
      </c>
      <c r="Q1078" s="45">
        <f>'8thR - Finale'!Q$83</f>
        <v>0</v>
      </c>
      <c r="R1078" s="45">
        <f>'8thR - Finale'!R$83</f>
        <v>0</v>
      </c>
      <c r="S1078" s="45">
        <f>'8thR - Finale'!S$83</f>
        <v>0</v>
      </c>
      <c r="T1078" s="45">
        <f>'8thR - Finale'!T$83</f>
        <v>0</v>
      </c>
      <c r="U1078" s="15">
        <f t="shared" si="76"/>
        <v>0</v>
      </c>
    </row>
    <row r="1079" spans="1:27" ht="16.5" thickTop="1" x14ac:dyDescent="0.25">
      <c r="B1079" s="52" t="s">
        <v>12</v>
      </c>
      <c r="C1079" s="72">
        <f>score!H$83</f>
        <v>6</v>
      </c>
      <c r="D1079" s="72">
        <f>score!I$83</f>
        <v>4</v>
      </c>
      <c r="E1079" s="72">
        <f>score!J$83</f>
        <v>4</v>
      </c>
      <c r="F1079" s="72">
        <f>score!K$83</f>
        <v>3</v>
      </c>
      <c r="G1079" s="72">
        <f>score!L$83</f>
        <v>4</v>
      </c>
      <c r="H1079" s="72">
        <f>score!M$83</f>
        <v>5</v>
      </c>
      <c r="I1079" s="72">
        <f>score!N$83</f>
        <v>4</v>
      </c>
      <c r="J1079" s="72">
        <f>score!O$83</f>
        <v>4</v>
      </c>
      <c r="K1079" s="72">
        <f>score!P$83</f>
        <v>9</v>
      </c>
      <c r="L1079" s="72">
        <f>score!Q$83</f>
        <v>4</v>
      </c>
      <c r="M1079" s="72">
        <f>score!R$83</f>
        <v>5</v>
      </c>
      <c r="N1079" s="72">
        <f>score!S$83</f>
        <v>5</v>
      </c>
      <c r="O1079" s="72">
        <f>score!T$83</f>
        <v>5</v>
      </c>
      <c r="P1079" s="72">
        <f>score!U$83</f>
        <v>4</v>
      </c>
      <c r="Q1079" s="72">
        <f>score!V$83</f>
        <v>3</v>
      </c>
      <c r="R1079" s="72">
        <f>score!W$83</f>
        <v>3</v>
      </c>
      <c r="S1079" s="72">
        <f>score!X$83</f>
        <v>6</v>
      </c>
      <c r="T1079" s="72">
        <f>score!Y$83</f>
        <v>5</v>
      </c>
      <c r="U1079" s="47">
        <f t="shared" si="76"/>
        <v>83</v>
      </c>
    </row>
    <row r="1080" spans="1:27" ht="15.75" x14ac:dyDescent="0.25">
      <c r="B1080" s="53" t="s">
        <v>7</v>
      </c>
      <c r="C1080" s="54">
        <f>score!H$147</f>
        <v>4</v>
      </c>
      <c r="D1080" s="54">
        <f>score!$I$147</f>
        <v>4</v>
      </c>
      <c r="E1080" s="54">
        <f>score!$J$147</f>
        <v>3</v>
      </c>
      <c r="F1080" s="54">
        <f>score!$K$147</f>
        <v>3</v>
      </c>
      <c r="G1080" s="54">
        <f>score!$L$147</f>
        <v>4</v>
      </c>
      <c r="H1080" s="54">
        <f>score!$M$147</f>
        <v>4</v>
      </c>
      <c r="I1080" s="54">
        <f>score!$N$147</f>
        <v>5</v>
      </c>
      <c r="J1080" s="54">
        <f>score!$O$147</f>
        <v>4</v>
      </c>
      <c r="K1080" s="54">
        <f>score!$P$147</f>
        <v>4</v>
      </c>
      <c r="L1080" s="54">
        <f>score!$Q$147</f>
        <v>3</v>
      </c>
      <c r="M1080" s="54">
        <f>score!$R$147</f>
        <v>4</v>
      </c>
      <c r="N1080" s="54">
        <f>score!$S$147</f>
        <v>5</v>
      </c>
      <c r="O1080" s="54">
        <f>score!$T$147</f>
        <v>4</v>
      </c>
      <c r="P1080" s="54">
        <f>score!$U$147</f>
        <v>5</v>
      </c>
      <c r="Q1080" s="54">
        <f>score!$V$147</f>
        <v>3</v>
      </c>
      <c r="R1080" s="54">
        <f>score!$W$147</f>
        <v>3</v>
      </c>
      <c r="S1080" s="54">
        <f>score!$X$147</f>
        <v>4</v>
      </c>
      <c r="T1080" s="54">
        <f>score!$Y$147</f>
        <v>4</v>
      </c>
      <c r="U1080" s="18">
        <f t="shared" si="76"/>
        <v>70</v>
      </c>
    </row>
    <row r="1081" spans="1:27" x14ac:dyDescent="0.25">
      <c r="C1081" s="55"/>
      <c r="D1081" s="55"/>
      <c r="E1081" s="55"/>
      <c r="F1081" s="55"/>
      <c r="G1081" s="55"/>
      <c r="H1081" s="55"/>
      <c r="I1081" s="55"/>
      <c r="J1081" s="55"/>
      <c r="K1081" s="55"/>
      <c r="L1081" s="55"/>
      <c r="M1081" s="55"/>
      <c r="N1081" s="55"/>
      <c r="O1081" s="55"/>
      <c r="P1081" s="55"/>
      <c r="Q1081" s="55"/>
      <c r="R1081" s="55"/>
      <c r="S1081" s="55"/>
      <c r="T1081" s="55"/>
    </row>
    <row r="1082" spans="1:27" x14ac:dyDescent="0.25">
      <c r="C1082" s="140" t="s">
        <v>6</v>
      </c>
      <c r="D1082" s="140"/>
      <c r="E1082" s="140"/>
      <c r="F1082" s="140"/>
      <c r="G1082" s="140"/>
      <c r="H1082" s="140"/>
      <c r="I1082" s="140"/>
      <c r="J1082" s="140"/>
      <c r="K1082" s="140"/>
      <c r="L1082" s="140"/>
      <c r="M1082" s="140"/>
      <c r="N1082" s="140"/>
      <c r="O1082" s="140"/>
      <c r="P1082" s="140"/>
      <c r="Q1082" s="140"/>
      <c r="R1082" s="140"/>
      <c r="S1082" s="140"/>
      <c r="T1082" s="140"/>
    </row>
    <row r="1083" spans="1:27" x14ac:dyDescent="0.25">
      <c r="A1083" s="141">
        <f>score!A84</f>
        <v>78</v>
      </c>
      <c r="B1083" s="142" t="str">
        <f>score!F84</f>
        <v>MACEK ALES</v>
      </c>
      <c r="C1083" s="143">
        <v>1</v>
      </c>
      <c r="D1083" s="143">
        <v>2</v>
      </c>
      <c r="E1083" s="143">
        <v>3</v>
      </c>
      <c r="F1083" s="143">
        <v>4</v>
      </c>
      <c r="G1083" s="143">
        <v>5</v>
      </c>
      <c r="H1083" s="143">
        <v>6</v>
      </c>
      <c r="I1083" s="143">
        <v>7</v>
      </c>
      <c r="J1083" s="143">
        <v>8</v>
      </c>
      <c r="K1083" s="143">
        <v>9</v>
      </c>
      <c r="L1083" s="143">
        <v>10</v>
      </c>
      <c r="M1083" s="143">
        <v>11</v>
      </c>
      <c r="N1083" s="143">
        <v>12</v>
      </c>
      <c r="O1083" s="143">
        <v>13</v>
      </c>
      <c r="P1083" s="143">
        <v>14</v>
      </c>
      <c r="Q1083" s="143">
        <v>15</v>
      </c>
      <c r="R1083" s="143">
        <v>16</v>
      </c>
      <c r="S1083" s="143">
        <v>17</v>
      </c>
      <c r="T1083" s="143">
        <v>18</v>
      </c>
      <c r="U1083" s="56" t="s">
        <v>1</v>
      </c>
    </row>
    <row r="1084" spans="1:27" x14ac:dyDescent="0.25">
      <c r="A1084" s="141"/>
      <c r="B1084" s="142"/>
      <c r="C1084" s="143"/>
      <c r="D1084" s="143"/>
      <c r="E1084" s="143"/>
      <c r="F1084" s="143"/>
      <c r="G1084" s="143"/>
      <c r="H1084" s="143"/>
      <c r="I1084" s="143"/>
      <c r="J1084" s="143"/>
      <c r="K1084" s="143"/>
      <c r="L1084" s="143"/>
      <c r="M1084" s="143"/>
      <c r="N1084" s="143"/>
      <c r="O1084" s="143"/>
      <c r="P1084" s="143"/>
      <c r="Q1084" s="143"/>
      <c r="R1084" s="143"/>
      <c r="S1084" s="143"/>
      <c r="T1084" s="143"/>
      <c r="U1084" s="57"/>
    </row>
    <row r="1085" spans="1:27" x14ac:dyDescent="0.25">
      <c r="B1085" s="7" t="s">
        <v>8</v>
      </c>
      <c r="C1085" s="65">
        <f>'1stR'!C$84</f>
        <v>0</v>
      </c>
      <c r="D1085" s="65">
        <f>'1stR'!D$84</f>
        <v>0</v>
      </c>
      <c r="E1085" s="65">
        <f>'1stR'!E$84</f>
        <v>0</v>
      </c>
      <c r="F1085" s="65">
        <f>'1stR'!F$84</f>
        <v>0</v>
      </c>
      <c r="G1085" s="65">
        <f>'1stR'!G$84</f>
        <v>0</v>
      </c>
      <c r="H1085" s="65">
        <f>'1stR'!H$84</f>
        <v>0</v>
      </c>
      <c r="I1085" s="65">
        <f>'1stR'!I$84</f>
        <v>0</v>
      </c>
      <c r="J1085" s="65">
        <f>'1stR'!J$84</f>
        <v>0</v>
      </c>
      <c r="K1085" s="65">
        <f>'1stR'!K$84</f>
        <v>0</v>
      </c>
      <c r="L1085" s="65">
        <f>'1stR'!L$84</f>
        <v>0</v>
      </c>
      <c r="M1085" s="65">
        <f>'1stR'!M$84</f>
        <v>0</v>
      </c>
      <c r="N1085" s="65">
        <f>'1stR'!N$84</f>
        <v>0</v>
      </c>
      <c r="O1085" s="65">
        <f>'1stR'!O$84</f>
        <v>0</v>
      </c>
      <c r="P1085" s="65">
        <f>'1stR'!P$84</f>
        <v>0</v>
      </c>
      <c r="Q1085" s="65">
        <f>'1stR'!Q$84</f>
        <v>0</v>
      </c>
      <c r="R1085" s="65">
        <f>'1stR'!R$84</f>
        <v>0</v>
      </c>
      <c r="S1085" s="65">
        <f>'1stR'!S$84</f>
        <v>0</v>
      </c>
      <c r="T1085" s="65">
        <f>'1stR'!T$84</f>
        <v>0</v>
      </c>
      <c r="U1085" s="15">
        <f>SUM(C1085:T1085)</f>
        <v>0</v>
      </c>
    </row>
    <row r="1086" spans="1:27" x14ac:dyDescent="0.25">
      <c r="B1086" s="7" t="s">
        <v>13</v>
      </c>
      <c r="C1086" s="65">
        <f>'2ndR'!C$84</f>
        <v>0</v>
      </c>
      <c r="D1086" s="65">
        <f>'2ndR'!D$84</f>
        <v>0</v>
      </c>
      <c r="E1086" s="65">
        <f>'2ndR'!E$84</f>
        <v>0</v>
      </c>
      <c r="F1086" s="65">
        <f>'2ndR'!F$84</f>
        <v>0</v>
      </c>
      <c r="G1086" s="65">
        <f>'2ndR'!G$84</f>
        <v>0</v>
      </c>
      <c r="H1086" s="65">
        <f>'2ndR'!H$84</f>
        <v>0</v>
      </c>
      <c r="I1086" s="65">
        <f>'2ndR'!I$84</f>
        <v>0</v>
      </c>
      <c r="J1086" s="65">
        <f>'2ndR'!J$84</f>
        <v>0</v>
      </c>
      <c r="K1086" s="65">
        <f>'2ndR'!K$84</f>
        <v>0</v>
      </c>
      <c r="L1086" s="65">
        <f>'2ndR'!L$84</f>
        <v>0</v>
      </c>
      <c r="M1086" s="65">
        <f>'2ndR'!M$84</f>
        <v>0</v>
      </c>
      <c r="N1086" s="65">
        <f>'2ndR'!N$84</f>
        <v>0</v>
      </c>
      <c r="O1086" s="65">
        <f>'2ndR'!O$84</f>
        <v>0</v>
      </c>
      <c r="P1086" s="65">
        <f>'2ndR'!P$84</f>
        <v>0</v>
      </c>
      <c r="Q1086" s="65">
        <f>'2ndR'!Q$84</f>
        <v>0</v>
      </c>
      <c r="R1086" s="65">
        <f>'2ndR'!R$84</f>
        <v>0</v>
      </c>
      <c r="S1086" s="65">
        <f>'2ndR'!S$84</f>
        <v>0</v>
      </c>
      <c r="T1086" s="65">
        <f>'2ndR'!T$84</f>
        <v>0</v>
      </c>
      <c r="U1086" s="15">
        <f t="shared" ref="U1086:U1094" si="77">SUM(C1086:T1086)</f>
        <v>0</v>
      </c>
    </row>
    <row r="1087" spans="1:27" x14ac:dyDescent="0.25">
      <c r="B1087" s="7" t="s">
        <v>14</v>
      </c>
      <c r="C1087" s="65">
        <f>'3rdR'!C$84</f>
        <v>0</v>
      </c>
      <c r="D1087" s="65">
        <f>'3rdR'!D$84</f>
        <v>0</v>
      </c>
      <c r="E1087" s="65">
        <f>'3rdR'!E$84</f>
        <v>0</v>
      </c>
      <c r="F1087" s="65">
        <f>'3rdR'!F$84</f>
        <v>0</v>
      </c>
      <c r="G1087" s="65">
        <f>'3rdR'!G$84</f>
        <v>0</v>
      </c>
      <c r="H1087" s="65">
        <f>'3rdR'!H$84</f>
        <v>0</v>
      </c>
      <c r="I1087" s="65">
        <f>'3rdR'!I$84</f>
        <v>0</v>
      </c>
      <c r="J1087" s="65">
        <f>'3rdR'!J$84</f>
        <v>0</v>
      </c>
      <c r="K1087" s="65">
        <f>'3rdR'!K$84</f>
        <v>0</v>
      </c>
      <c r="L1087" s="65">
        <f>'3rdR'!L$84</f>
        <v>0</v>
      </c>
      <c r="M1087" s="65">
        <f>'3rdR'!M$84</f>
        <v>0</v>
      </c>
      <c r="N1087" s="65">
        <f>'3rdR'!N$84</f>
        <v>0</v>
      </c>
      <c r="O1087" s="65">
        <f>'3rdR'!O$84</f>
        <v>0</v>
      </c>
      <c r="P1087" s="65">
        <f>'3rdR'!P$84</f>
        <v>0</v>
      </c>
      <c r="Q1087" s="65">
        <f>'3rdR'!Q$84</f>
        <v>0</v>
      </c>
      <c r="R1087" s="65">
        <f>'3rdR'!R$84</f>
        <v>0</v>
      </c>
      <c r="S1087" s="65">
        <f>'3rdR'!S$84</f>
        <v>0</v>
      </c>
      <c r="T1087" s="65">
        <f>'3rdR'!T$84</f>
        <v>0</v>
      </c>
      <c r="U1087" s="15">
        <f t="shared" si="77"/>
        <v>0</v>
      </c>
    </row>
    <row r="1088" spans="1:27" x14ac:dyDescent="0.25">
      <c r="B1088" s="7" t="s">
        <v>15</v>
      </c>
      <c r="C1088" s="65">
        <f>'4thR'!C$84</f>
        <v>4</v>
      </c>
      <c r="D1088" s="65">
        <f>'4thR'!D$84</f>
        <v>5</v>
      </c>
      <c r="E1088" s="65">
        <f>'4thR'!E$84</f>
        <v>4</v>
      </c>
      <c r="F1088" s="65">
        <f>'4thR'!F$84</f>
        <v>6</v>
      </c>
      <c r="G1088" s="65">
        <f>'4thR'!G$84</f>
        <v>5</v>
      </c>
      <c r="H1088" s="65">
        <f>'4thR'!H$84</f>
        <v>6</v>
      </c>
      <c r="I1088" s="65">
        <f>'4thR'!I$84</f>
        <v>5</v>
      </c>
      <c r="J1088" s="65">
        <f>'4thR'!J$84</f>
        <v>5</v>
      </c>
      <c r="K1088" s="65">
        <f>'4thR'!K$84</f>
        <v>9</v>
      </c>
      <c r="L1088" s="65">
        <f>'4thR'!L$84</f>
        <v>4</v>
      </c>
      <c r="M1088" s="65">
        <f>'4thR'!M$84</f>
        <v>5</v>
      </c>
      <c r="N1088" s="65">
        <f>'4thR'!N$84</f>
        <v>6</v>
      </c>
      <c r="O1088" s="65">
        <f>'4thR'!O$84</f>
        <v>5</v>
      </c>
      <c r="P1088" s="65">
        <f>'4thR'!P$84</f>
        <v>9</v>
      </c>
      <c r="Q1088" s="65">
        <f>'4thR'!Q$84</f>
        <v>5</v>
      </c>
      <c r="R1088" s="65">
        <f>'4thR'!R$84</f>
        <v>4</v>
      </c>
      <c r="S1088" s="65">
        <f>'4thR'!S$84</f>
        <v>5</v>
      </c>
      <c r="T1088" s="65">
        <f>'4thR'!T$84</f>
        <v>9</v>
      </c>
      <c r="U1088" s="15">
        <f t="shared" si="77"/>
        <v>101</v>
      </c>
    </row>
    <row r="1089" spans="1:21" x14ac:dyDescent="0.25">
      <c r="B1089" s="7" t="s">
        <v>16</v>
      </c>
      <c r="C1089" s="65">
        <f>'5thR'!C$84</f>
        <v>0</v>
      </c>
      <c r="D1089" s="65">
        <f>'5thR'!D$84</f>
        <v>0</v>
      </c>
      <c r="E1089" s="65">
        <f>'5thR'!E$84</f>
        <v>0</v>
      </c>
      <c r="F1089" s="65">
        <f>'5thR'!F$84</f>
        <v>0</v>
      </c>
      <c r="G1089" s="65">
        <f>'5thR'!G$84</f>
        <v>0</v>
      </c>
      <c r="H1089" s="65">
        <f>'5thR'!H$84</f>
        <v>0</v>
      </c>
      <c r="I1089" s="65">
        <f>'5thR'!I$84</f>
        <v>0</v>
      </c>
      <c r="J1089" s="65">
        <f>'5thR'!J$84</f>
        <v>0</v>
      </c>
      <c r="K1089" s="65">
        <f>'5thR'!K$84</f>
        <v>0</v>
      </c>
      <c r="L1089" s="65">
        <f>'5thR'!L$84</f>
        <v>0</v>
      </c>
      <c r="M1089" s="65">
        <f>'5thR'!M$84</f>
        <v>0</v>
      </c>
      <c r="N1089" s="65">
        <f>'5thR'!N$84</f>
        <v>0</v>
      </c>
      <c r="O1089" s="65">
        <f>'5thR'!O$84</f>
        <v>0</v>
      </c>
      <c r="P1089" s="65">
        <f>'5thR'!P$84</f>
        <v>0</v>
      </c>
      <c r="Q1089" s="65">
        <f>'5thR'!Q$84</f>
        <v>0</v>
      </c>
      <c r="R1089" s="65">
        <f>'5thR'!R$84</f>
        <v>0</v>
      </c>
      <c r="S1089" s="65">
        <f>'5thR'!S$84</f>
        <v>0</v>
      </c>
      <c r="T1089" s="65">
        <f>'5thR'!T$84</f>
        <v>0</v>
      </c>
      <c r="U1089" s="15">
        <f t="shared" si="77"/>
        <v>0</v>
      </c>
    </row>
    <row r="1090" spans="1:21" x14ac:dyDescent="0.25">
      <c r="B1090" s="7" t="s">
        <v>17</v>
      </c>
      <c r="C1090" s="65">
        <f>'6thR'!C$84</f>
        <v>0</v>
      </c>
      <c r="D1090" s="65">
        <f>'6thR'!D$84</f>
        <v>0</v>
      </c>
      <c r="E1090" s="65">
        <f>'6thR'!E$84</f>
        <v>0</v>
      </c>
      <c r="F1090" s="65">
        <f>'6thR'!F$84</f>
        <v>0</v>
      </c>
      <c r="G1090" s="65">
        <f>'6thR'!G$84</f>
        <v>0</v>
      </c>
      <c r="H1090" s="65">
        <f>'6thR'!H$84</f>
        <v>0</v>
      </c>
      <c r="I1090" s="65">
        <f>'6thR'!I$84</f>
        <v>0</v>
      </c>
      <c r="J1090" s="65">
        <f>'6thR'!J$84</f>
        <v>0</v>
      </c>
      <c r="K1090" s="65">
        <f>'6thR'!K$84</f>
        <v>0</v>
      </c>
      <c r="L1090" s="65">
        <f>'6thR'!L$84</f>
        <v>0</v>
      </c>
      <c r="M1090" s="65">
        <f>'6thR'!M$84</f>
        <v>0</v>
      </c>
      <c r="N1090" s="65">
        <f>'6thR'!N$84</f>
        <v>0</v>
      </c>
      <c r="O1090" s="65">
        <f>'6thR'!O$84</f>
        <v>0</v>
      </c>
      <c r="P1090" s="65">
        <f>'6thR'!P$84</f>
        <v>0</v>
      </c>
      <c r="Q1090" s="65">
        <f>'6thR'!Q$84</f>
        <v>0</v>
      </c>
      <c r="R1090" s="65">
        <f>'6thR'!R$84</f>
        <v>0</v>
      </c>
      <c r="S1090" s="65">
        <f>'6thR'!S$84</f>
        <v>0</v>
      </c>
      <c r="T1090" s="65">
        <f>'6thR'!T$84</f>
        <v>0</v>
      </c>
      <c r="U1090" s="15">
        <f t="shared" si="77"/>
        <v>0</v>
      </c>
    </row>
    <row r="1091" spans="1:21" x14ac:dyDescent="0.25">
      <c r="B1091" s="7" t="s">
        <v>18</v>
      </c>
      <c r="C1091" s="65">
        <f>'7thR'!C$84</f>
        <v>0</v>
      </c>
      <c r="D1091" s="65">
        <f>'7thR'!D$84</f>
        <v>0</v>
      </c>
      <c r="E1091" s="65">
        <f>'7thR'!E$84</f>
        <v>0</v>
      </c>
      <c r="F1091" s="65">
        <f>'7thR'!F$84</f>
        <v>0</v>
      </c>
      <c r="G1091" s="65">
        <f>'7thR'!G$84</f>
        <v>0</v>
      </c>
      <c r="H1091" s="65">
        <f>'7thR'!H$84</f>
        <v>0</v>
      </c>
      <c r="I1091" s="65">
        <f>'7thR'!I$84</f>
        <v>0</v>
      </c>
      <c r="J1091" s="65">
        <f>'7thR'!J$84</f>
        <v>0</v>
      </c>
      <c r="K1091" s="65">
        <f>'7thR'!K$84</f>
        <v>0</v>
      </c>
      <c r="L1091" s="65">
        <f>'7thR'!L$84</f>
        <v>0</v>
      </c>
      <c r="M1091" s="65">
        <f>'7thR'!M$84</f>
        <v>0</v>
      </c>
      <c r="N1091" s="65">
        <f>'7thR'!N$84</f>
        <v>0</v>
      </c>
      <c r="O1091" s="65">
        <f>'7thR'!O$84</f>
        <v>0</v>
      </c>
      <c r="P1091" s="65">
        <f>'7thR'!P$84</f>
        <v>0</v>
      </c>
      <c r="Q1091" s="65">
        <f>'7thR'!Q$84</f>
        <v>0</v>
      </c>
      <c r="R1091" s="65">
        <f>'7thR'!R$84</f>
        <v>0</v>
      </c>
      <c r="S1091" s="65">
        <f>'7thR'!S$84</f>
        <v>0</v>
      </c>
      <c r="T1091" s="65">
        <f>'7thR'!T$84</f>
        <v>0</v>
      </c>
      <c r="U1091" s="15">
        <f t="shared" si="77"/>
        <v>0</v>
      </c>
    </row>
    <row r="1092" spans="1:21" ht="15.75" thickBot="1" x14ac:dyDescent="0.3">
      <c r="B1092" s="7" t="s">
        <v>19</v>
      </c>
      <c r="C1092" s="45">
        <f>'8thR - Finale'!C$84</f>
        <v>0</v>
      </c>
      <c r="D1092" s="45">
        <f>'8thR - Finale'!D$84</f>
        <v>0</v>
      </c>
      <c r="E1092" s="45">
        <f>'8thR - Finale'!E$84</f>
        <v>0</v>
      </c>
      <c r="F1092" s="45">
        <f>'8thR - Finale'!F$84</f>
        <v>0</v>
      </c>
      <c r="G1092" s="45">
        <f>'8thR - Finale'!G$84</f>
        <v>0</v>
      </c>
      <c r="H1092" s="45">
        <f>'8thR - Finale'!H$84</f>
        <v>0</v>
      </c>
      <c r="I1092" s="45">
        <f>'8thR - Finale'!I$84</f>
        <v>0</v>
      </c>
      <c r="J1092" s="45">
        <f>'8thR - Finale'!J$84</f>
        <v>0</v>
      </c>
      <c r="K1092" s="45">
        <f>'8thR - Finale'!K$84</f>
        <v>0</v>
      </c>
      <c r="L1092" s="45">
        <f>'8thR - Finale'!L$84</f>
        <v>0</v>
      </c>
      <c r="M1092" s="45">
        <f>'8thR - Finale'!M$84</f>
        <v>0</v>
      </c>
      <c r="N1092" s="45">
        <f>'8thR - Finale'!N$84</f>
        <v>0</v>
      </c>
      <c r="O1092" s="45">
        <f>'8thR - Finale'!O$84</f>
        <v>0</v>
      </c>
      <c r="P1092" s="45">
        <f>'8thR - Finale'!P$84</f>
        <v>0</v>
      </c>
      <c r="Q1092" s="45">
        <f>'8thR - Finale'!Q$84</f>
        <v>0</v>
      </c>
      <c r="R1092" s="45">
        <f>'8thR - Finale'!R$84</f>
        <v>0</v>
      </c>
      <c r="S1092" s="45">
        <f>'8thR - Finale'!S$84</f>
        <v>0</v>
      </c>
      <c r="T1092" s="45">
        <f>'8thR - Finale'!T$84</f>
        <v>0</v>
      </c>
      <c r="U1092" s="15">
        <f t="shared" si="77"/>
        <v>0</v>
      </c>
    </row>
    <row r="1093" spans="1:21" ht="16.5" thickTop="1" x14ac:dyDescent="0.25">
      <c r="B1093" s="52" t="s">
        <v>12</v>
      </c>
      <c r="C1093" s="72">
        <f>score!H$84</f>
        <v>4</v>
      </c>
      <c r="D1093" s="72">
        <f>score!I$84</f>
        <v>5</v>
      </c>
      <c r="E1093" s="72">
        <f>score!J$84</f>
        <v>4</v>
      </c>
      <c r="F1093" s="72">
        <f>score!K$84</f>
        <v>6</v>
      </c>
      <c r="G1093" s="72">
        <f>score!L$84</f>
        <v>5</v>
      </c>
      <c r="H1093" s="72">
        <f>score!M$84</f>
        <v>6</v>
      </c>
      <c r="I1093" s="72">
        <f>score!N$84</f>
        <v>5</v>
      </c>
      <c r="J1093" s="72">
        <f>score!O$84</f>
        <v>5</v>
      </c>
      <c r="K1093" s="72">
        <f>score!P$84</f>
        <v>9</v>
      </c>
      <c r="L1093" s="72">
        <f>score!Q$84</f>
        <v>4</v>
      </c>
      <c r="M1093" s="72">
        <f>score!R$84</f>
        <v>5</v>
      </c>
      <c r="N1093" s="72">
        <f>score!S$84</f>
        <v>6</v>
      </c>
      <c r="O1093" s="72">
        <f>score!T$84</f>
        <v>5</v>
      </c>
      <c r="P1093" s="72">
        <f>score!U$84</f>
        <v>9</v>
      </c>
      <c r="Q1093" s="72">
        <f>score!V$84</f>
        <v>5</v>
      </c>
      <c r="R1093" s="72">
        <f>score!W$84</f>
        <v>4</v>
      </c>
      <c r="S1093" s="72">
        <f>score!X$84</f>
        <v>5</v>
      </c>
      <c r="T1093" s="72">
        <f>score!Y$84</f>
        <v>9</v>
      </c>
      <c r="U1093" s="47">
        <f t="shared" si="77"/>
        <v>101</v>
      </c>
    </row>
    <row r="1094" spans="1:21" ht="15.75" x14ac:dyDescent="0.25">
      <c r="B1094" s="53" t="s">
        <v>7</v>
      </c>
      <c r="C1094" s="54">
        <f>score!H$147</f>
        <v>4</v>
      </c>
      <c r="D1094" s="54">
        <f>score!$I$147</f>
        <v>4</v>
      </c>
      <c r="E1094" s="54">
        <f>score!$J$147</f>
        <v>3</v>
      </c>
      <c r="F1094" s="54">
        <f>score!$K$147</f>
        <v>3</v>
      </c>
      <c r="G1094" s="54">
        <f>score!$L$147</f>
        <v>4</v>
      </c>
      <c r="H1094" s="54">
        <f>score!$M$147</f>
        <v>4</v>
      </c>
      <c r="I1094" s="54">
        <f>score!$N$147</f>
        <v>5</v>
      </c>
      <c r="J1094" s="54">
        <f>score!$O$147</f>
        <v>4</v>
      </c>
      <c r="K1094" s="54">
        <f>score!$P$147</f>
        <v>4</v>
      </c>
      <c r="L1094" s="54">
        <f>score!$Q$147</f>
        <v>3</v>
      </c>
      <c r="M1094" s="54">
        <f>score!$R$147</f>
        <v>4</v>
      </c>
      <c r="N1094" s="54">
        <f>score!$S$147</f>
        <v>5</v>
      </c>
      <c r="O1094" s="54">
        <f>score!$T$147</f>
        <v>4</v>
      </c>
      <c r="P1094" s="54">
        <f>score!$U$147</f>
        <v>5</v>
      </c>
      <c r="Q1094" s="54">
        <f>score!$V$147</f>
        <v>3</v>
      </c>
      <c r="R1094" s="54">
        <f>score!$W$147</f>
        <v>3</v>
      </c>
      <c r="S1094" s="54">
        <f>score!$X$147</f>
        <v>4</v>
      </c>
      <c r="T1094" s="54">
        <f>score!$Y$147</f>
        <v>4</v>
      </c>
      <c r="U1094" s="18">
        <f t="shared" si="77"/>
        <v>70</v>
      </c>
    </row>
    <row r="1095" spans="1:21" x14ac:dyDescent="0.25">
      <c r="C1095" s="55"/>
      <c r="D1095" s="55"/>
      <c r="E1095" s="55"/>
      <c r="F1095" s="55"/>
      <c r="G1095" s="55"/>
      <c r="H1095" s="55"/>
      <c r="I1095" s="55"/>
      <c r="J1095" s="55"/>
      <c r="K1095" s="55"/>
      <c r="L1095" s="55"/>
      <c r="M1095" s="55"/>
      <c r="N1095" s="55"/>
      <c r="O1095" s="55"/>
      <c r="P1095" s="55"/>
      <c r="Q1095" s="55"/>
      <c r="R1095" s="55"/>
      <c r="S1095" s="55"/>
      <c r="T1095" s="55"/>
    </row>
    <row r="1096" spans="1:21" x14ac:dyDescent="0.25">
      <c r="C1096" s="140" t="s">
        <v>6</v>
      </c>
      <c r="D1096" s="140"/>
      <c r="E1096" s="140"/>
      <c r="F1096" s="140"/>
      <c r="G1096" s="140"/>
      <c r="H1096" s="140"/>
      <c r="I1096" s="140"/>
      <c r="J1096" s="140"/>
      <c r="K1096" s="140"/>
      <c r="L1096" s="140"/>
      <c r="M1096" s="140"/>
      <c r="N1096" s="140"/>
      <c r="O1096" s="140"/>
      <c r="P1096" s="140"/>
      <c r="Q1096" s="140"/>
      <c r="R1096" s="140"/>
      <c r="S1096" s="140"/>
      <c r="T1096" s="140"/>
    </row>
    <row r="1097" spans="1:21" ht="15" customHeight="1" x14ac:dyDescent="0.25">
      <c r="A1097" s="141">
        <f>score!A85</f>
        <v>79</v>
      </c>
      <c r="B1097" s="142" t="str">
        <f>score!F85</f>
        <v>MAJHEN TADEJ</v>
      </c>
      <c r="C1097" s="143">
        <v>1</v>
      </c>
      <c r="D1097" s="143">
        <v>2</v>
      </c>
      <c r="E1097" s="143">
        <v>3</v>
      </c>
      <c r="F1097" s="143">
        <v>4</v>
      </c>
      <c r="G1097" s="143">
        <v>5</v>
      </c>
      <c r="H1097" s="143">
        <v>6</v>
      </c>
      <c r="I1097" s="143">
        <v>7</v>
      </c>
      <c r="J1097" s="143">
        <v>8</v>
      </c>
      <c r="K1097" s="143">
        <v>9</v>
      </c>
      <c r="L1097" s="143">
        <v>10</v>
      </c>
      <c r="M1097" s="143">
        <v>11</v>
      </c>
      <c r="N1097" s="143">
        <v>12</v>
      </c>
      <c r="O1097" s="143">
        <v>13</v>
      </c>
      <c r="P1097" s="143">
        <v>14</v>
      </c>
      <c r="Q1097" s="143">
        <v>15</v>
      </c>
      <c r="R1097" s="143">
        <v>16</v>
      </c>
      <c r="S1097" s="143">
        <v>17</v>
      </c>
      <c r="T1097" s="143">
        <v>18</v>
      </c>
      <c r="U1097" s="56" t="s">
        <v>1</v>
      </c>
    </row>
    <row r="1098" spans="1:21" ht="15" customHeight="1" x14ac:dyDescent="0.25">
      <c r="A1098" s="141"/>
      <c r="B1098" s="142"/>
      <c r="C1098" s="143"/>
      <c r="D1098" s="143"/>
      <c r="E1098" s="143"/>
      <c r="F1098" s="143"/>
      <c r="G1098" s="143"/>
      <c r="H1098" s="143"/>
      <c r="I1098" s="143"/>
      <c r="J1098" s="143"/>
      <c r="K1098" s="143"/>
      <c r="L1098" s="143"/>
      <c r="M1098" s="143"/>
      <c r="N1098" s="143"/>
      <c r="O1098" s="143"/>
      <c r="P1098" s="143"/>
      <c r="Q1098" s="143"/>
      <c r="R1098" s="143"/>
      <c r="S1098" s="143"/>
      <c r="T1098" s="143"/>
      <c r="U1098" s="57"/>
    </row>
    <row r="1099" spans="1:21" x14ac:dyDescent="0.25">
      <c r="B1099" s="7" t="s">
        <v>8</v>
      </c>
      <c r="C1099" s="65">
        <f>'1stR'!C$85</f>
        <v>0</v>
      </c>
      <c r="D1099" s="65">
        <f>'1stR'!D$85</f>
        <v>0</v>
      </c>
      <c r="E1099" s="65">
        <f>'1stR'!E$85</f>
        <v>0</v>
      </c>
      <c r="F1099" s="65">
        <f>'1stR'!F$85</f>
        <v>0</v>
      </c>
      <c r="G1099" s="65">
        <f>'1stR'!G$85</f>
        <v>0</v>
      </c>
      <c r="H1099" s="65">
        <f>'1stR'!H$85</f>
        <v>0</v>
      </c>
      <c r="I1099" s="65">
        <f>'1stR'!I$85</f>
        <v>0</v>
      </c>
      <c r="J1099" s="65">
        <f>'1stR'!J$85</f>
        <v>0</v>
      </c>
      <c r="K1099" s="65">
        <f>'1stR'!K$85</f>
        <v>0</v>
      </c>
      <c r="L1099" s="65">
        <f>'1stR'!L$85</f>
        <v>0</v>
      </c>
      <c r="M1099" s="65">
        <f>'1stR'!M$85</f>
        <v>0</v>
      </c>
      <c r="N1099" s="65">
        <f>'1stR'!N$85</f>
        <v>0</v>
      </c>
      <c r="O1099" s="65">
        <f>'1stR'!O$85</f>
        <v>0</v>
      </c>
      <c r="P1099" s="65">
        <f>'1stR'!P$85</f>
        <v>0</v>
      </c>
      <c r="Q1099" s="65">
        <f>'1stR'!Q$85</f>
        <v>0</v>
      </c>
      <c r="R1099" s="65">
        <f>'1stR'!R$85</f>
        <v>0</v>
      </c>
      <c r="S1099" s="65">
        <f>'1stR'!S$85</f>
        <v>0</v>
      </c>
      <c r="T1099" s="65">
        <f>'1stR'!T$85</f>
        <v>0</v>
      </c>
      <c r="U1099" s="15">
        <f>SUM(C1099:T1099)</f>
        <v>0</v>
      </c>
    </row>
    <row r="1100" spans="1:21" x14ac:dyDescent="0.25">
      <c r="B1100" s="7" t="s">
        <v>13</v>
      </c>
      <c r="C1100" s="65">
        <f>'2ndR'!C$85</f>
        <v>0</v>
      </c>
      <c r="D1100" s="65">
        <f>'2ndR'!D$85</f>
        <v>0</v>
      </c>
      <c r="E1100" s="65">
        <f>'2ndR'!E$85</f>
        <v>0</v>
      </c>
      <c r="F1100" s="65">
        <f>'2ndR'!F$85</f>
        <v>0</v>
      </c>
      <c r="G1100" s="65">
        <f>'2ndR'!G$85</f>
        <v>0</v>
      </c>
      <c r="H1100" s="65">
        <f>'2ndR'!H$85</f>
        <v>0</v>
      </c>
      <c r="I1100" s="65">
        <f>'2ndR'!I$85</f>
        <v>0</v>
      </c>
      <c r="J1100" s="65">
        <f>'2ndR'!J$85</f>
        <v>0</v>
      </c>
      <c r="K1100" s="65">
        <f>'2ndR'!K$85</f>
        <v>0</v>
      </c>
      <c r="L1100" s="65">
        <f>'2ndR'!L$85</f>
        <v>0</v>
      </c>
      <c r="M1100" s="65">
        <f>'2ndR'!M$85</f>
        <v>0</v>
      </c>
      <c r="N1100" s="65">
        <f>'2ndR'!N$85</f>
        <v>0</v>
      </c>
      <c r="O1100" s="65">
        <f>'2ndR'!O$85</f>
        <v>0</v>
      </c>
      <c r="P1100" s="65">
        <f>'2ndR'!P$85</f>
        <v>0</v>
      </c>
      <c r="Q1100" s="65">
        <f>'2ndR'!Q$85</f>
        <v>0</v>
      </c>
      <c r="R1100" s="65">
        <f>'2ndR'!R$85</f>
        <v>0</v>
      </c>
      <c r="S1100" s="65">
        <f>'2ndR'!S$85</f>
        <v>0</v>
      </c>
      <c r="T1100" s="65">
        <f>'2ndR'!T$85</f>
        <v>0</v>
      </c>
      <c r="U1100" s="15">
        <f t="shared" ref="U1100:U1108" si="78">SUM(C1100:T1100)</f>
        <v>0</v>
      </c>
    </row>
    <row r="1101" spans="1:21" x14ac:dyDescent="0.25">
      <c r="B1101" s="7" t="s">
        <v>14</v>
      </c>
      <c r="C1101" s="65">
        <f>'3rdR'!C$85</f>
        <v>0</v>
      </c>
      <c r="D1101" s="65">
        <f>'3rdR'!D$85</f>
        <v>0</v>
      </c>
      <c r="E1101" s="65">
        <f>'3rdR'!E$85</f>
        <v>0</v>
      </c>
      <c r="F1101" s="65">
        <f>'3rdR'!F$85</f>
        <v>0</v>
      </c>
      <c r="G1101" s="65">
        <f>'3rdR'!G$85</f>
        <v>0</v>
      </c>
      <c r="H1101" s="65">
        <f>'3rdR'!H$85</f>
        <v>0</v>
      </c>
      <c r="I1101" s="65">
        <f>'3rdR'!I$85</f>
        <v>0</v>
      </c>
      <c r="J1101" s="65">
        <f>'3rdR'!J$85</f>
        <v>0</v>
      </c>
      <c r="K1101" s="65">
        <f>'3rdR'!K$85</f>
        <v>0</v>
      </c>
      <c r="L1101" s="65">
        <f>'3rdR'!L$85</f>
        <v>0</v>
      </c>
      <c r="M1101" s="65">
        <f>'3rdR'!M$85</f>
        <v>0</v>
      </c>
      <c r="N1101" s="65">
        <f>'3rdR'!N$85</f>
        <v>0</v>
      </c>
      <c r="O1101" s="65">
        <f>'3rdR'!O$85</f>
        <v>0</v>
      </c>
      <c r="P1101" s="65">
        <f>'3rdR'!P$85</f>
        <v>0</v>
      </c>
      <c r="Q1101" s="65">
        <f>'3rdR'!Q$85</f>
        <v>0</v>
      </c>
      <c r="R1101" s="65">
        <f>'3rdR'!R$85</f>
        <v>0</v>
      </c>
      <c r="S1101" s="65">
        <f>'3rdR'!S$85</f>
        <v>0</v>
      </c>
      <c r="T1101" s="65">
        <f>'3rdR'!T$85</f>
        <v>0</v>
      </c>
      <c r="U1101" s="15">
        <f t="shared" si="78"/>
        <v>0</v>
      </c>
    </row>
    <row r="1102" spans="1:21" x14ac:dyDescent="0.25">
      <c r="B1102" s="7" t="s">
        <v>15</v>
      </c>
      <c r="C1102" s="65">
        <f>'4thR'!C$85</f>
        <v>5</v>
      </c>
      <c r="D1102" s="65">
        <f>'4thR'!D$85</f>
        <v>5</v>
      </c>
      <c r="E1102" s="65">
        <f>'4thR'!E$85</f>
        <v>3</v>
      </c>
      <c r="F1102" s="65">
        <f>'4thR'!F$85</f>
        <v>4</v>
      </c>
      <c r="G1102" s="65">
        <f>'4thR'!G$85</f>
        <v>7</v>
      </c>
      <c r="H1102" s="65">
        <f>'4thR'!H$85</f>
        <v>8</v>
      </c>
      <c r="I1102" s="65">
        <f>'4thR'!I$85</f>
        <v>5</v>
      </c>
      <c r="J1102" s="65">
        <f>'4thR'!J$85</f>
        <v>4</v>
      </c>
      <c r="K1102" s="65">
        <f>'4thR'!K$85</f>
        <v>5</v>
      </c>
      <c r="L1102" s="65">
        <f>'4thR'!L$85</f>
        <v>5</v>
      </c>
      <c r="M1102" s="65">
        <f>'4thR'!M$85</f>
        <v>4</v>
      </c>
      <c r="N1102" s="65">
        <f>'4thR'!N$85</f>
        <v>6</v>
      </c>
      <c r="O1102" s="65">
        <f>'4thR'!O$85</f>
        <v>4</v>
      </c>
      <c r="P1102" s="65">
        <f>'4thR'!P$85</f>
        <v>6</v>
      </c>
      <c r="Q1102" s="65">
        <f>'4thR'!Q$85</f>
        <v>3</v>
      </c>
      <c r="R1102" s="65">
        <f>'4thR'!R$85</f>
        <v>5</v>
      </c>
      <c r="S1102" s="65">
        <f>'4thR'!S$85</f>
        <v>5</v>
      </c>
      <c r="T1102" s="65">
        <f>'4thR'!T$85</f>
        <v>6</v>
      </c>
      <c r="U1102" s="15">
        <f t="shared" si="78"/>
        <v>90</v>
      </c>
    </row>
    <row r="1103" spans="1:21" x14ac:dyDescent="0.25">
      <c r="B1103" s="7" t="s">
        <v>16</v>
      </c>
      <c r="C1103" s="65">
        <f>'5thR'!C$85</f>
        <v>0</v>
      </c>
      <c r="D1103" s="65">
        <f>'5thR'!D$85</f>
        <v>0</v>
      </c>
      <c r="E1103" s="65">
        <f>'5thR'!E$85</f>
        <v>0</v>
      </c>
      <c r="F1103" s="65">
        <f>'5thR'!F$85</f>
        <v>0</v>
      </c>
      <c r="G1103" s="65">
        <f>'5thR'!G$85</f>
        <v>0</v>
      </c>
      <c r="H1103" s="65">
        <f>'5thR'!H$85</f>
        <v>0</v>
      </c>
      <c r="I1103" s="65">
        <f>'5thR'!I$85</f>
        <v>0</v>
      </c>
      <c r="J1103" s="65">
        <f>'5thR'!J$85</f>
        <v>0</v>
      </c>
      <c r="K1103" s="65">
        <f>'5thR'!K$85</f>
        <v>0</v>
      </c>
      <c r="L1103" s="65">
        <f>'5thR'!L$85</f>
        <v>0</v>
      </c>
      <c r="M1103" s="65">
        <f>'5thR'!M$85</f>
        <v>0</v>
      </c>
      <c r="N1103" s="65">
        <f>'5thR'!N$85</f>
        <v>0</v>
      </c>
      <c r="O1103" s="65">
        <f>'5thR'!O$85</f>
        <v>0</v>
      </c>
      <c r="P1103" s="65">
        <f>'5thR'!P$85</f>
        <v>0</v>
      </c>
      <c r="Q1103" s="65">
        <f>'5thR'!Q$85</f>
        <v>0</v>
      </c>
      <c r="R1103" s="65">
        <f>'5thR'!R$85</f>
        <v>0</v>
      </c>
      <c r="S1103" s="65">
        <f>'5thR'!S$85</f>
        <v>0</v>
      </c>
      <c r="T1103" s="65">
        <f>'5thR'!T$85</f>
        <v>0</v>
      </c>
      <c r="U1103" s="15">
        <f t="shared" si="78"/>
        <v>0</v>
      </c>
    </row>
    <row r="1104" spans="1:21" x14ac:dyDescent="0.25">
      <c r="B1104" s="7" t="s">
        <v>17</v>
      </c>
      <c r="C1104" s="65">
        <f>'6thR'!C$85</f>
        <v>0</v>
      </c>
      <c r="D1104" s="65">
        <f>'6thR'!D$85</f>
        <v>0</v>
      </c>
      <c r="E1104" s="65">
        <f>'6thR'!E$85</f>
        <v>0</v>
      </c>
      <c r="F1104" s="65">
        <f>'6thR'!F$85</f>
        <v>0</v>
      </c>
      <c r="G1104" s="65">
        <f>'6thR'!G$85</f>
        <v>0</v>
      </c>
      <c r="H1104" s="65">
        <f>'6thR'!H$85</f>
        <v>0</v>
      </c>
      <c r="I1104" s="65">
        <f>'6thR'!I$85</f>
        <v>0</v>
      </c>
      <c r="J1104" s="65">
        <f>'6thR'!J$85</f>
        <v>0</v>
      </c>
      <c r="K1104" s="65">
        <f>'6thR'!K$85</f>
        <v>0</v>
      </c>
      <c r="L1104" s="65">
        <f>'6thR'!L$85</f>
        <v>0</v>
      </c>
      <c r="M1104" s="65">
        <f>'6thR'!M$85</f>
        <v>0</v>
      </c>
      <c r="N1104" s="65">
        <f>'6thR'!N$85</f>
        <v>0</v>
      </c>
      <c r="O1104" s="65">
        <f>'6thR'!O$85</f>
        <v>0</v>
      </c>
      <c r="P1104" s="65">
        <f>'6thR'!P$85</f>
        <v>0</v>
      </c>
      <c r="Q1104" s="65">
        <f>'6thR'!Q$85</f>
        <v>0</v>
      </c>
      <c r="R1104" s="65">
        <f>'6thR'!R$85</f>
        <v>0</v>
      </c>
      <c r="S1104" s="65">
        <f>'6thR'!S$85</f>
        <v>0</v>
      </c>
      <c r="T1104" s="65">
        <f>'6thR'!T$85</f>
        <v>0</v>
      </c>
      <c r="U1104" s="15">
        <f t="shared" si="78"/>
        <v>0</v>
      </c>
    </row>
    <row r="1105" spans="1:21" x14ac:dyDescent="0.25">
      <c r="B1105" s="7" t="s">
        <v>18</v>
      </c>
      <c r="C1105" s="65">
        <f>'7thR'!C$85</f>
        <v>0</v>
      </c>
      <c r="D1105" s="65">
        <f>'7thR'!D$85</f>
        <v>0</v>
      </c>
      <c r="E1105" s="65">
        <f>'7thR'!E$85</f>
        <v>0</v>
      </c>
      <c r="F1105" s="65">
        <f>'7thR'!F$85</f>
        <v>0</v>
      </c>
      <c r="G1105" s="65">
        <f>'7thR'!G$85</f>
        <v>0</v>
      </c>
      <c r="H1105" s="65">
        <f>'7thR'!H$85</f>
        <v>0</v>
      </c>
      <c r="I1105" s="65">
        <f>'7thR'!I$85</f>
        <v>0</v>
      </c>
      <c r="J1105" s="65">
        <f>'7thR'!J$85</f>
        <v>0</v>
      </c>
      <c r="K1105" s="65">
        <f>'7thR'!K$85</f>
        <v>0</v>
      </c>
      <c r="L1105" s="65">
        <f>'7thR'!L$85</f>
        <v>0</v>
      </c>
      <c r="M1105" s="65">
        <f>'7thR'!M$85</f>
        <v>0</v>
      </c>
      <c r="N1105" s="65">
        <f>'7thR'!N$85</f>
        <v>0</v>
      </c>
      <c r="O1105" s="65">
        <f>'7thR'!O$85</f>
        <v>0</v>
      </c>
      <c r="P1105" s="65">
        <f>'7thR'!P$85</f>
        <v>0</v>
      </c>
      <c r="Q1105" s="65">
        <f>'7thR'!Q$85</f>
        <v>0</v>
      </c>
      <c r="R1105" s="65">
        <f>'7thR'!R$85</f>
        <v>0</v>
      </c>
      <c r="S1105" s="65">
        <f>'7thR'!S$85</f>
        <v>0</v>
      </c>
      <c r="T1105" s="65">
        <f>'7thR'!T$85</f>
        <v>0</v>
      </c>
      <c r="U1105" s="15">
        <f t="shared" si="78"/>
        <v>0</v>
      </c>
    </row>
    <row r="1106" spans="1:21" ht="15.75" thickBot="1" x14ac:dyDescent="0.3">
      <c r="B1106" s="7" t="s">
        <v>19</v>
      </c>
      <c r="C1106" s="45">
        <f>'8thR - Finale'!C$85</f>
        <v>0</v>
      </c>
      <c r="D1106" s="45">
        <f>'8thR - Finale'!D$85</f>
        <v>0</v>
      </c>
      <c r="E1106" s="45">
        <f>'8thR - Finale'!E$85</f>
        <v>0</v>
      </c>
      <c r="F1106" s="45">
        <f>'8thR - Finale'!F$85</f>
        <v>0</v>
      </c>
      <c r="G1106" s="45">
        <f>'8thR - Finale'!G$85</f>
        <v>0</v>
      </c>
      <c r="H1106" s="45">
        <f>'8thR - Finale'!H$85</f>
        <v>0</v>
      </c>
      <c r="I1106" s="45">
        <f>'8thR - Finale'!I$85</f>
        <v>0</v>
      </c>
      <c r="J1106" s="45">
        <f>'8thR - Finale'!J$85</f>
        <v>0</v>
      </c>
      <c r="K1106" s="45">
        <f>'8thR - Finale'!K$85</f>
        <v>0</v>
      </c>
      <c r="L1106" s="45">
        <f>'8thR - Finale'!L$85</f>
        <v>0</v>
      </c>
      <c r="M1106" s="45">
        <f>'8thR - Finale'!M$85</f>
        <v>0</v>
      </c>
      <c r="N1106" s="45">
        <f>'8thR - Finale'!N$85</f>
        <v>0</v>
      </c>
      <c r="O1106" s="45">
        <f>'8thR - Finale'!O$85</f>
        <v>0</v>
      </c>
      <c r="P1106" s="45">
        <f>'8thR - Finale'!P$85</f>
        <v>0</v>
      </c>
      <c r="Q1106" s="45">
        <f>'8thR - Finale'!Q$85</f>
        <v>0</v>
      </c>
      <c r="R1106" s="45">
        <f>'8thR - Finale'!R$85</f>
        <v>0</v>
      </c>
      <c r="S1106" s="45">
        <f>'8thR - Finale'!S$85</f>
        <v>0</v>
      </c>
      <c r="T1106" s="45">
        <f>'8thR - Finale'!T$85</f>
        <v>0</v>
      </c>
      <c r="U1106" s="15">
        <f t="shared" si="78"/>
        <v>0</v>
      </c>
    </row>
    <row r="1107" spans="1:21" ht="16.5" thickTop="1" x14ac:dyDescent="0.25">
      <c r="B1107" s="52" t="s">
        <v>12</v>
      </c>
      <c r="C1107" s="72">
        <f>score!H$85</f>
        <v>5</v>
      </c>
      <c r="D1107" s="72">
        <f>score!I$85</f>
        <v>5</v>
      </c>
      <c r="E1107" s="72">
        <f>score!J$85</f>
        <v>3</v>
      </c>
      <c r="F1107" s="72">
        <f>score!K$85</f>
        <v>4</v>
      </c>
      <c r="G1107" s="72">
        <f>score!L$85</f>
        <v>7</v>
      </c>
      <c r="H1107" s="72">
        <f>score!M$85</f>
        <v>8</v>
      </c>
      <c r="I1107" s="72">
        <f>score!N$85</f>
        <v>5</v>
      </c>
      <c r="J1107" s="72">
        <f>score!O$85</f>
        <v>4</v>
      </c>
      <c r="K1107" s="72">
        <f>score!P$85</f>
        <v>5</v>
      </c>
      <c r="L1107" s="72">
        <f>score!Q$85</f>
        <v>5</v>
      </c>
      <c r="M1107" s="72">
        <f>score!R$85</f>
        <v>4</v>
      </c>
      <c r="N1107" s="72">
        <f>score!S$85</f>
        <v>6</v>
      </c>
      <c r="O1107" s="72">
        <f>score!T$85</f>
        <v>4</v>
      </c>
      <c r="P1107" s="72">
        <f>score!U$85</f>
        <v>6</v>
      </c>
      <c r="Q1107" s="72">
        <f>score!V$85</f>
        <v>3</v>
      </c>
      <c r="R1107" s="72">
        <f>score!W$85</f>
        <v>5</v>
      </c>
      <c r="S1107" s="72">
        <f>score!X$85</f>
        <v>5</v>
      </c>
      <c r="T1107" s="72">
        <f>score!Y$85</f>
        <v>6</v>
      </c>
      <c r="U1107" s="47">
        <f t="shared" si="78"/>
        <v>90</v>
      </c>
    </row>
    <row r="1108" spans="1:21" ht="15.75" x14ac:dyDescent="0.25">
      <c r="B1108" s="53" t="s">
        <v>7</v>
      </c>
      <c r="C1108" s="54">
        <f>score!H$147</f>
        <v>4</v>
      </c>
      <c r="D1108" s="54">
        <f>score!$I$147</f>
        <v>4</v>
      </c>
      <c r="E1108" s="54">
        <f>score!$J$147</f>
        <v>3</v>
      </c>
      <c r="F1108" s="54">
        <f>score!$K$147</f>
        <v>3</v>
      </c>
      <c r="G1108" s="54">
        <f>score!$L$147</f>
        <v>4</v>
      </c>
      <c r="H1108" s="54">
        <f>score!$M$147</f>
        <v>4</v>
      </c>
      <c r="I1108" s="54">
        <f>score!$N$147</f>
        <v>5</v>
      </c>
      <c r="J1108" s="54">
        <f>score!$O$147</f>
        <v>4</v>
      </c>
      <c r="K1108" s="54">
        <f>score!$P$147</f>
        <v>4</v>
      </c>
      <c r="L1108" s="54">
        <f>score!$Q$147</f>
        <v>3</v>
      </c>
      <c r="M1108" s="54">
        <f>score!$R$147</f>
        <v>4</v>
      </c>
      <c r="N1108" s="54">
        <f>score!$S$147</f>
        <v>5</v>
      </c>
      <c r="O1108" s="54">
        <f>score!$T$147</f>
        <v>4</v>
      </c>
      <c r="P1108" s="54">
        <f>score!$U$147</f>
        <v>5</v>
      </c>
      <c r="Q1108" s="54">
        <f>score!$V$147</f>
        <v>3</v>
      </c>
      <c r="R1108" s="54">
        <f>score!$W$147</f>
        <v>3</v>
      </c>
      <c r="S1108" s="54">
        <f>score!$X$147</f>
        <v>4</v>
      </c>
      <c r="T1108" s="54">
        <f>score!$Y$147</f>
        <v>4</v>
      </c>
      <c r="U1108" s="18">
        <f t="shared" si="78"/>
        <v>70</v>
      </c>
    </row>
    <row r="1109" spans="1:21" x14ac:dyDescent="0.25">
      <c r="C1109" s="55"/>
      <c r="D1109" s="55"/>
      <c r="E1109" s="55"/>
      <c r="F1109" s="55"/>
      <c r="G1109" s="55"/>
      <c r="H1109" s="55"/>
      <c r="I1109" s="55"/>
      <c r="J1109" s="55"/>
      <c r="K1109" s="55"/>
      <c r="L1109" s="55"/>
      <c r="M1109" s="55"/>
      <c r="N1109" s="55"/>
      <c r="O1109" s="55"/>
      <c r="P1109" s="55"/>
      <c r="Q1109" s="55"/>
      <c r="R1109" s="55"/>
      <c r="S1109" s="55"/>
      <c r="T1109" s="55"/>
    </row>
    <row r="1110" spans="1:21" x14ac:dyDescent="0.25">
      <c r="C1110" s="140" t="s">
        <v>6</v>
      </c>
      <c r="D1110" s="140"/>
      <c r="E1110" s="140"/>
      <c r="F1110" s="140"/>
      <c r="G1110" s="140"/>
      <c r="H1110" s="140"/>
      <c r="I1110" s="140"/>
      <c r="J1110" s="140"/>
      <c r="K1110" s="140"/>
      <c r="L1110" s="140"/>
      <c r="M1110" s="140"/>
      <c r="N1110" s="140"/>
      <c r="O1110" s="140"/>
      <c r="P1110" s="140"/>
      <c r="Q1110" s="140"/>
      <c r="R1110" s="140"/>
      <c r="S1110" s="140"/>
      <c r="T1110" s="140"/>
    </row>
    <row r="1111" spans="1:21" ht="15" customHeight="1" x14ac:dyDescent="0.25">
      <c r="A1111" s="141">
        <f>score!A86</f>
        <v>80</v>
      </c>
      <c r="B1111" s="142" t="str">
        <f>score!F86</f>
        <v>OBERLOJER VIKTOR</v>
      </c>
      <c r="C1111" s="143">
        <v>1</v>
      </c>
      <c r="D1111" s="143">
        <v>2</v>
      </c>
      <c r="E1111" s="143">
        <v>3</v>
      </c>
      <c r="F1111" s="143">
        <v>4</v>
      </c>
      <c r="G1111" s="143">
        <v>5</v>
      </c>
      <c r="H1111" s="143">
        <v>6</v>
      </c>
      <c r="I1111" s="143">
        <v>7</v>
      </c>
      <c r="J1111" s="143">
        <v>8</v>
      </c>
      <c r="K1111" s="143">
        <v>9</v>
      </c>
      <c r="L1111" s="143">
        <v>10</v>
      </c>
      <c r="M1111" s="143">
        <v>11</v>
      </c>
      <c r="N1111" s="143">
        <v>12</v>
      </c>
      <c r="O1111" s="143">
        <v>13</v>
      </c>
      <c r="P1111" s="143">
        <v>14</v>
      </c>
      <c r="Q1111" s="143">
        <v>15</v>
      </c>
      <c r="R1111" s="143">
        <v>16</v>
      </c>
      <c r="S1111" s="143">
        <v>17</v>
      </c>
      <c r="T1111" s="143">
        <v>18</v>
      </c>
      <c r="U1111" s="56" t="s">
        <v>1</v>
      </c>
    </row>
    <row r="1112" spans="1:21" ht="15" customHeight="1" x14ac:dyDescent="0.25">
      <c r="A1112" s="141"/>
      <c r="B1112" s="142"/>
      <c r="C1112" s="143"/>
      <c r="D1112" s="143"/>
      <c r="E1112" s="143"/>
      <c r="F1112" s="143"/>
      <c r="G1112" s="143"/>
      <c r="H1112" s="143"/>
      <c r="I1112" s="143"/>
      <c r="J1112" s="143"/>
      <c r="K1112" s="143"/>
      <c r="L1112" s="143"/>
      <c r="M1112" s="143"/>
      <c r="N1112" s="143"/>
      <c r="O1112" s="143"/>
      <c r="P1112" s="143"/>
      <c r="Q1112" s="143"/>
      <c r="R1112" s="143"/>
      <c r="S1112" s="143"/>
      <c r="T1112" s="143"/>
      <c r="U1112" s="57"/>
    </row>
    <row r="1113" spans="1:21" x14ac:dyDescent="0.25">
      <c r="B1113" s="7" t="s">
        <v>8</v>
      </c>
      <c r="C1113" s="65">
        <f>'1stR'!C$86</f>
        <v>0</v>
      </c>
      <c r="D1113" s="65">
        <f>'1stR'!D$86</f>
        <v>0</v>
      </c>
      <c r="E1113" s="65">
        <f>'1stR'!E$86</f>
        <v>0</v>
      </c>
      <c r="F1113" s="65">
        <f>'1stR'!F$86</f>
        <v>0</v>
      </c>
      <c r="G1113" s="65">
        <f>'1stR'!G$86</f>
        <v>0</v>
      </c>
      <c r="H1113" s="65">
        <f>'1stR'!H$86</f>
        <v>0</v>
      </c>
      <c r="I1113" s="65">
        <f>'1stR'!I$86</f>
        <v>0</v>
      </c>
      <c r="J1113" s="65">
        <f>'1stR'!J$86</f>
        <v>0</v>
      </c>
      <c r="K1113" s="65">
        <f>'1stR'!K$86</f>
        <v>0</v>
      </c>
      <c r="L1113" s="65">
        <f>'1stR'!L$86</f>
        <v>0</v>
      </c>
      <c r="M1113" s="65">
        <f>'1stR'!M$86</f>
        <v>0</v>
      </c>
      <c r="N1113" s="65">
        <f>'1stR'!N$86</f>
        <v>0</v>
      </c>
      <c r="O1113" s="65">
        <f>'1stR'!O$86</f>
        <v>0</v>
      </c>
      <c r="P1113" s="65">
        <f>'1stR'!P$86</f>
        <v>0</v>
      </c>
      <c r="Q1113" s="65">
        <f>'1stR'!Q$86</f>
        <v>0</v>
      </c>
      <c r="R1113" s="65">
        <f>'1stR'!R$86</f>
        <v>0</v>
      </c>
      <c r="S1113" s="65">
        <f>'1stR'!S$86</f>
        <v>0</v>
      </c>
      <c r="T1113" s="65">
        <f>'1stR'!T$86</f>
        <v>0</v>
      </c>
      <c r="U1113" s="15">
        <f>SUM(C1113:T1113)</f>
        <v>0</v>
      </c>
    </row>
    <row r="1114" spans="1:21" x14ac:dyDescent="0.25">
      <c r="B1114" s="7" t="s">
        <v>13</v>
      </c>
      <c r="C1114" s="65">
        <f>'2ndR'!C$86</f>
        <v>0</v>
      </c>
      <c r="D1114" s="65">
        <f>'2ndR'!D$86</f>
        <v>0</v>
      </c>
      <c r="E1114" s="65">
        <f>'2ndR'!E$86</f>
        <v>0</v>
      </c>
      <c r="F1114" s="65">
        <f>'2ndR'!F$86</f>
        <v>0</v>
      </c>
      <c r="G1114" s="65">
        <f>'2ndR'!G$86</f>
        <v>0</v>
      </c>
      <c r="H1114" s="65">
        <f>'2ndR'!H$86</f>
        <v>0</v>
      </c>
      <c r="I1114" s="65">
        <f>'2ndR'!I$86</f>
        <v>0</v>
      </c>
      <c r="J1114" s="65">
        <f>'2ndR'!J$86</f>
        <v>0</v>
      </c>
      <c r="K1114" s="65">
        <f>'2ndR'!K$86</f>
        <v>0</v>
      </c>
      <c r="L1114" s="65">
        <f>'2ndR'!L$86</f>
        <v>0</v>
      </c>
      <c r="M1114" s="65">
        <f>'2ndR'!M$86</f>
        <v>0</v>
      </c>
      <c r="N1114" s="65">
        <f>'2ndR'!N$86</f>
        <v>0</v>
      </c>
      <c r="O1114" s="65">
        <f>'2ndR'!O$86</f>
        <v>0</v>
      </c>
      <c r="P1114" s="65">
        <f>'2ndR'!P$86</f>
        <v>0</v>
      </c>
      <c r="Q1114" s="65">
        <f>'2ndR'!Q$86</f>
        <v>0</v>
      </c>
      <c r="R1114" s="65">
        <f>'2ndR'!R$86</f>
        <v>0</v>
      </c>
      <c r="S1114" s="65">
        <f>'2ndR'!S$86</f>
        <v>0</v>
      </c>
      <c r="T1114" s="65">
        <f>'2ndR'!T$86</f>
        <v>0</v>
      </c>
      <c r="U1114" s="15">
        <f t="shared" ref="U1114:U1122" si="79">SUM(C1114:T1114)</f>
        <v>0</v>
      </c>
    </row>
    <row r="1115" spans="1:21" x14ac:dyDescent="0.25">
      <c r="B1115" s="7" t="s">
        <v>14</v>
      </c>
      <c r="C1115" s="65">
        <f>'3rdR'!C$86</f>
        <v>0</v>
      </c>
      <c r="D1115" s="65">
        <f>'3rdR'!D$86</f>
        <v>0</v>
      </c>
      <c r="E1115" s="65">
        <f>'3rdR'!E$86</f>
        <v>0</v>
      </c>
      <c r="F1115" s="65">
        <f>'3rdR'!F$86</f>
        <v>0</v>
      </c>
      <c r="G1115" s="65">
        <f>'3rdR'!G$86</f>
        <v>0</v>
      </c>
      <c r="H1115" s="65">
        <f>'3rdR'!H$86</f>
        <v>0</v>
      </c>
      <c r="I1115" s="65">
        <f>'3rdR'!I$86</f>
        <v>0</v>
      </c>
      <c r="J1115" s="65">
        <f>'3rdR'!J$86</f>
        <v>0</v>
      </c>
      <c r="K1115" s="65">
        <f>'3rdR'!K$86</f>
        <v>0</v>
      </c>
      <c r="L1115" s="65">
        <f>'3rdR'!L$86</f>
        <v>0</v>
      </c>
      <c r="M1115" s="65">
        <f>'3rdR'!M$86</f>
        <v>0</v>
      </c>
      <c r="N1115" s="65">
        <f>'3rdR'!N$86</f>
        <v>0</v>
      </c>
      <c r="O1115" s="65">
        <f>'3rdR'!O$86</f>
        <v>0</v>
      </c>
      <c r="P1115" s="65">
        <f>'3rdR'!P$86</f>
        <v>0</v>
      </c>
      <c r="Q1115" s="65">
        <f>'3rdR'!Q$86</f>
        <v>0</v>
      </c>
      <c r="R1115" s="65">
        <f>'3rdR'!R$86</f>
        <v>0</v>
      </c>
      <c r="S1115" s="65">
        <f>'3rdR'!S$86</f>
        <v>0</v>
      </c>
      <c r="T1115" s="65">
        <f>'3rdR'!T$86</f>
        <v>0</v>
      </c>
      <c r="U1115" s="15">
        <f t="shared" si="79"/>
        <v>0</v>
      </c>
    </row>
    <row r="1116" spans="1:21" x14ac:dyDescent="0.25">
      <c r="B1116" s="7" t="s">
        <v>15</v>
      </c>
      <c r="C1116" s="65">
        <f>'4thR'!C$86</f>
        <v>6</v>
      </c>
      <c r="D1116" s="65">
        <f>'4thR'!D$86</f>
        <v>7</v>
      </c>
      <c r="E1116" s="65">
        <f>'4thR'!E$86</f>
        <v>4</v>
      </c>
      <c r="F1116" s="65">
        <f>'4thR'!F$86</f>
        <v>6</v>
      </c>
      <c r="G1116" s="65">
        <f>'4thR'!G$86</f>
        <v>6</v>
      </c>
      <c r="H1116" s="65">
        <f>'4thR'!H$86</f>
        <v>6</v>
      </c>
      <c r="I1116" s="65">
        <f>'4thR'!I$86</f>
        <v>8</v>
      </c>
      <c r="J1116" s="65">
        <f>'4thR'!J$86</f>
        <v>6</v>
      </c>
      <c r="K1116" s="65">
        <f>'4thR'!K$86</f>
        <v>3</v>
      </c>
      <c r="L1116" s="65">
        <f>'4thR'!L$86</f>
        <v>6</v>
      </c>
      <c r="M1116" s="65">
        <f>'4thR'!M$86</f>
        <v>5</v>
      </c>
      <c r="N1116" s="65">
        <f>'4thR'!N$86</f>
        <v>7</v>
      </c>
      <c r="O1116" s="65">
        <f>'4thR'!O$86</f>
        <v>5</v>
      </c>
      <c r="P1116" s="65">
        <f>'4thR'!P$86</f>
        <v>8</v>
      </c>
      <c r="Q1116" s="65">
        <f>'4thR'!Q$86</f>
        <v>4</v>
      </c>
      <c r="R1116" s="65">
        <f>'4thR'!R$86</f>
        <v>9</v>
      </c>
      <c r="S1116" s="65">
        <f>'4thR'!S$86</f>
        <v>7</v>
      </c>
      <c r="T1116" s="65">
        <f>'4thR'!T$86</f>
        <v>5</v>
      </c>
      <c r="U1116" s="15">
        <f t="shared" si="79"/>
        <v>108</v>
      </c>
    </row>
    <row r="1117" spans="1:21" x14ac:dyDescent="0.25">
      <c r="B1117" s="7" t="s">
        <v>16</v>
      </c>
      <c r="C1117" s="65">
        <f>'5thR'!C$86</f>
        <v>0</v>
      </c>
      <c r="D1117" s="65">
        <f>'5thR'!D$86</f>
        <v>0</v>
      </c>
      <c r="E1117" s="65">
        <f>'5thR'!E$86</f>
        <v>0</v>
      </c>
      <c r="F1117" s="65">
        <f>'5thR'!F$86</f>
        <v>0</v>
      </c>
      <c r="G1117" s="65">
        <f>'5thR'!G$86</f>
        <v>0</v>
      </c>
      <c r="H1117" s="65">
        <f>'5thR'!H$86</f>
        <v>0</v>
      </c>
      <c r="I1117" s="65">
        <f>'5thR'!I$86</f>
        <v>0</v>
      </c>
      <c r="J1117" s="65">
        <f>'5thR'!J$86</f>
        <v>0</v>
      </c>
      <c r="K1117" s="65">
        <f>'5thR'!K$86</f>
        <v>0</v>
      </c>
      <c r="L1117" s="65">
        <f>'5thR'!L$86</f>
        <v>0</v>
      </c>
      <c r="M1117" s="65">
        <f>'5thR'!M$86</f>
        <v>0</v>
      </c>
      <c r="N1117" s="65">
        <f>'5thR'!N$86</f>
        <v>0</v>
      </c>
      <c r="O1117" s="65">
        <f>'5thR'!O$86</f>
        <v>0</v>
      </c>
      <c r="P1117" s="65">
        <f>'5thR'!P$86</f>
        <v>0</v>
      </c>
      <c r="Q1117" s="65">
        <f>'5thR'!Q$86</f>
        <v>0</v>
      </c>
      <c r="R1117" s="65">
        <f>'5thR'!R$86</f>
        <v>0</v>
      </c>
      <c r="S1117" s="65">
        <f>'5thR'!S$86</f>
        <v>0</v>
      </c>
      <c r="T1117" s="65">
        <f>'5thR'!T$86</f>
        <v>0</v>
      </c>
      <c r="U1117" s="15">
        <f t="shared" si="79"/>
        <v>0</v>
      </c>
    </row>
    <row r="1118" spans="1:21" x14ac:dyDescent="0.25">
      <c r="B1118" s="7" t="s">
        <v>17</v>
      </c>
      <c r="C1118" s="65">
        <f>'6thR'!C$86</f>
        <v>0</v>
      </c>
      <c r="D1118" s="65">
        <f>'6thR'!D$86</f>
        <v>0</v>
      </c>
      <c r="E1118" s="65">
        <f>'6thR'!E$86</f>
        <v>0</v>
      </c>
      <c r="F1118" s="65">
        <f>'6thR'!F$86</f>
        <v>0</v>
      </c>
      <c r="G1118" s="65">
        <f>'6thR'!G$86</f>
        <v>0</v>
      </c>
      <c r="H1118" s="65">
        <f>'6thR'!H$86</f>
        <v>0</v>
      </c>
      <c r="I1118" s="65">
        <f>'6thR'!I$86</f>
        <v>0</v>
      </c>
      <c r="J1118" s="65">
        <f>'6thR'!J$86</f>
        <v>0</v>
      </c>
      <c r="K1118" s="65">
        <f>'6thR'!K$86</f>
        <v>0</v>
      </c>
      <c r="L1118" s="65">
        <f>'6thR'!L$86</f>
        <v>0</v>
      </c>
      <c r="M1118" s="65">
        <f>'6thR'!M$86</f>
        <v>0</v>
      </c>
      <c r="N1118" s="65">
        <f>'6thR'!N$86</f>
        <v>0</v>
      </c>
      <c r="O1118" s="65">
        <f>'6thR'!O$86</f>
        <v>0</v>
      </c>
      <c r="P1118" s="65">
        <f>'6thR'!P$86</f>
        <v>0</v>
      </c>
      <c r="Q1118" s="65">
        <f>'6thR'!Q$86</f>
        <v>0</v>
      </c>
      <c r="R1118" s="65">
        <f>'6thR'!R$86</f>
        <v>0</v>
      </c>
      <c r="S1118" s="65">
        <f>'6thR'!S$86</f>
        <v>0</v>
      </c>
      <c r="T1118" s="65">
        <f>'6thR'!T$86</f>
        <v>0</v>
      </c>
      <c r="U1118" s="15">
        <f t="shared" si="79"/>
        <v>0</v>
      </c>
    </row>
    <row r="1119" spans="1:21" x14ac:dyDescent="0.25">
      <c r="B1119" s="7" t="s">
        <v>18</v>
      </c>
      <c r="C1119" s="65">
        <f>'7thR'!C$86</f>
        <v>0</v>
      </c>
      <c r="D1119" s="65">
        <f>'7thR'!D$86</f>
        <v>0</v>
      </c>
      <c r="E1119" s="65">
        <f>'7thR'!E$86</f>
        <v>0</v>
      </c>
      <c r="F1119" s="65">
        <f>'7thR'!F$86</f>
        <v>0</v>
      </c>
      <c r="G1119" s="65">
        <f>'7thR'!G$86</f>
        <v>0</v>
      </c>
      <c r="H1119" s="65">
        <f>'7thR'!H$86</f>
        <v>0</v>
      </c>
      <c r="I1119" s="65">
        <f>'7thR'!I$86</f>
        <v>0</v>
      </c>
      <c r="J1119" s="65">
        <f>'7thR'!J$86</f>
        <v>0</v>
      </c>
      <c r="K1119" s="65">
        <f>'7thR'!K$86</f>
        <v>0</v>
      </c>
      <c r="L1119" s="65">
        <f>'7thR'!L$86</f>
        <v>0</v>
      </c>
      <c r="M1119" s="65">
        <f>'7thR'!M$86</f>
        <v>0</v>
      </c>
      <c r="N1119" s="65">
        <f>'7thR'!N$86</f>
        <v>0</v>
      </c>
      <c r="O1119" s="65">
        <f>'7thR'!O$86</f>
        <v>0</v>
      </c>
      <c r="P1119" s="65">
        <f>'7thR'!P$86</f>
        <v>0</v>
      </c>
      <c r="Q1119" s="65">
        <f>'7thR'!Q$86</f>
        <v>0</v>
      </c>
      <c r="R1119" s="65">
        <f>'7thR'!R$86</f>
        <v>0</v>
      </c>
      <c r="S1119" s="65">
        <f>'7thR'!S$86</f>
        <v>0</v>
      </c>
      <c r="T1119" s="65">
        <f>'7thR'!T$86</f>
        <v>0</v>
      </c>
      <c r="U1119" s="15">
        <f t="shared" si="79"/>
        <v>0</v>
      </c>
    </row>
    <row r="1120" spans="1:21" ht="15.75" thickBot="1" x14ac:dyDescent="0.3">
      <c r="B1120" s="7" t="s">
        <v>19</v>
      </c>
      <c r="C1120" s="45">
        <f>'8thR - Finale'!C$86</f>
        <v>0</v>
      </c>
      <c r="D1120" s="45">
        <f>'8thR - Finale'!D$86</f>
        <v>0</v>
      </c>
      <c r="E1120" s="45">
        <f>'8thR - Finale'!E$86</f>
        <v>0</v>
      </c>
      <c r="F1120" s="45">
        <f>'8thR - Finale'!F$86</f>
        <v>0</v>
      </c>
      <c r="G1120" s="45">
        <f>'8thR - Finale'!G$86</f>
        <v>0</v>
      </c>
      <c r="H1120" s="45">
        <f>'8thR - Finale'!H$86</f>
        <v>0</v>
      </c>
      <c r="I1120" s="45">
        <f>'8thR - Finale'!I$86</f>
        <v>0</v>
      </c>
      <c r="J1120" s="45">
        <f>'8thR - Finale'!J$86</f>
        <v>0</v>
      </c>
      <c r="K1120" s="45">
        <f>'8thR - Finale'!K$86</f>
        <v>0</v>
      </c>
      <c r="L1120" s="45">
        <f>'8thR - Finale'!L$86</f>
        <v>0</v>
      </c>
      <c r="M1120" s="45">
        <f>'8thR - Finale'!M$86</f>
        <v>0</v>
      </c>
      <c r="N1120" s="45">
        <f>'8thR - Finale'!N$86</f>
        <v>0</v>
      </c>
      <c r="O1120" s="45">
        <f>'8thR - Finale'!O$86</f>
        <v>0</v>
      </c>
      <c r="P1120" s="45">
        <f>'8thR - Finale'!P$86</f>
        <v>0</v>
      </c>
      <c r="Q1120" s="45">
        <f>'8thR - Finale'!Q$86</f>
        <v>0</v>
      </c>
      <c r="R1120" s="45">
        <f>'8thR - Finale'!R$86</f>
        <v>0</v>
      </c>
      <c r="S1120" s="45">
        <f>'8thR - Finale'!S$86</f>
        <v>0</v>
      </c>
      <c r="T1120" s="45">
        <f>'8thR - Finale'!T$86</f>
        <v>0</v>
      </c>
      <c r="U1120" s="15">
        <f t="shared" si="79"/>
        <v>0</v>
      </c>
    </row>
    <row r="1121" spans="1:21" ht="16.5" thickTop="1" x14ac:dyDescent="0.25">
      <c r="B1121" s="52" t="s">
        <v>12</v>
      </c>
      <c r="C1121" s="72">
        <f>score!H$86</f>
        <v>6</v>
      </c>
      <c r="D1121" s="72">
        <f>score!I$86</f>
        <v>7</v>
      </c>
      <c r="E1121" s="72">
        <f>score!J$86</f>
        <v>4</v>
      </c>
      <c r="F1121" s="72">
        <f>score!K$86</f>
        <v>6</v>
      </c>
      <c r="G1121" s="72">
        <f>score!L$86</f>
        <v>6</v>
      </c>
      <c r="H1121" s="72">
        <f>score!M$86</f>
        <v>6</v>
      </c>
      <c r="I1121" s="72">
        <f>score!N$86</f>
        <v>8</v>
      </c>
      <c r="J1121" s="72">
        <f>score!O$86</f>
        <v>6</v>
      </c>
      <c r="K1121" s="72">
        <f>score!P$86</f>
        <v>3</v>
      </c>
      <c r="L1121" s="72">
        <f>score!Q$86</f>
        <v>6</v>
      </c>
      <c r="M1121" s="72">
        <f>score!R$86</f>
        <v>5</v>
      </c>
      <c r="N1121" s="72">
        <f>score!S$86</f>
        <v>7</v>
      </c>
      <c r="O1121" s="72">
        <f>score!T$86</f>
        <v>5</v>
      </c>
      <c r="P1121" s="72">
        <f>score!U$86</f>
        <v>8</v>
      </c>
      <c r="Q1121" s="72">
        <f>score!V$86</f>
        <v>4</v>
      </c>
      <c r="R1121" s="72">
        <f>score!W$86</f>
        <v>9</v>
      </c>
      <c r="S1121" s="72">
        <f>score!X$86</f>
        <v>7</v>
      </c>
      <c r="T1121" s="72">
        <f>score!Y$86</f>
        <v>5</v>
      </c>
      <c r="U1121" s="47">
        <f t="shared" si="79"/>
        <v>108</v>
      </c>
    </row>
    <row r="1122" spans="1:21" ht="15.75" x14ac:dyDescent="0.25">
      <c r="B1122" s="53" t="s">
        <v>7</v>
      </c>
      <c r="C1122" s="54">
        <f>score!H$147</f>
        <v>4</v>
      </c>
      <c r="D1122" s="54">
        <f>score!$I$147</f>
        <v>4</v>
      </c>
      <c r="E1122" s="54">
        <f>score!$J$147</f>
        <v>3</v>
      </c>
      <c r="F1122" s="54">
        <f>score!$K$147</f>
        <v>3</v>
      </c>
      <c r="G1122" s="54">
        <f>score!$L$147</f>
        <v>4</v>
      </c>
      <c r="H1122" s="54">
        <f>score!$M$147</f>
        <v>4</v>
      </c>
      <c r="I1122" s="54">
        <f>score!$N$147</f>
        <v>5</v>
      </c>
      <c r="J1122" s="54">
        <f>score!$O$147</f>
        <v>4</v>
      </c>
      <c r="K1122" s="54">
        <f>score!$P$147</f>
        <v>4</v>
      </c>
      <c r="L1122" s="54">
        <f>score!$Q$147</f>
        <v>3</v>
      </c>
      <c r="M1122" s="54">
        <f>score!$R$147</f>
        <v>4</v>
      </c>
      <c r="N1122" s="54">
        <f>score!$S$147</f>
        <v>5</v>
      </c>
      <c r="O1122" s="54">
        <f>score!$T$147</f>
        <v>4</v>
      </c>
      <c r="P1122" s="54">
        <f>score!$U$147</f>
        <v>5</v>
      </c>
      <c r="Q1122" s="54">
        <f>score!$V$147</f>
        <v>3</v>
      </c>
      <c r="R1122" s="54">
        <f>score!$W$147</f>
        <v>3</v>
      </c>
      <c r="S1122" s="54">
        <f>score!$X$147</f>
        <v>4</v>
      </c>
      <c r="T1122" s="54">
        <f>score!$Y$147</f>
        <v>4</v>
      </c>
      <c r="U1122" s="18">
        <f t="shared" si="79"/>
        <v>70</v>
      </c>
    </row>
    <row r="1124" spans="1:21" x14ac:dyDescent="0.25">
      <c r="C1124" s="144" t="s">
        <v>6</v>
      </c>
      <c r="D1124" s="144"/>
      <c r="E1124" s="144"/>
      <c r="F1124" s="144"/>
      <c r="G1124" s="144"/>
      <c r="H1124" s="144"/>
      <c r="I1124" s="144"/>
      <c r="J1124" s="144"/>
      <c r="K1124" s="144"/>
      <c r="L1124" s="144"/>
      <c r="M1124" s="144"/>
      <c r="N1124" s="144"/>
      <c r="O1124" s="144"/>
      <c r="P1124" s="144"/>
      <c r="Q1124" s="144"/>
      <c r="R1124" s="144"/>
      <c r="S1124" s="144"/>
      <c r="T1124" s="144"/>
    </row>
    <row r="1125" spans="1:21" x14ac:dyDescent="0.25">
      <c r="A1125" s="141">
        <f>score!A87</f>
        <v>81</v>
      </c>
      <c r="B1125" s="142" t="str">
        <f>score!F87</f>
        <v>SAMSELNIG PETER</v>
      </c>
      <c r="C1125" s="146">
        <v>1</v>
      </c>
      <c r="D1125" s="146">
        <v>2</v>
      </c>
      <c r="E1125" s="146">
        <v>3</v>
      </c>
      <c r="F1125" s="146">
        <v>4</v>
      </c>
      <c r="G1125" s="146">
        <v>5</v>
      </c>
      <c r="H1125" s="146">
        <v>6</v>
      </c>
      <c r="I1125" s="146">
        <v>7</v>
      </c>
      <c r="J1125" s="146">
        <v>8</v>
      </c>
      <c r="K1125" s="146">
        <v>9</v>
      </c>
      <c r="L1125" s="146">
        <v>10</v>
      </c>
      <c r="M1125" s="146">
        <v>11</v>
      </c>
      <c r="N1125" s="146">
        <v>12</v>
      </c>
      <c r="O1125" s="146">
        <v>13</v>
      </c>
      <c r="P1125" s="146">
        <v>14</v>
      </c>
      <c r="Q1125" s="146">
        <v>15</v>
      </c>
      <c r="R1125" s="146">
        <v>16</v>
      </c>
      <c r="S1125" s="146">
        <v>17</v>
      </c>
      <c r="T1125" s="146">
        <v>18</v>
      </c>
      <c r="U1125" s="56" t="s">
        <v>1</v>
      </c>
    </row>
    <row r="1126" spans="1:21" x14ac:dyDescent="0.25">
      <c r="A1126" s="141"/>
      <c r="B1126" s="145"/>
      <c r="C1126" s="147"/>
      <c r="D1126" s="147"/>
      <c r="E1126" s="147"/>
      <c r="F1126" s="147"/>
      <c r="G1126" s="147"/>
      <c r="H1126" s="147"/>
      <c r="I1126" s="147"/>
      <c r="J1126" s="147"/>
      <c r="K1126" s="147"/>
      <c r="L1126" s="147"/>
      <c r="M1126" s="147"/>
      <c r="N1126" s="147"/>
      <c r="O1126" s="147"/>
      <c r="P1126" s="147"/>
      <c r="Q1126" s="147"/>
      <c r="R1126" s="147"/>
      <c r="S1126" s="147"/>
      <c r="T1126" s="147"/>
      <c r="U1126" s="57"/>
    </row>
    <row r="1127" spans="1:21" x14ac:dyDescent="0.25">
      <c r="B1127" s="7" t="s">
        <v>8</v>
      </c>
      <c r="C1127" s="65">
        <f>'1stR'!C$87</f>
        <v>0</v>
      </c>
      <c r="D1127" s="65">
        <f>'1stR'!D$87</f>
        <v>0</v>
      </c>
      <c r="E1127" s="65">
        <f>'1stR'!E$87</f>
        <v>0</v>
      </c>
      <c r="F1127" s="65">
        <f>'1stR'!F$87</f>
        <v>0</v>
      </c>
      <c r="G1127" s="65">
        <f>'1stR'!G$87</f>
        <v>0</v>
      </c>
      <c r="H1127" s="65">
        <f>'1stR'!H$87</f>
        <v>0</v>
      </c>
      <c r="I1127" s="65">
        <f>'1stR'!I$87</f>
        <v>0</v>
      </c>
      <c r="J1127" s="65">
        <f>'1stR'!J$87</f>
        <v>0</v>
      </c>
      <c r="K1127" s="65">
        <f>'1stR'!K$87</f>
        <v>0</v>
      </c>
      <c r="L1127" s="65">
        <f>'1stR'!L$87</f>
        <v>0</v>
      </c>
      <c r="M1127" s="65">
        <f>'1stR'!M$87</f>
        <v>0</v>
      </c>
      <c r="N1127" s="65">
        <f>'1stR'!N$87</f>
        <v>0</v>
      </c>
      <c r="O1127" s="65">
        <f>'1stR'!O$87</f>
        <v>0</v>
      </c>
      <c r="P1127" s="65">
        <f>'1stR'!P$87</f>
        <v>0</v>
      </c>
      <c r="Q1127" s="65">
        <f>'1stR'!Q$87</f>
        <v>0</v>
      </c>
      <c r="R1127" s="65">
        <f>'1stR'!R$87</f>
        <v>0</v>
      </c>
      <c r="S1127" s="65">
        <f>'1stR'!S$87</f>
        <v>0</v>
      </c>
      <c r="T1127" s="65">
        <f>'1stR'!T$87</f>
        <v>0</v>
      </c>
      <c r="U1127" s="15">
        <f>SUM(C1127:T1127)</f>
        <v>0</v>
      </c>
    </row>
    <row r="1128" spans="1:21" x14ac:dyDescent="0.25">
      <c r="B1128" s="7" t="s">
        <v>13</v>
      </c>
      <c r="C1128" s="65">
        <f>'2ndR'!C$87</f>
        <v>0</v>
      </c>
      <c r="D1128" s="65">
        <f>'2ndR'!D$87</f>
        <v>0</v>
      </c>
      <c r="E1128" s="65">
        <f>'2ndR'!E$87</f>
        <v>0</v>
      </c>
      <c r="F1128" s="65">
        <f>'2ndR'!F$87</f>
        <v>0</v>
      </c>
      <c r="G1128" s="65">
        <f>'2ndR'!G$87</f>
        <v>0</v>
      </c>
      <c r="H1128" s="65">
        <f>'2ndR'!H$87</f>
        <v>0</v>
      </c>
      <c r="I1128" s="65">
        <f>'2ndR'!I$87</f>
        <v>0</v>
      </c>
      <c r="J1128" s="65">
        <f>'2ndR'!J$87</f>
        <v>0</v>
      </c>
      <c r="K1128" s="65">
        <f>'2ndR'!K$87</f>
        <v>0</v>
      </c>
      <c r="L1128" s="65">
        <f>'2ndR'!L$87</f>
        <v>0</v>
      </c>
      <c r="M1128" s="65">
        <f>'2ndR'!M$87</f>
        <v>0</v>
      </c>
      <c r="N1128" s="65">
        <f>'2ndR'!N$87</f>
        <v>0</v>
      </c>
      <c r="O1128" s="65">
        <f>'2ndR'!O$87</f>
        <v>0</v>
      </c>
      <c r="P1128" s="65">
        <f>'2ndR'!P$87</f>
        <v>0</v>
      </c>
      <c r="Q1128" s="65">
        <f>'2ndR'!Q$87</f>
        <v>0</v>
      </c>
      <c r="R1128" s="65">
        <f>'2ndR'!R$87</f>
        <v>0</v>
      </c>
      <c r="S1128" s="65">
        <f>'2ndR'!S$87</f>
        <v>0</v>
      </c>
      <c r="T1128" s="65">
        <f>'2ndR'!T$87</f>
        <v>0</v>
      </c>
      <c r="U1128" s="15">
        <f t="shared" ref="U1128:U1136" si="80">SUM(C1128:T1128)</f>
        <v>0</v>
      </c>
    </row>
    <row r="1129" spans="1:21" x14ac:dyDescent="0.25">
      <c r="B1129" s="7" t="s">
        <v>14</v>
      </c>
      <c r="C1129" s="65">
        <f>'3rdR'!C$87</f>
        <v>0</v>
      </c>
      <c r="D1129" s="65">
        <f>'3rdR'!D$87</f>
        <v>0</v>
      </c>
      <c r="E1129" s="65">
        <f>'3rdR'!E$87</f>
        <v>0</v>
      </c>
      <c r="F1129" s="65">
        <f>'3rdR'!F$87</f>
        <v>0</v>
      </c>
      <c r="G1129" s="65">
        <f>'3rdR'!G$87</f>
        <v>0</v>
      </c>
      <c r="H1129" s="65">
        <f>'3rdR'!H$87</f>
        <v>0</v>
      </c>
      <c r="I1129" s="65">
        <f>'3rdR'!I$87</f>
        <v>0</v>
      </c>
      <c r="J1129" s="65">
        <f>'3rdR'!J$87</f>
        <v>0</v>
      </c>
      <c r="K1129" s="65">
        <f>'3rdR'!K$87</f>
        <v>0</v>
      </c>
      <c r="L1129" s="65">
        <f>'3rdR'!L$87</f>
        <v>0</v>
      </c>
      <c r="M1129" s="65">
        <f>'3rdR'!M$87</f>
        <v>0</v>
      </c>
      <c r="N1129" s="65">
        <f>'3rdR'!N$87</f>
        <v>0</v>
      </c>
      <c r="O1129" s="65">
        <f>'3rdR'!O$87</f>
        <v>0</v>
      </c>
      <c r="P1129" s="65">
        <f>'3rdR'!P$87</f>
        <v>0</v>
      </c>
      <c r="Q1129" s="65">
        <f>'3rdR'!Q$87</f>
        <v>0</v>
      </c>
      <c r="R1129" s="65">
        <f>'3rdR'!R$87</f>
        <v>0</v>
      </c>
      <c r="S1129" s="65">
        <f>'3rdR'!S$87</f>
        <v>0</v>
      </c>
      <c r="T1129" s="65">
        <f>'3rdR'!T$87</f>
        <v>0</v>
      </c>
      <c r="U1129" s="15">
        <f t="shared" si="80"/>
        <v>0</v>
      </c>
    </row>
    <row r="1130" spans="1:21" x14ac:dyDescent="0.25">
      <c r="B1130" s="7" t="s">
        <v>15</v>
      </c>
      <c r="C1130" s="65">
        <f>'4thR'!C$87</f>
        <v>8</v>
      </c>
      <c r="D1130" s="65">
        <f>'4thR'!D$87</f>
        <v>6</v>
      </c>
      <c r="E1130" s="65">
        <f>'4thR'!E$87</f>
        <v>6</v>
      </c>
      <c r="F1130" s="65">
        <f>'4thR'!F$87</f>
        <v>3</v>
      </c>
      <c r="G1130" s="65">
        <f>'4thR'!G$87</f>
        <v>4</v>
      </c>
      <c r="H1130" s="65">
        <f>'4thR'!H$87</f>
        <v>6</v>
      </c>
      <c r="I1130" s="65">
        <f>'4thR'!I$87</f>
        <v>5</v>
      </c>
      <c r="J1130" s="65">
        <f>'4thR'!J$87</f>
        <v>4</v>
      </c>
      <c r="K1130" s="65">
        <f>'4thR'!K$87</f>
        <v>6</v>
      </c>
      <c r="L1130" s="65">
        <f>'4thR'!L$87</f>
        <v>4</v>
      </c>
      <c r="M1130" s="65">
        <f>'4thR'!M$87</f>
        <v>5</v>
      </c>
      <c r="N1130" s="65">
        <f>'4thR'!N$87</f>
        <v>5</v>
      </c>
      <c r="O1130" s="65">
        <f>'4thR'!O$87</f>
        <v>4</v>
      </c>
      <c r="P1130" s="65">
        <f>'4thR'!P$87</f>
        <v>6</v>
      </c>
      <c r="Q1130" s="65">
        <f>'4thR'!Q$87</f>
        <v>3</v>
      </c>
      <c r="R1130" s="65">
        <f>'4thR'!R$87</f>
        <v>4</v>
      </c>
      <c r="S1130" s="65">
        <f>'4thR'!S$87</f>
        <v>4</v>
      </c>
      <c r="T1130" s="65">
        <f>'4thR'!T$87</f>
        <v>6</v>
      </c>
      <c r="U1130" s="15">
        <f t="shared" si="80"/>
        <v>89</v>
      </c>
    </row>
    <row r="1131" spans="1:21" x14ac:dyDescent="0.25">
      <c r="B1131" s="7" t="s">
        <v>16</v>
      </c>
      <c r="C1131" s="65">
        <f>'5thR'!C$87</f>
        <v>0</v>
      </c>
      <c r="D1131" s="65">
        <f>'5thR'!D$87</f>
        <v>0</v>
      </c>
      <c r="E1131" s="65">
        <f>'5thR'!E$87</f>
        <v>0</v>
      </c>
      <c r="F1131" s="65">
        <f>'5thR'!F$87</f>
        <v>0</v>
      </c>
      <c r="G1131" s="65">
        <f>'5thR'!G$87</f>
        <v>0</v>
      </c>
      <c r="H1131" s="65">
        <f>'5thR'!H$87</f>
        <v>0</v>
      </c>
      <c r="I1131" s="65">
        <f>'5thR'!I$87</f>
        <v>0</v>
      </c>
      <c r="J1131" s="65">
        <f>'5thR'!J$87</f>
        <v>0</v>
      </c>
      <c r="K1131" s="65">
        <f>'5thR'!K$87</f>
        <v>0</v>
      </c>
      <c r="L1131" s="65">
        <f>'5thR'!L$87</f>
        <v>0</v>
      </c>
      <c r="M1131" s="65">
        <f>'5thR'!M$87</f>
        <v>0</v>
      </c>
      <c r="N1131" s="65">
        <f>'5thR'!N$87</f>
        <v>0</v>
      </c>
      <c r="O1131" s="65">
        <f>'5thR'!O$87</f>
        <v>0</v>
      </c>
      <c r="P1131" s="65">
        <f>'5thR'!P$87</f>
        <v>0</v>
      </c>
      <c r="Q1131" s="65">
        <f>'5thR'!Q$87</f>
        <v>0</v>
      </c>
      <c r="R1131" s="65">
        <f>'5thR'!R$87</f>
        <v>0</v>
      </c>
      <c r="S1131" s="65">
        <f>'5thR'!S$87</f>
        <v>0</v>
      </c>
      <c r="T1131" s="65">
        <f>'5thR'!T$87</f>
        <v>0</v>
      </c>
      <c r="U1131" s="15">
        <f t="shared" si="80"/>
        <v>0</v>
      </c>
    </row>
    <row r="1132" spans="1:21" x14ac:dyDescent="0.25">
      <c r="B1132" s="7" t="s">
        <v>17</v>
      </c>
      <c r="C1132" s="65">
        <f>'6thR'!C$87</f>
        <v>0</v>
      </c>
      <c r="D1132" s="65">
        <f>'6thR'!D$87</f>
        <v>0</v>
      </c>
      <c r="E1132" s="65">
        <f>'6thR'!E$87</f>
        <v>0</v>
      </c>
      <c r="F1132" s="65">
        <f>'6thR'!F$87</f>
        <v>0</v>
      </c>
      <c r="G1132" s="65">
        <f>'6thR'!G$87</f>
        <v>0</v>
      </c>
      <c r="H1132" s="65">
        <f>'6thR'!H$87</f>
        <v>0</v>
      </c>
      <c r="I1132" s="65">
        <f>'6thR'!I$87</f>
        <v>0</v>
      </c>
      <c r="J1132" s="65">
        <f>'6thR'!J$87</f>
        <v>0</v>
      </c>
      <c r="K1132" s="65">
        <f>'6thR'!K$87</f>
        <v>0</v>
      </c>
      <c r="L1132" s="65">
        <f>'6thR'!L$87</f>
        <v>0</v>
      </c>
      <c r="M1132" s="65">
        <f>'6thR'!M$87</f>
        <v>0</v>
      </c>
      <c r="N1132" s="65">
        <f>'6thR'!N$87</f>
        <v>0</v>
      </c>
      <c r="O1132" s="65">
        <f>'6thR'!O$87</f>
        <v>0</v>
      </c>
      <c r="P1132" s="65">
        <f>'6thR'!P$87</f>
        <v>0</v>
      </c>
      <c r="Q1132" s="65">
        <f>'6thR'!Q$87</f>
        <v>0</v>
      </c>
      <c r="R1132" s="65">
        <f>'6thR'!R$87</f>
        <v>0</v>
      </c>
      <c r="S1132" s="65">
        <f>'6thR'!S$87</f>
        <v>0</v>
      </c>
      <c r="T1132" s="65">
        <f>'6thR'!T$87</f>
        <v>0</v>
      </c>
      <c r="U1132" s="15">
        <f t="shared" si="80"/>
        <v>0</v>
      </c>
    </row>
    <row r="1133" spans="1:21" x14ac:dyDescent="0.25">
      <c r="B1133" s="7" t="s">
        <v>18</v>
      </c>
      <c r="C1133" s="65">
        <f>'7thR'!C$87</f>
        <v>0</v>
      </c>
      <c r="D1133" s="65">
        <f>'7thR'!D$87</f>
        <v>0</v>
      </c>
      <c r="E1133" s="65">
        <f>'7thR'!E$87</f>
        <v>0</v>
      </c>
      <c r="F1133" s="65">
        <f>'7thR'!F$87</f>
        <v>0</v>
      </c>
      <c r="G1133" s="65">
        <f>'7thR'!G$87</f>
        <v>0</v>
      </c>
      <c r="H1133" s="65">
        <f>'7thR'!H$87</f>
        <v>0</v>
      </c>
      <c r="I1133" s="65">
        <f>'7thR'!I$87</f>
        <v>0</v>
      </c>
      <c r="J1133" s="65">
        <f>'7thR'!J$87</f>
        <v>0</v>
      </c>
      <c r="K1133" s="65">
        <f>'7thR'!K$87</f>
        <v>0</v>
      </c>
      <c r="L1133" s="65">
        <f>'7thR'!L$87</f>
        <v>0</v>
      </c>
      <c r="M1133" s="65">
        <f>'7thR'!M$87</f>
        <v>0</v>
      </c>
      <c r="N1133" s="65">
        <f>'7thR'!N$87</f>
        <v>0</v>
      </c>
      <c r="O1133" s="65">
        <f>'7thR'!O$87</f>
        <v>0</v>
      </c>
      <c r="P1133" s="65">
        <f>'7thR'!P$87</f>
        <v>0</v>
      </c>
      <c r="Q1133" s="65">
        <f>'7thR'!Q$87</f>
        <v>0</v>
      </c>
      <c r="R1133" s="65">
        <f>'7thR'!R$87</f>
        <v>0</v>
      </c>
      <c r="S1133" s="65">
        <f>'7thR'!S$87</f>
        <v>0</v>
      </c>
      <c r="T1133" s="65">
        <f>'7thR'!T$87</f>
        <v>0</v>
      </c>
      <c r="U1133" s="15">
        <f t="shared" si="80"/>
        <v>0</v>
      </c>
    </row>
    <row r="1134" spans="1:21" ht="15.75" thickBot="1" x14ac:dyDescent="0.3">
      <c r="B1134" s="7" t="s">
        <v>19</v>
      </c>
      <c r="C1134" s="45">
        <f>'8thR - Finale'!C$87</f>
        <v>0</v>
      </c>
      <c r="D1134" s="45">
        <f>'8thR - Finale'!D$87</f>
        <v>0</v>
      </c>
      <c r="E1134" s="45">
        <f>'8thR - Finale'!E$87</f>
        <v>0</v>
      </c>
      <c r="F1134" s="45">
        <f>'8thR - Finale'!F$87</f>
        <v>0</v>
      </c>
      <c r="G1134" s="45">
        <f>'8thR - Finale'!G$87</f>
        <v>0</v>
      </c>
      <c r="H1134" s="45">
        <f>'8thR - Finale'!H$87</f>
        <v>0</v>
      </c>
      <c r="I1134" s="45">
        <f>'8thR - Finale'!I$87</f>
        <v>0</v>
      </c>
      <c r="J1134" s="45">
        <f>'8thR - Finale'!J$87</f>
        <v>0</v>
      </c>
      <c r="K1134" s="45">
        <f>'8thR - Finale'!K$87</f>
        <v>0</v>
      </c>
      <c r="L1134" s="45">
        <f>'8thR - Finale'!L$87</f>
        <v>0</v>
      </c>
      <c r="M1134" s="45">
        <f>'8thR - Finale'!M$87</f>
        <v>0</v>
      </c>
      <c r="N1134" s="45">
        <f>'8thR - Finale'!N$87</f>
        <v>0</v>
      </c>
      <c r="O1134" s="45">
        <f>'8thR - Finale'!O$87</f>
        <v>0</v>
      </c>
      <c r="P1134" s="45">
        <f>'8thR - Finale'!P$87</f>
        <v>0</v>
      </c>
      <c r="Q1134" s="45">
        <f>'8thR - Finale'!Q$87</f>
        <v>0</v>
      </c>
      <c r="R1134" s="45">
        <f>'8thR - Finale'!R$87</f>
        <v>0</v>
      </c>
      <c r="S1134" s="45">
        <f>'8thR - Finale'!S$87</f>
        <v>0</v>
      </c>
      <c r="T1134" s="45">
        <f>'8thR - Finale'!T$87</f>
        <v>0</v>
      </c>
      <c r="U1134" s="15">
        <f t="shared" si="80"/>
        <v>0</v>
      </c>
    </row>
    <row r="1135" spans="1:21" ht="16.5" thickTop="1" x14ac:dyDescent="0.25">
      <c r="B1135" s="52" t="s">
        <v>12</v>
      </c>
      <c r="C1135" s="72">
        <f>score!H$87</f>
        <v>8</v>
      </c>
      <c r="D1135" s="72">
        <f>score!I$87</f>
        <v>6</v>
      </c>
      <c r="E1135" s="72">
        <f>score!J$87</f>
        <v>6</v>
      </c>
      <c r="F1135" s="72">
        <f>score!K$87</f>
        <v>3</v>
      </c>
      <c r="G1135" s="72">
        <f>score!L$87</f>
        <v>4</v>
      </c>
      <c r="H1135" s="72">
        <f>score!M$87</f>
        <v>6</v>
      </c>
      <c r="I1135" s="72">
        <f>score!N$87</f>
        <v>5</v>
      </c>
      <c r="J1135" s="72">
        <f>score!O$87</f>
        <v>4</v>
      </c>
      <c r="K1135" s="72">
        <f>score!P$87</f>
        <v>6</v>
      </c>
      <c r="L1135" s="72">
        <f>score!Q$87</f>
        <v>4</v>
      </c>
      <c r="M1135" s="72">
        <f>score!R$87</f>
        <v>5</v>
      </c>
      <c r="N1135" s="72">
        <f>score!S$87</f>
        <v>5</v>
      </c>
      <c r="O1135" s="72">
        <f>score!T$87</f>
        <v>4</v>
      </c>
      <c r="P1135" s="72">
        <f>score!U$87</f>
        <v>6</v>
      </c>
      <c r="Q1135" s="72">
        <f>score!V$87</f>
        <v>3</v>
      </c>
      <c r="R1135" s="72">
        <f>score!W$87</f>
        <v>4</v>
      </c>
      <c r="S1135" s="72">
        <f>score!X$87</f>
        <v>4</v>
      </c>
      <c r="T1135" s="72">
        <f>score!Y$87</f>
        <v>6</v>
      </c>
      <c r="U1135" s="47">
        <f t="shared" si="80"/>
        <v>89</v>
      </c>
    </row>
    <row r="1136" spans="1:21" ht="15.75" x14ac:dyDescent="0.25">
      <c r="B1136" s="53" t="s">
        <v>7</v>
      </c>
      <c r="C1136" s="54">
        <f>score!H$147</f>
        <v>4</v>
      </c>
      <c r="D1136" s="54">
        <f>score!$I$147</f>
        <v>4</v>
      </c>
      <c r="E1136" s="54">
        <f>score!$J$147</f>
        <v>3</v>
      </c>
      <c r="F1136" s="54">
        <f>score!$K$147</f>
        <v>3</v>
      </c>
      <c r="G1136" s="54">
        <f>score!$L$147</f>
        <v>4</v>
      </c>
      <c r="H1136" s="54">
        <f>score!$M$147</f>
        <v>4</v>
      </c>
      <c r="I1136" s="54">
        <f>score!$N$147</f>
        <v>5</v>
      </c>
      <c r="J1136" s="54">
        <f>score!$O$147</f>
        <v>4</v>
      </c>
      <c r="K1136" s="54">
        <f>score!$P$147</f>
        <v>4</v>
      </c>
      <c r="L1136" s="54">
        <f>score!$Q$147</f>
        <v>3</v>
      </c>
      <c r="M1136" s="54">
        <f>score!$R$147</f>
        <v>4</v>
      </c>
      <c r="N1136" s="54">
        <f>score!$S$147</f>
        <v>5</v>
      </c>
      <c r="O1136" s="54">
        <f>score!$T$147</f>
        <v>4</v>
      </c>
      <c r="P1136" s="54">
        <f>score!$U$147</f>
        <v>5</v>
      </c>
      <c r="Q1136" s="54">
        <f>score!$V$147</f>
        <v>3</v>
      </c>
      <c r="R1136" s="54">
        <f>score!$W$147</f>
        <v>3</v>
      </c>
      <c r="S1136" s="54">
        <f>score!$X$147</f>
        <v>4</v>
      </c>
      <c r="T1136" s="54">
        <f>score!$Y$147</f>
        <v>4</v>
      </c>
      <c r="U1136" s="18">
        <f t="shared" si="80"/>
        <v>70</v>
      </c>
    </row>
    <row r="1137" spans="1:21" x14ac:dyDescent="0.25">
      <c r="C1137" s="55"/>
      <c r="D1137" s="55"/>
      <c r="E1137" s="55"/>
      <c r="F1137" s="55"/>
      <c r="G1137" s="55"/>
      <c r="H1137" s="55"/>
      <c r="I1137" s="55"/>
      <c r="J1137" s="55"/>
      <c r="K1137" s="55"/>
      <c r="L1137" s="55"/>
      <c r="M1137" s="55"/>
      <c r="N1137" s="55"/>
      <c r="O1137" s="55"/>
      <c r="P1137" s="55"/>
      <c r="Q1137" s="55"/>
      <c r="R1137" s="55"/>
      <c r="S1137" s="55"/>
      <c r="T1137" s="55"/>
    </row>
    <row r="1138" spans="1:21" x14ac:dyDescent="0.25">
      <c r="C1138" s="140" t="s">
        <v>6</v>
      </c>
      <c r="D1138" s="140"/>
      <c r="E1138" s="140"/>
      <c r="F1138" s="140"/>
      <c r="G1138" s="140"/>
      <c r="H1138" s="140"/>
      <c r="I1138" s="140"/>
      <c r="J1138" s="140"/>
      <c r="K1138" s="140"/>
      <c r="L1138" s="140"/>
      <c r="M1138" s="140"/>
      <c r="N1138" s="140"/>
      <c r="O1138" s="140"/>
      <c r="P1138" s="140"/>
      <c r="Q1138" s="140"/>
      <c r="R1138" s="140"/>
      <c r="S1138" s="140"/>
      <c r="T1138" s="140"/>
    </row>
    <row r="1139" spans="1:21" x14ac:dyDescent="0.25">
      <c r="A1139" s="141">
        <f>score!A88</f>
        <v>82</v>
      </c>
      <c r="B1139" s="142" t="str">
        <f>score!F88</f>
        <v>SCHAUTZER FRANZ</v>
      </c>
      <c r="C1139" s="143">
        <v>1</v>
      </c>
      <c r="D1139" s="143">
        <v>2</v>
      </c>
      <c r="E1139" s="143">
        <v>3</v>
      </c>
      <c r="F1139" s="143">
        <v>4</v>
      </c>
      <c r="G1139" s="143">
        <v>5</v>
      </c>
      <c r="H1139" s="143">
        <v>6</v>
      </c>
      <c r="I1139" s="143">
        <v>7</v>
      </c>
      <c r="J1139" s="143">
        <v>8</v>
      </c>
      <c r="K1139" s="143">
        <v>9</v>
      </c>
      <c r="L1139" s="143">
        <v>10</v>
      </c>
      <c r="M1139" s="143">
        <v>11</v>
      </c>
      <c r="N1139" s="143">
        <v>12</v>
      </c>
      <c r="O1139" s="143">
        <v>13</v>
      </c>
      <c r="P1139" s="143">
        <v>14</v>
      </c>
      <c r="Q1139" s="143">
        <v>15</v>
      </c>
      <c r="R1139" s="143">
        <v>16</v>
      </c>
      <c r="S1139" s="143">
        <v>17</v>
      </c>
      <c r="T1139" s="143">
        <v>18</v>
      </c>
      <c r="U1139" s="56" t="s">
        <v>1</v>
      </c>
    </row>
    <row r="1140" spans="1:21" x14ac:dyDescent="0.25">
      <c r="A1140" s="141"/>
      <c r="B1140" s="142"/>
      <c r="C1140" s="143"/>
      <c r="D1140" s="143"/>
      <c r="E1140" s="143"/>
      <c r="F1140" s="143"/>
      <c r="G1140" s="143"/>
      <c r="H1140" s="143"/>
      <c r="I1140" s="143"/>
      <c r="J1140" s="143"/>
      <c r="K1140" s="143"/>
      <c r="L1140" s="143"/>
      <c r="M1140" s="143"/>
      <c r="N1140" s="143"/>
      <c r="O1140" s="143"/>
      <c r="P1140" s="143"/>
      <c r="Q1140" s="143"/>
      <c r="R1140" s="143"/>
      <c r="S1140" s="143"/>
      <c r="T1140" s="143"/>
      <c r="U1140" s="57"/>
    </row>
    <row r="1141" spans="1:21" x14ac:dyDescent="0.25">
      <c r="B1141" s="7" t="s">
        <v>8</v>
      </c>
      <c r="C1141" s="65">
        <f>'1stR'!C$88</f>
        <v>0</v>
      </c>
      <c r="D1141" s="65">
        <f>'1stR'!D$88</f>
        <v>0</v>
      </c>
      <c r="E1141" s="65">
        <f>'1stR'!E$88</f>
        <v>0</v>
      </c>
      <c r="F1141" s="65">
        <f>'1stR'!F$88</f>
        <v>0</v>
      </c>
      <c r="G1141" s="65">
        <f>'1stR'!G$88</f>
        <v>0</v>
      </c>
      <c r="H1141" s="65">
        <f>'1stR'!H$88</f>
        <v>0</v>
      </c>
      <c r="I1141" s="65">
        <f>'1stR'!I$88</f>
        <v>0</v>
      </c>
      <c r="J1141" s="65">
        <f>'1stR'!J$88</f>
        <v>0</v>
      </c>
      <c r="K1141" s="65">
        <f>'1stR'!K$88</f>
        <v>0</v>
      </c>
      <c r="L1141" s="65">
        <f>'1stR'!L$88</f>
        <v>0</v>
      </c>
      <c r="M1141" s="65">
        <f>'1stR'!M$88</f>
        <v>0</v>
      </c>
      <c r="N1141" s="65">
        <f>'1stR'!N$88</f>
        <v>0</v>
      </c>
      <c r="O1141" s="65">
        <f>'1stR'!O$88</f>
        <v>0</v>
      </c>
      <c r="P1141" s="65">
        <f>'1stR'!P$88</f>
        <v>0</v>
      </c>
      <c r="Q1141" s="65">
        <f>'1stR'!Q$88</f>
        <v>0</v>
      </c>
      <c r="R1141" s="65">
        <f>'1stR'!R$88</f>
        <v>0</v>
      </c>
      <c r="S1141" s="65">
        <f>'1stR'!S$88</f>
        <v>0</v>
      </c>
      <c r="T1141" s="65">
        <f>'1stR'!T$88</f>
        <v>0</v>
      </c>
      <c r="U1141" s="15">
        <f>SUM(C1141:T1141)</f>
        <v>0</v>
      </c>
    </row>
    <row r="1142" spans="1:21" x14ac:dyDescent="0.25">
      <c r="B1142" s="7" t="s">
        <v>13</v>
      </c>
      <c r="C1142" s="65">
        <f>'2ndR'!C$88</f>
        <v>0</v>
      </c>
      <c r="D1142" s="65">
        <f>'2ndR'!D$88</f>
        <v>0</v>
      </c>
      <c r="E1142" s="65">
        <f>'2ndR'!E$88</f>
        <v>0</v>
      </c>
      <c r="F1142" s="65">
        <f>'2ndR'!F$88</f>
        <v>0</v>
      </c>
      <c r="G1142" s="65">
        <f>'2ndR'!G$88</f>
        <v>0</v>
      </c>
      <c r="H1142" s="65">
        <f>'2ndR'!H$88</f>
        <v>0</v>
      </c>
      <c r="I1142" s="65">
        <f>'2ndR'!I$88</f>
        <v>0</v>
      </c>
      <c r="J1142" s="65">
        <f>'2ndR'!J$88</f>
        <v>0</v>
      </c>
      <c r="K1142" s="65">
        <f>'2ndR'!K$88</f>
        <v>0</v>
      </c>
      <c r="L1142" s="65">
        <f>'2ndR'!L$88</f>
        <v>0</v>
      </c>
      <c r="M1142" s="65">
        <f>'2ndR'!M$88</f>
        <v>0</v>
      </c>
      <c r="N1142" s="65">
        <f>'2ndR'!N$88</f>
        <v>0</v>
      </c>
      <c r="O1142" s="65">
        <f>'2ndR'!O$88</f>
        <v>0</v>
      </c>
      <c r="P1142" s="65">
        <f>'2ndR'!P$88</f>
        <v>0</v>
      </c>
      <c r="Q1142" s="65">
        <f>'2ndR'!Q$88</f>
        <v>0</v>
      </c>
      <c r="R1142" s="65">
        <f>'2ndR'!R$88</f>
        <v>0</v>
      </c>
      <c r="S1142" s="65">
        <f>'2ndR'!S$88</f>
        <v>0</v>
      </c>
      <c r="T1142" s="65">
        <f>'2ndR'!T$88</f>
        <v>0</v>
      </c>
      <c r="U1142" s="15">
        <f t="shared" ref="U1142:U1150" si="81">SUM(C1142:T1142)</f>
        <v>0</v>
      </c>
    </row>
    <row r="1143" spans="1:21" x14ac:dyDescent="0.25">
      <c r="B1143" s="7" t="s">
        <v>14</v>
      </c>
      <c r="C1143" s="65">
        <f>'3rdR'!C$88</f>
        <v>0</v>
      </c>
      <c r="D1143" s="65">
        <f>'3rdR'!D$88</f>
        <v>0</v>
      </c>
      <c r="E1143" s="65">
        <f>'3rdR'!E$88</f>
        <v>0</v>
      </c>
      <c r="F1143" s="65">
        <f>'3rdR'!F$88</f>
        <v>0</v>
      </c>
      <c r="G1143" s="65">
        <f>'3rdR'!G$88</f>
        <v>0</v>
      </c>
      <c r="H1143" s="65">
        <f>'3rdR'!H$88</f>
        <v>0</v>
      </c>
      <c r="I1143" s="65">
        <f>'3rdR'!I$88</f>
        <v>0</v>
      </c>
      <c r="J1143" s="65">
        <f>'3rdR'!J$88</f>
        <v>0</v>
      </c>
      <c r="K1143" s="65">
        <f>'3rdR'!K$88</f>
        <v>0</v>
      </c>
      <c r="L1143" s="65">
        <f>'3rdR'!L$88</f>
        <v>0</v>
      </c>
      <c r="M1143" s="65">
        <f>'3rdR'!M$88</f>
        <v>0</v>
      </c>
      <c r="N1143" s="65">
        <f>'3rdR'!N$88</f>
        <v>0</v>
      </c>
      <c r="O1143" s="65">
        <f>'3rdR'!O$88</f>
        <v>0</v>
      </c>
      <c r="P1143" s="65">
        <f>'3rdR'!P$88</f>
        <v>0</v>
      </c>
      <c r="Q1143" s="65">
        <f>'3rdR'!Q$88</f>
        <v>0</v>
      </c>
      <c r="R1143" s="65">
        <f>'3rdR'!R$88</f>
        <v>0</v>
      </c>
      <c r="S1143" s="65">
        <f>'3rdR'!S$88</f>
        <v>0</v>
      </c>
      <c r="T1143" s="65">
        <f>'3rdR'!T$88</f>
        <v>0</v>
      </c>
      <c r="U1143" s="15">
        <f t="shared" si="81"/>
        <v>0</v>
      </c>
    </row>
    <row r="1144" spans="1:21" x14ac:dyDescent="0.25">
      <c r="B1144" s="7" t="s">
        <v>15</v>
      </c>
      <c r="C1144" s="65">
        <f>'4thR'!C$88</f>
        <v>5</v>
      </c>
      <c r="D1144" s="65">
        <f>'4thR'!D$88</f>
        <v>5</v>
      </c>
      <c r="E1144" s="65">
        <f>'4thR'!E$88</f>
        <v>3</v>
      </c>
      <c r="F1144" s="65">
        <f>'4thR'!F$88</f>
        <v>4</v>
      </c>
      <c r="G1144" s="65">
        <f>'4thR'!G$88</f>
        <v>5</v>
      </c>
      <c r="H1144" s="65">
        <f>'4thR'!H$88</f>
        <v>5</v>
      </c>
      <c r="I1144" s="65">
        <f>'4thR'!I$88</f>
        <v>7</v>
      </c>
      <c r="J1144" s="65">
        <f>'4thR'!J$88</f>
        <v>9</v>
      </c>
      <c r="K1144" s="65">
        <f>'4thR'!K$88</f>
        <v>4</v>
      </c>
      <c r="L1144" s="65">
        <f>'4thR'!L$88</f>
        <v>4</v>
      </c>
      <c r="M1144" s="65">
        <f>'4thR'!M$88</f>
        <v>4</v>
      </c>
      <c r="N1144" s="65">
        <f>'4thR'!N$88</f>
        <v>6</v>
      </c>
      <c r="O1144" s="65">
        <f>'4thR'!O$88</f>
        <v>5</v>
      </c>
      <c r="P1144" s="65">
        <f>'4thR'!P$88</f>
        <v>6</v>
      </c>
      <c r="Q1144" s="65">
        <f>'4thR'!Q$88</f>
        <v>3</v>
      </c>
      <c r="R1144" s="65">
        <f>'4thR'!R$88</f>
        <v>3</v>
      </c>
      <c r="S1144" s="65">
        <f>'4thR'!S$88</f>
        <v>4</v>
      </c>
      <c r="T1144" s="65">
        <f>'4thR'!T$88</f>
        <v>5</v>
      </c>
      <c r="U1144" s="15">
        <f t="shared" si="81"/>
        <v>87</v>
      </c>
    </row>
    <row r="1145" spans="1:21" x14ac:dyDescent="0.25">
      <c r="B1145" s="7" t="s">
        <v>16</v>
      </c>
      <c r="C1145" s="65">
        <f>'5thR'!C$88</f>
        <v>0</v>
      </c>
      <c r="D1145" s="65">
        <f>'5thR'!D$88</f>
        <v>0</v>
      </c>
      <c r="E1145" s="65">
        <f>'5thR'!E$88</f>
        <v>0</v>
      </c>
      <c r="F1145" s="65">
        <f>'5thR'!F$88</f>
        <v>0</v>
      </c>
      <c r="G1145" s="65">
        <f>'5thR'!G$88</f>
        <v>0</v>
      </c>
      <c r="H1145" s="65">
        <f>'5thR'!H$88</f>
        <v>0</v>
      </c>
      <c r="I1145" s="65">
        <f>'5thR'!I$88</f>
        <v>0</v>
      </c>
      <c r="J1145" s="65">
        <f>'5thR'!J$88</f>
        <v>0</v>
      </c>
      <c r="K1145" s="65">
        <f>'5thR'!K$88</f>
        <v>0</v>
      </c>
      <c r="L1145" s="65">
        <f>'5thR'!L$88</f>
        <v>0</v>
      </c>
      <c r="M1145" s="65">
        <f>'5thR'!M$88</f>
        <v>0</v>
      </c>
      <c r="N1145" s="65">
        <f>'5thR'!N$88</f>
        <v>0</v>
      </c>
      <c r="O1145" s="65">
        <f>'5thR'!O$88</f>
        <v>0</v>
      </c>
      <c r="P1145" s="65">
        <f>'5thR'!P$88</f>
        <v>0</v>
      </c>
      <c r="Q1145" s="65">
        <f>'5thR'!Q$88</f>
        <v>0</v>
      </c>
      <c r="R1145" s="65">
        <f>'5thR'!R$88</f>
        <v>0</v>
      </c>
      <c r="S1145" s="65">
        <f>'5thR'!S$88</f>
        <v>0</v>
      </c>
      <c r="T1145" s="65">
        <f>'5thR'!T$88</f>
        <v>0</v>
      </c>
      <c r="U1145" s="15">
        <f t="shared" si="81"/>
        <v>0</v>
      </c>
    </row>
    <row r="1146" spans="1:21" x14ac:dyDescent="0.25">
      <c r="B1146" s="7" t="s">
        <v>17</v>
      </c>
      <c r="C1146" s="65">
        <f>'6thR'!C$88</f>
        <v>0</v>
      </c>
      <c r="D1146" s="65">
        <f>'6thR'!D$88</f>
        <v>0</v>
      </c>
      <c r="E1146" s="65">
        <f>'6thR'!E$88</f>
        <v>0</v>
      </c>
      <c r="F1146" s="65">
        <f>'6thR'!F$88</f>
        <v>0</v>
      </c>
      <c r="G1146" s="65">
        <f>'6thR'!G$88</f>
        <v>0</v>
      </c>
      <c r="H1146" s="65">
        <f>'6thR'!H$88</f>
        <v>0</v>
      </c>
      <c r="I1146" s="65">
        <f>'6thR'!I$88</f>
        <v>0</v>
      </c>
      <c r="J1146" s="65">
        <f>'6thR'!J$88</f>
        <v>0</v>
      </c>
      <c r="K1146" s="65">
        <f>'6thR'!K$88</f>
        <v>0</v>
      </c>
      <c r="L1146" s="65">
        <f>'6thR'!L$88</f>
        <v>0</v>
      </c>
      <c r="M1146" s="65">
        <f>'6thR'!M$88</f>
        <v>0</v>
      </c>
      <c r="N1146" s="65">
        <f>'6thR'!N$88</f>
        <v>0</v>
      </c>
      <c r="O1146" s="65">
        <f>'6thR'!O$88</f>
        <v>0</v>
      </c>
      <c r="P1146" s="65">
        <f>'6thR'!P$88</f>
        <v>0</v>
      </c>
      <c r="Q1146" s="65">
        <f>'6thR'!Q$88</f>
        <v>0</v>
      </c>
      <c r="R1146" s="65">
        <f>'6thR'!R$88</f>
        <v>0</v>
      </c>
      <c r="S1146" s="65">
        <f>'6thR'!S$88</f>
        <v>0</v>
      </c>
      <c r="T1146" s="65">
        <f>'6thR'!T$88</f>
        <v>0</v>
      </c>
      <c r="U1146" s="15">
        <f t="shared" si="81"/>
        <v>0</v>
      </c>
    </row>
    <row r="1147" spans="1:21" x14ac:dyDescent="0.25">
      <c r="B1147" s="7" t="s">
        <v>18</v>
      </c>
      <c r="C1147" s="65">
        <f>'7thR'!C$88</f>
        <v>0</v>
      </c>
      <c r="D1147" s="65">
        <f>'7thR'!D$88</f>
        <v>0</v>
      </c>
      <c r="E1147" s="65">
        <f>'7thR'!E$88</f>
        <v>0</v>
      </c>
      <c r="F1147" s="65">
        <f>'7thR'!F$88</f>
        <v>0</v>
      </c>
      <c r="G1147" s="65">
        <f>'7thR'!G$88</f>
        <v>0</v>
      </c>
      <c r="H1147" s="65">
        <f>'7thR'!H$88</f>
        <v>0</v>
      </c>
      <c r="I1147" s="65">
        <f>'7thR'!I$88</f>
        <v>0</v>
      </c>
      <c r="J1147" s="65">
        <f>'7thR'!J$88</f>
        <v>0</v>
      </c>
      <c r="K1147" s="65">
        <f>'7thR'!K$88</f>
        <v>0</v>
      </c>
      <c r="L1147" s="65">
        <f>'7thR'!L$88</f>
        <v>0</v>
      </c>
      <c r="M1147" s="65">
        <f>'7thR'!M$88</f>
        <v>0</v>
      </c>
      <c r="N1147" s="65">
        <f>'7thR'!N$88</f>
        <v>0</v>
      </c>
      <c r="O1147" s="65">
        <f>'7thR'!O$88</f>
        <v>0</v>
      </c>
      <c r="P1147" s="65">
        <f>'7thR'!P$88</f>
        <v>0</v>
      </c>
      <c r="Q1147" s="65">
        <f>'7thR'!Q$88</f>
        <v>0</v>
      </c>
      <c r="R1147" s="65">
        <f>'7thR'!R$88</f>
        <v>0</v>
      </c>
      <c r="S1147" s="65">
        <f>'7thR'!S$88</f>
        <v>0</v>
      </c>
      <c r="T1147" s="65">
        <f>'7thR'!T$88</f>
        <v>0</v>
      </c>
      <c r="U1147" s="15">
        <f t="shared" si="81"/>
        <v>0</v>
      </c>
    </row>
    <row r="1148" spans="1:21" ht="15.75" thickBot="1" x14ac:dyDescent="0.3">
      <c r="B1148" s="7" t="s">
        <v>19</v>
      </c>
      <c r="C1148" s="45">
        <f>'8thR - Finale'!C$88</f>
        <v>0</v>
      </c>
      <c r="D1148" s="45">
        <f>'8thR - Finale'!D$88</f>
        <v>0</v>
      </c>
      <c r="E1148" s="45">
        <f>'8thR - Finale'!E$88</f>
        <v>0</v>
      </c>
      <c r="F1148" s="45">
        <f>'8thR - Finale'!F$88</f>
        <v>0</v>
      </c>
      <c r="G1148" s="45">
        <f>'8thR - Finale'!G$88</f>
        <v>0</v>
      </c>
      <c r="H1148" s="45">
        <f>'8thR - Finale'!H$88</f>
        <v>0</v>
      </c>
      <c r="I1148" s="45">
        <f>'8thR - Finale'!I$88</f>
        <v>0</v>
      </c>
      <c r="J1148" s="45">
        <f>'8thR - Finale'!J$88</f>
        <v>0</v>
      </c>
      <c r="K1148" s="45">
        <f>'8thR - Finale'!K$88</f>
        <v>0</v>
      </c>
      <c r="L1148" s="45">
        <f>'8thR - Finale'!L$88</f>
        <v>0</v>
      </c>
      <c r="M1148" s="45">
        <f>'8thR - Finale'!M$88</f>
        <v>0</v>
      </c>
      <c r="N1148" s="45">
        <f>'8thR - Finale'!N$88</f>
        <v>0</v>
      </c>
      <c r="O1148" s="45">
        <f>'8thR - Finale'!O$88</f>
        <v>0</v>
      </c>
      <c r="P1148" s="45">
        <f>'8thR - Finale'!P$88</f>
        <v>0</v>
      </c>
      <c r="Q1148" s="45">
        <f>'8thR - Finale'!Q$88</f>
        <v>0</v>
      </c>
      <c r="R1148" s="45">
        <f>'8thR - Finale'!R$88</f>
        <v>0</v>
      </c>
      <c r="S1148" s="45">
        <f>'8thR - Finale'!S$88</f>
        <v>0</v>
      </c>
      <c r="T1148" s="45">
        <f>'8thR - Finale'!T$88</f>
        <v>0</v>
      </c>
      <c r="U1148" s="15">
        <f t="shared" si="81"/>
        <v>0</v>
      </c>
    </row>
    <row r="1149" spans="1:21" ht="16.5" thickTop="1" x14ac:dyDescent="0.25">
      <c r="B1149" s="52" t="s">
        <v>12</v>
      </c>
      <c r="C1149" s="72">
        <f>score!H$88</f>
        <v>5</v>
      </c>
      <c r="D1149" s="72">
        <f>score!I$88</f>
        <v>5</v>
      </c>
      <c r="E1149" s="72">
        <f>score!J$88</f>
        <v>3</v>
      </c>
      <c r="F1149" s="72">
        <f>score!K$88</f>
        <v>4</v>
      </c>
      <c r="G1149" s="72">
        <f>score!L$88</f>
        <v>5</v>
      </c>
      <c r="H1149" s="72">
        <f>score!M$88</f>
        <v>5</v>
      </c>
      <c r="I1149" s="72">
        <f>score!N$88</f>
        <v>7</v>
      </c>
      <c r="J1149" s="72">
        <f>score!O$88</f>
        <v>9</v>
      </c>
      <c r="K1149" s="72">
        <f>score!P$88</f>
        <v>4</v>
      </c>
      <c r="L1149" s="72">
        <f>score!Q$88</f>
        <v>4</v>
      </c>
      <c r="M1149" s="72">
        <f>score!R$88</f>
        <v>4</v>
      </c>
      <c r="N1149" s="72">
        <f>score!S$88</f>
        <v>6</v>
      </c>
      <c r="O1149" s="72">
        <f>score!T$88</f>
        <v>5</v>
      </c>
      <c r="P1149" s="72">
        <f>score!U$88</f>
        <v>6</v>
      </c>
      <c r="Q1149" s="72">
        <f>score!V$88</f>
        <v>3</v>
      </c>
      <c r="R1149" s="72">
        <f>score!W$88</f>
        <v>3</v>
      </c>
      <c r="S1149" s="72">
        <f>score!X$88</f>
        <v>4</v>
      </c>
      <c r="T1149" s="72">
        <f>score!Y$88</f>
        <v>5</v>
      </c>
      <c r="U1149" s="47">
        <f t="shared" si="81"/>
        <v>87</v>
      </c>
    </row>
    <row r="1150" spans="1:21" ht="15.75" x14ac:dyDescent="0.25">
      <c r="B1150" s="53" t="s">
        <v>7</v>
      </c>
      <c r="C1150" s="54">
        <f>score!H$147</f>
        <v>4</v>
      </c>
      <c r="D1150" s="54">
        <f>score!$I$147</f>
        <v>4</v>
      </c>
      <c r="E1150" s="54">
        <f>score!$J$147</f>
        <v>3</v>
      </c>
      <c r="F1150" s="54">
        <f>score!$K$147</f>
        <v>3</v>
      </c>
      <c r="G1150" s="54">
        <f>score!$L$147</f>
        <v>4</v>
      </c>
      <c r="H1150" s="54">
        <f>score!$M$147</f>
        <v>4</v>
      </c>
      <c r="I1150" s="54">
        <f>score!$N$147</f>
        <v>5</v>
      </c>
      <c r="J1150" s="54">
        <f>score!$O$147</f>
        <v>4</v>
      </c>
      <c r="K1150" s="54">
        <f>score!$P$147</f>
        <v>4</v>
      </c>
      <c r="L1150" s="54">
        <f>score!$Q$147</f>
        <v>3</v>
      </c>
      <c r="M1150" s="54">
        <f>score!$R$147</f>
        <v>4</v>
      </c>
      <c r="N1150" s="54">
        <f>score!$S$147</f>
        <v>5</v>
      </c>
      <c r="O1150" s="54">
        <f>score!$T$147</f>
        <v>4</v>
      </c>
      <c r="P1150" s="54">
        <f>score!$U$147</f>
        <v>5</v>
      </c>
      <c r="Q1150" s="54">
        <f>score!$V$147</f>
        <v>3</v>
      </c>
      <c r="R1150" s="54">
        <f>score!$W$147</f>
        <v>3</v>
      </c>
      <c r="S1150" s="54">
        <f>score!$X$147</f>
        <v>4</v>
      </c>
      <c r="T1150" s="54">
        <f>score!$Y$147</f>
        <v>4</v>
      </c>
      <c r="U1150" s="18">
        <f t="shared" si="81"/>
        <v>70</v>
      </c>
    </row>
    <row r="1151" spans="1:21" x14ac:dyDescent="0.25">
      <c r="C1151" s="55"/>
      <c r="D1151" s="55"/>
      <c r="E1151" s="55"/>
      <c r="F1151" s="55"/>
      <c r="G1151" s="55"/>
      <c r="H1151" s="55"/>
      <c r="I1151" s="55"/>
      <c r="J1151" s="55"/>
      <c r="K1151" s="55"/>
      <c r="L1151" s="55"/>
      <c r="M1151" s="55"/>
      <c r="N1151" s="55"/>
      <c r="O1151" s="55"/>
      <c r="P1151" s="55"/>
      <c r="Q1151" s="55"/>
      <c r="R1151" s="55"/>
      <c r="S1151" s="55"/>
      <c r="T1151" s="55"/>
    </row>
    <row r="1152" spans="1:21" x14ac:dyDescent="0.25">
      <c r="C1152" s="140" t="s">
        <v>6</v>
      </c>
      <c r="D1152" s="140"/>
      <c r="E1152" s="140"/>
      <c r="F1152" s="140"/>
      <c r="G1152" s="140"/>
      <c r="H1152" s="140"/>
      <c r="I1152" s="140"/>
      <c r="J1152" s="140"/>
      <c r="K1152" s="140"/>
      <c r="L1152" s="140"/>
      <c r="M1152" s="140"/>
      <c r="N1152" s="140"/>
      <c r="O1152" s="140"/>
      <c r="P1152" s="140"/>
      <c r="Q1152" s="140"/>
      <c r="R1152" s="140"/>
      <c r="S1152" s="140"/>
      <c r="T1152" s="140"/>
    </row>
    <row r="1153" spans="1:21" x14ac:dyDescent="0.25">
      <c r="A1153" s="141">
        <f>score!A89</f>
        <v>83</v>
      </c>
      <c r="B1153" s="142" t="str">
        <f>score!F89</f>
        <v>SCHAUTZER MARGIT</v>
      </c>
      <c r="C1153" s="143">
        <v>1</v>
      </c>
      <c r="D1153" s="143">
        <v>2</v>
      </c>
      <c r="E1153" s="143">
        <v>3</v>
      </c>
      <c r="F1153" s="143">
        <v>4</v>
      </c>
      <c r="G1153" s="143">
        <v>5</v>
      </c>
      <c r="H1153" s="143">
        <v>6</v>
      </c>
      <c r="I1153" s="143">
        <v>7</v>
      </c>
      <c r="J1153" s="143">
        <v>8</v>
      </c>
      <c r="K1153" s="143">
        <v>9</v>
      </c>
      <c r="L1153" s="143">
        <v>10</v>
      </c>
      <c r="M1153" s="143">
        <v>11</v>
      </c>
      <c r="N1153" s="143">
        <v>12</v>
      </c>
      <c r="O1153" s="143">
        <v>13</v>
      </c>
      <c r="P1153" s="143">
        <v>14</v>
      </c>
      <c r="Q1153" s="143">
        <v>15</v>
      </c>
      <c r="R1153" s="143">
        <v>16</v>
      </c>
      <c r="S1153" s="143">
        <v>17</v>
      </c>
      <c r="T1153" s="143">
        <v>18</v>
      </c>
      <c r="U1153" s="56" t="s">
        <v>1</v>
      </c>
    </row>
    <row r="1154" spans="1:21" x14ac:dyDescent="0.25">
      <c r="A1154" s="141"/>
      <c r="B1154" s="142"/>
      <c r="C1154" s="143"/>
      <c r="D1154" s="143"/>
      <c r="E1154" s="143"/>
      <c r="F1154" s="143"/>
      <c r="G1154" s="143"/>
      <c r="H1154" s="143"/>
      <c r="I1154" s="143"/>
      <c r="J1154" s="143"/>
      <c r="K1154" s="143"/>
      <c r="L1154" s="143"/>
      <c r="M1154" s="143"/>
      <c r="N1154" s="143"/>
      <c r="O1154" s="143"/>
      <c r="P1154" s="143"/>
      <c r="Q1154" s="143"/>
      <c r="R1154" s="143"/>
      <c r="S1154" s="143"/>
      <c r="T1154" s="143"/>
      <c r="U1154" s="57"/>
    </row>
    <row r="1155" spans="1:21" x14ac:dyDescent="0.25">
      <c r="B1155" s="7" t="s">
        <v>8</v>
      </c>
      <c r="C1155" s="65">
        <f>'1stR'!C$89</f>
        <v>0</v>
      </c>
      <c r="D1155" s="65">
        <f>'1stR'!D$89</f>
        <v>0</v>
      </c>
      <c r="E1155" s="65">
        <f>'1stR'!E$89</f>
        <v>0</v>
      </c>
      <c r="F1155" s="65">
        <f>'1stR'!F$89</f>
        <v>0</v>
      </c>
      <c r="G1155" s="65">
        <f>'1stR'!G$89</f>
        <v>0</v>
      </c>
      <c r="H1155" s="65">
        <f>'1stR'!H$89</f>
        <v>0</v>
      </c>
      <c r="I1155" s="65">
        <f>'1stR'!I$89</f>
        <v>0</v>
      </c>
      <c r="J1155" s="65">
        <f>'1stR'!J$89</f>
        <v>0</v>
      </c>
      <c r="K1155" s="65">
        <f>'1stR'!K$89</f>
        <v>0</v>
      </c>
      <c r="L1155" s="65">
        <f>'1stR'!L$89</f>
        <v>0</v>
      </c>
      <c r="M1155" s="65">
        <f>'1stR'!M$89</f>
        <v>0</v>
      </c>
      <c r="N1155" s="65">
        <f>'1stR'!N$89</f>
        <v>0</v>
      </c>
      <c r="O1155" s="65">
        <f>'1stR'!O$89</f>
        <v>0</v>
      </c>
      <c r="P1155" s="65">
        <f>'1stR'!P$89</f>
        <v>0</v>
      </c>
      <c r="Q1155" s="65">
        <f>'1stR'!Q$89</f>
        <v>0</v>
      </c>
      <c r="R1155" s="65">
        <f>'1stR'!R$89</f>
        <v>0</v>
      </c>
      <c r="S1155" s="65">
        <f>'1stR'!S$89</f>
        <v>0</v>
      </c>
      <c r="T1155" s="65">
        <f>'1stR'!T$89</f>
        <v>0</v>
      </c>
      <c r="U1155" s="15">
        <f>SUM(C1155:T1155)</f>
        <v>0</v>
      </c>
    </row>
    <row r="1156" spans="1:21" x14ac:dyDescent="0.25">
      <c r="B1156" s="7" t="s">
        <v>13</v>
      </c>
      <c r="C1156" s="65">
        <f>'2ndR'!C$89</f>
        <v>0</v>
      </c>
      <c r="D1156" s="65">
        <f>'2ndR'!D$89</f>
        <v>0</v>
      </c>
      <c r="E1156" s="65">
        <f>'2ndR'!E$89</f>
        <v>0</v>
      </c>
      <c r="F1156" s="65">
        <f>'2ndR'!F$89</f>
        <v>0</v>
      </c>
      <c r="G1156" s="65">
        <f>'2ndR'!G$89</f>
        <v>0</v>
      </c>
      <c r="H1156" s="65">
        <f>'2ndR'!H$89</f>
        <v>0</v>
      </c>
      <c r="I1156" s="65">
        <f>'2ndR'!I$89</f>
        <v>0</v>
      </c>
      <c r="J1156" s="65">
        <f>'2ndR'!J$89</f>
        <v>0</v>
      </c>
      <c r="K1156" s="65">
        <f>'2ndR'!K$89</f>
        <v>0</v>
      </c>
      <c r="L1156" s="65">
        <f>'2ndR'!L$89</f>
        <v>0</v>
      </c>
      <c r="M1156" s="65">
        <f>'2ndR'!M$89</f>
        <v>0</v>
      </c>
      <c r="N1156" s="65">
        <f>'2ndR'!N$89</f>
        <v>0</v>
      </c>
      <c r="O1156" s="65">
        <f>'2ndR'!O$89</f>
        <v>0</v>
      </c>
      <c r="P1156" s="65">
        <f>'2ndR'!P$89</f>
        <v>0</v>
      </c>
      <c r="Q1156" s="65">
        <f>'2ndR'!Q$89</f>
        <v>0</v>
      </c>
      <c r="R1156" s="65">
        <f>'2ndR'!R$89</f>
        <v>0</v>
      </c>
      <c r="S1156" s="65">
        <f>'2ndR'!S$89</f>
        <v>0</v>
      </c>
      <c r="T1156" s="65">
        <f>'2ndR'!T$89</f>
        <v>0</v>
      </c>
      <c r="U1156" s="15">
        <f t="shared" ref="U1156:U1164" si="82">SUM(C1156:T1156)</f>
        <v>0</v>
      </c>
    </row>
    <row r="1157" spans="1:21" x14ac:dyDescent="0.25">
      <c r="B1157" s="7" t="s">
        <v>14</v>
      </c>
      <c r="C1157" s="65">
        <f>'3rdR'!C$89</f>
        <v>0</v>
      </c>
      <c r="D1157" s="65">
        <f>'3rdR'!D$89</f>
        <v>0</v>
      </c>
      <c r="E1157" s="65">
        <f>'3rdR'!E$89</f>
        <v>0</v>
      </c>
      <c r="F1157" s="65">
        <f>'3rdR'!F$89</f>
        <v>0</v>
      </c>
      <c r="G1157" s="65">
        <f>'3rdR'!G$89</f>
        <v>0</v>
      </c>
      <c r="H1157" s="65">
        <f>'3rdR'!H$89</f>
        <v>0</v>
      </c>
      <c r="I1157" s="65">
        <f>'3rdR'!I$89</f>
        <v>0</v>
      </c>
      <c r="J1157" s="65">
        <f>'3rdR'!J$89</f>
        <v>0</v>
      </c>
      <c r="K1157" s="65">
        <f>'3rdR'!K$89</f>
        <v>0</v>
      </c>
      <c r="L1157" s="65">
        <f>'3rdR'!L$89</f>
        <v>0</v>
      </c>
      <c r="M1157" s="65">
        <f>'3rdR'!M$89</f>
        <v>0</v>
      </c>
      <c r="N1157" s="65">
        <f>'3rdR'!N$89</f>
        <v>0</v>
      </c>
      <c r="O1157" s="65">
        <f>'3rdR'!O$89</f>
        <v>0</v>
      </c>
      <c r="P1157" s="65">
        <f>'3rdR'!P$89</f>
        <v>0</v>
      </c>
      <c r="Q1157" s="65">
        <f>'3rdR'!Q$89</f>
        <v>0</v>
      </c>
      <c r="R1157" s="65">
        <f>'3rdR'!R$89</f>
        <v>0</v>
      </c>
      <c r="S1157" s="65">
        <f>'3rdR'!S$89</f>
        <v>0</v>
      </c>
      <c r="T1157" s="65">
        <f>'3rdR'!T$89</f>
        <v>0</v>
      </c>
      <c r="U1157" s="15">
        <f t="shared" si="82"/>
        <v>0</v>
      </c>
    </row>
    <row r="1158" spans="1:21" x14ac:dyDescent="0.25">
      <c r="B1158" s="7" t="s">
        <v>15</v>
      </c>
      <c r="C1158" s="65">
        <f>'4thR'!C$89</f>
        <v>6</v>
      </c>
      <c r="D1158" s="65">
        <f>'4thR'!D$89</f>
        <v>7</v>
      </c>
      <c r="E1158" s="65">
        <f>'4thR'!E$89</f>
        <v>3</v>
      </c>
      <c r="F1158" s="65">
        <f>'4thR'!F$89</f>
        <v>3</v>
      </c>
      <c r="G1158" s="65">
        <f>'4thR'!G$89</f>
        <v>5</v>
      </c>
      <c r="H1158" s="65">
        <f>'4thR'!H$89</f>
        <v>4</v>
      </c>
      <c r="I1158" s="65">
        <f>'4thR'!I$89</f>
        <v>6</v>
      </c>
      <c r="J1158" s="65">
        <f>'4thR'!J$89</f>
        <v>4</v>
      </c>
      <c r="K1158" s="65">
        <f>'4thR'!K$89</f>
        <v>4</v>
      </c>
      <c r="L1158" s="65">
        <f>'4thR'!L$89</f>
        <v>3</v>
      </c>
      <c r="M1158" s="65">
        <f>'4thR'!M$89</f>
        <v>5</v>
      </c>
      <c r="N1158" s="65">
        <f>'4thR'!N$89</f>
        <v>5</v>
      </c>
      <c r="O1158" s="65">
        <f>'4thR'!O$89</f>
        <v>6</v>
      </c>
      <c r="P1158" s="65">
        <f>'4thR'!P$89</f>
        <v>5</v>
      </c>
      <c r="Q1158" s="65">
        <f>'4thR'!Q$89</f>
        <v>4</v>
      </c>
      <c r="R1158" s="65">
        <f>'4thR'!R$89</f>
        <v>2</v>
      </c>
      <c r="S1158" s="65">
        <f>'4thR'!S$89</f>
        <v>6</v>
      </c>
      <c r="T1158" s="65">
        <f>'4thR'!T$89</f>
        <v>6</v>
      </c>
      <c r="U1158" s="15">
        <f t="shared" si="82"/>
        <v>84</v>
      </c>
    </row>
    <row r="1159" spans="1:21" x14ac:dyDescent="0.25">
      <c r="B1159" s="7" t="s">
        <v>16</v>
      </c>
      <c r="C1159" s="65">
        <f>'5thR'!C$89</f>
        <v>0</v>
      </c>
      <c r="D1159" s="65">
        <f>'5thR'!D$89</f>
        <v>0</v>
      </c>
      <c r="E1159" s="65">
        <f>'5thR'!E$89</f>
        <v>0</v>
      </c>
      <c r="F1159" s="65">
        <f>'5thR'!F$89</f>
        <v>0</v>
      </c>
      <c r="G1159" s="65">
        <f>'5thR'!G$89</f>
        <v>0</v>
      </c>
      <c r="H1159" s="65">
        <f>'5thR'!H$89</f>
        <v>0</v>
      </c>
      <c r="I1159" s="65">
        <f>'5thR'!I$89</f>
        <v>0</v>
      </c>
      <c r="J1159" s="65">
        <f>'5thR'!J$89</f>
        <v>0</v>
      </c>
      <c r="K1159" s="65">
        <f>'5thR'!K$89</f>
        <v>0</v>
      </c>
      <c r="L1159" s="65">
        <f>'5thR'!L$89</f>
        <v>0</v>
      </c>
      <c r="M1159" s="65">
        <f>'5thR'!M$89</f>
        <v>0</v>
      </c>
      <c r="N1159" s="65">
        <f>'5thR'!N$89</f>
        <v>0</v>
      </c>
      <c r="O1159" s="65">
        <f>'5thR'!O$89</f>
        <v>0</v>
      </c>
      <c r="P1159" s="65">
        <f>'5thR'!P$89</f>
        <v>0</v>
      </c>
      <c r="Q1159" s="65">
        <f>'5thR'!Q$89</f>
        <v>0</v>
      </c>
      <c r="R1159" s="65">
        <f>'5thR'!R$89</f>
        <v>0</v>
      </c>
      <c r="S1159" s="65">
        <f>'5thR'!S$89</f>
        <v>0</v>
      </c>
      <c r="T1159" s="65">
        <f>'5thR'!T$89</f>
        <v>0</v>
      </c>
      <c r="U1159" s="15">
        <f t="shared" si="82"/>
        <v>0</v>
      </c>
    </row>
    <row r="1160" spans="1:21" x14ac:dyDescent="0.25">
      <c r="B1160" s="7" t="s">
        <v>17</v>
      </c>
      <c r="C1160" s="65">
        <f>'6thR'!C$89</f>
        <v>0</v>
      </c>
      <c r="D1160" s="65">
        <f>'6thR'!D$89</f>
        <v>0</v>
      </c>
      <c r="E1160" s="65">
        <f>'6thR'!E$89</f>
        <v>0</v>
      </c>
      <c r="F1160" s="65">
        <f>'6thR'!F$89</f>
        <v>0</v>
      </c>
      <c r="G1160" s="65">
        <f>'6thR'!G$89</f>
        <v>0</v>
      </c>
      <c r="H1160" s="65">
        <f>'6thR'!H$89</f>
        <v>0</v>
      </c>
      <c r="I1160" s="65">
        <f>'6thR'!I$89</f>
        <v>0</v>
      </c>
      <c r="J1160" s="65">
        <f>'6thR'!J$89</f>
        <v>0</v>
      </c>
      <c r="K1160" s="65">
        <f>'6thR'!K$89</f>
        <v>0</v>
      </c>
      <c r="L1160" s="65">
        <f>'6thR'!L$89</f>
        <v>0</v>
      </c>
      <c r="M1160" s="65">
        <f>'6thR'!M$89</f>
        <v>0</v>
      </c>
      <c r="N1160" s="65">
        <f>'6thR'!N$89</f>
        <v>0</v>
      </c>
      <c r="O1160" s="65">
        <f>'6thR'!O$89</f>
        <v>0</v>
      </c>
      <c r="P1160" s="65">
        <f>'6thR'!P$89</f>
        <v>0</v>
      </c>
      <c r="Q1160" s="65">
        <f>'6thR'!Q$89</f>
        <v>0</v>
      </c>
      <c r="R1160" s="65">
        <f>'6thR'!R$89</f>
        <v>0</v>
      </c>
      <c r="S1160" s="65">
        <f>'6thR'!S$89</f>
        <v>0</v>
      </c>
      <c r="T1160" s="65">
        <f>'6thR'!T$89</f>
        <v>0</v>
      </c>
      <c r="U1160" s="15">
        <f t="shared" si="82"/>
        <v>0</v>
      </c>
    </row>
    <row r="1161" spans="1:21" x14ac:dyDescent="0.25">
      <c r="B1161" s="7" t="s">
        <v>18</v>
      </c>
      <c r="C1161" s="65">
        <f>'7thR'!C$89</f>
        <v>0</v>
      </c>
      <c r="D1161" s="65">
        <f>'7thR'!D$89</f>
        <v>0</v>
      </c>
      <c r="E1161" s="65">
        <f>'7thR'!E$89</f>
        <v>0</v>
      </c>
      <c r="F1161" s="65">
        <f>'7thR'!F$89</f>
        <v>0</v>
      </c>
      <c r="G1161" s="65">
        <f>'7thR'!G$89</f>
        <v>0</v>
      </c>
      <c r="H1161" s="65">
        <f>'7thR'!H$89</f>
        <v>0</v>
      </c>
      <c r="I1161" s="65">
        <f>'7thR'!I$89</f>
        <v>0</v>
      </c>
      <c r="J1161" s="65">
        <f>'7thR'!J$89</f>
        <v>0</v>
      </c>
      <c r="K1161" s="65">
        <f>'7thR'!K$89</f>
        <v>0</v>
      </c>
      <c r="L1161" s="65">
        <f>'7thR'!L$89</f>
        <v>0</v>
      </c>
      <c r="M1161" s="65">
        <f>'7thR'!M$89</f>
        <v>0</v>
      </c>
      <c r="N1161" s="65">
        <f>'7thR'!N$89</f>
        <v>0</v>
      </c>
      <c r="O1161" s="65">
        <f>'7thR'!O$89</f>
        <v>0</v>
      </c>
      <c r="P1161" s="65">
        <f>'7thR'!P$89</f>
        <v>0</v>
      </c>
      <c r="Q1161" s="65">
        <f>'7thR'!Q$89</f>
        <v>0</v>
      </c>
      <c r="R1161" s="65">
        <f>'7thR'!R$89</f>
        <v>0</v>
      </c>
      <c r="S1161" s="65">
        <f>'7thR'!S$89</f>
        <v>0</v>
      </c>
      <c r="T1161" s="65">
        <f>'7thR'!T$89</f>
        <v>0</v>
      </c>
      <c r="U1161" s="15">
        <f t="shared" si="82"/>
        <v>0</v>
      </c>
    </row>
    <row r="1162" spans="1:21" ht="15.75" thickBot="1" x14ac:dyDescent="0.3">
      <c r="B1162" s="7" t="s">
        <v>19</v>
      </c>
      <c r="C1162" s="45">
        <f>'8thR - Finale'!C$89</f>
        <v>0</v>
      </c>
      <c r="D1162" s="45">
        <f>'8thR - Finale'!D$89</f>
        <v>0</v>
      </c>
      <c r="E1162" s="45">
        <f>'8thR - Finale'!E$89</f>
        <v>0</v>
      </c>
      <c r="F1162" s="45">
        <f>'8thR - Finale'!F$89</f>
        <v>0</v>
      </c>
      <c r="G1162" s="45">
        <f>'8thR - Finale'!G$89</f>
        <v>0</v>
      </c>
      <c r="H1162" s="45">
        <f>'8thR - Finale'!H$89</f>
        <v>0</v>
      </c>
      <c r="I1162" s="45">
        <f>'8thR - Finale'!I$89</f>
        <v>0</v>
      </c>
      <c r="J1162" s="45">
        <f>'8thR - Finale'!J$89</f>
        <v>0</v>
      </c>
      <c r="K1162" s="45">
        <f>'8thR - Finale'!K$89</f>
        <v>0</v>
      </c>
      <c r="L1162" s="45">
        <f>'8thR - Finale'!L$89</f>
        <v>0</v>
      </c>
      <c r="M1162" s="45">
        <f>'8thR - Finale'!M$89</f>
        <v>0</v>
      </c>
      <c r="N1162" s="45">
        <f>'8thR - Finale'!N$89</f>
        <v>0</v>
      </c>
      <c r="O1162" s="45">
        <f>'8thR - Finale'!O$89</f>
        <v>0</v>
      </c>
      <c r="P1162" s="45">
        <f>'8thR - Finale'!P$89</f>
        <v>0</v>
      </c>
      <c r="Q1162" s="45">
        <f>'8thR - Finale'!Q$89</f>
        <v>0</v>
      </c>
      <c r="R1162" s="45">
        <f>'8thR - Finale'!R$89</f>
        <v>0</v>
      </c>
      <c r="S1162" s="45">
        <f>'8thR - Finale'!S$89</f>
        <v>0</v>
      </c>
      <c r="T1162" s="45">
        <f>'8thR - Finale'!T$89</f>
        <v>0</v>
      </c>
      <c r="U1162" s="15">
        <f t="shared" si="82"/>
        <v>0</v>
      </c>
    </row>
    <row r="1163" spans="1:21" ht="16.5" thickTop="1" x14ac:dyDescent="0.25">
      <c r="B1163" s="52" t="s">
        <v>12</v>
      </c>
      <c r="C1163" s="72">
        <f>score!H$89</f>
        <v>6</v>
      </c>
      <c r="D1163" s="72">
        <f>score!I$89</f>
        <v>7</v>
      </c>
      <c r="E1163" s="72">
        <f>score!J$89</f>
        <v>3</v>
      </c>
      <c r="F1163" s="72">
        <f>score!K$89</f>
        <v>3</v>
      </c>
      <c r="G1163" s="72">
        <f>score!L$89</f>
        <v>5</v>
      </c>
      <c r="H1163" s="72">
        <f>score!M$89</f>
        <v>4</v>
      </c>
      <c r="I1163" s="72">
        <f>score!N$89</f>
        <v>6</v>
      </c>
      <c r="J1163" s="72">
        <f>score!O$89</f>
        <v>4</v>
      </c>
      <c r="K1163" s="72">
        <f>score!P$89</f>
        <v>4</v>
      </c>
      <c r="L1163" s="72">
        <f>score!Q$89</f>
        <v>3</v>
      </c>
      <c r="M1163" s="72">
        <f>score!R$89</f>
        <v>5</v>
      </c>
      <c r="N1163" s="72">
        <f>score!S$89</f>
        <v>5</v>
      </c>
      <c r="O1163" s="72">
        <f>score!T$89</f>
        <v>6</v>
      </c>
      <c r="P1163" s="72">
        <f>score!U$89</f>
        <v>5</v>
      </c>
      <c r="Q1163" s="72">
        <f>score!V$89</f>
        <v>4</v>
      </c>
      <c r="R1163" s="72">
        <f>score!W$89</f>
        <v>2</v>
      </c>
      <c r="S1163" s="72">
        <f>score!X$89</f>
        <v>6</v>
      </c>
      <c r="T1163" s="72">
        <f>score!Y$89</f>
        <v>6</v>
      </c>
      <c r="U1163" s="47">
        <f t="shared" si="82"/>
        <v>84</v>
      </c>
    </row>
    <row r="1164" spans="1:21" ht="15.75" x14ac:dyDescent="0.25">
      <c r="B1164" s="53" t="s">
        <v>7</v>
      </c>
      <c r="C1164" s="54">
        <f>score!H$147</f>
        <v>4</v>
      </c>
      <c r="D1164" s="54">
        <f>score!$I$147</f>
        <v>4</v>
      </c>
      <c r="E1164" s="54">
        <f>score!$J$147</f>
        <v>3</v>
      </c>
      <c r="F1164" s="54">
        <f>score!$K$147</f>
        <v>3</v>
      </c>
      <c r="G1164" s="54">
        <f>score!$L$147</f>
        <v>4</v>
      </c>
      <c r="H1164" s="54">
        <f>score!$M$147</f>
        <v>4</v>
      </c>
      <c r="I1164" s="54">
        <f>score!$N$147</f>
        <v>5</v>
      </c>
      <c r="J1164" s="54">
        <f>score!$O$147</f>
        <v>4</v>
      </c>
      <c r="K1164" s="54">
        <f>score!$P$147</f>
        <v>4</v>
      </c>
      <c r="L1164" s="54">
        <f>score!$Q$147</f>
        <v>3</v>
      </c>
      <c r="M1164" s="54">
        <f>score!$R$147</f>
        <v>4</v>
      </c>
      <c r="N1164" s="54">
        <f>score!$S$147</f>
        <v>5</v>
      </c>
      <c r="O1164" s="54">
        <f>score!$T$147</f>
        <v>4</v>
      </c>
      <c r="P1164" s="54">
        <f>score!$U$147</f>
        <v>5</v>
      </c>
      <c r="Q1164" s="54">
        <f>score!$V$147</f>
        <v>3</v>
      </c>
      <c r="R1164" s="54">
        <f>score!$W$147</f>
        <v>3</v>
      </c>
      <c r="S1164" s="54">
        <f>score!$X$147</f>
        <v>4</v>
      </c>
      <c r="T1164" s="54">
        <f>score!$Y$147</f>
        <v>4</v>
      </c>
      <c r="U1164" s="18">
        <f t="shared" si="82"/>
        <v>70</v>
      </c>
    </row>
    <row r="1165" spans="1:21" x14ac:dyDescent="0.25">
      <c r="C1165" s="55"/>
      <c r="D1165" s="55"/>
      <c r="E1165" s="55"/>
      <c r="F1165" s="55"/>
      <c r="G1165" s="55"/>
      <c r="H1165" s="55"/>
      <c r="I1165" s="55"/>
      <c r="J1165" s="55"/>
      <c r="K1165" s="55"/>
      <c r="L1165" s="55"/>
      <c r="M1165" s="55"/>
      <c r="N1165" s="55"/>
      <c r="O1165" s="55"/>
      <c r="P1165" s="55"/>
      <c r="Q1165" s="55"/>
      <c r="R1165" s="55"/>
      <c r="S1165" s="55"/>
      <c r="T1165" s="55"/>
    </row>
    <row r="1166" spans="1:21" x14ac:dyDescent="0.25">
      <c r="C1166" s="140" t="s">
        <v>6</v>
      </c>
      <c r="D1166" s="140"/>
      <c r="E1166" s="140"/>
      <c r="F1166" s="140"/>
      <c r="G1166" s="140"/>
      <c r="H1166" s="140"/>
      <c r="I1166" s="140"/>
      <c r="J1166" s="140"/>
      <c r="K1166" s="140"/>
      <c r="L1166" s="140"/>
      <c r="M1166" s="140"/>
      <c r="N1166" s="140"/>
      <c r="O1166" s="140"/>
      <c r="P1166" s="140"/>
      <c r="Q1166" s="140"/>
      <c r="R1166" s="140"/>
      <c r="S1166" s="140"/>
      <c r="T1166" s="140"/>
    </row>
    <row r="1167" spans="1:21" x14ac:dyDescent="0.25">
      <c r="A1167" s="141">
        <f>score!A90</f>
        <v>84</v>
      </c>
      <c r="B1167" s="142" t="str">
        <f>score!F90</f>
        <v>SPRINGER THOMAS</v>
      </c>
      <c r="C1167" s="143">
        <v>1</v>
      </c>
      <c r="D1167" s="143">
        <v>2</v>
      </c>
      <c r="E1167" s="143">
        <v>3</v>
      </c>
      <c r="F1167" s="143">
        <v>4</v>
      </c>
      <c r="G1167" s="143">
        <v>5</v>
      </c>
      <c r="H1167" s="143">
        <v>6</v>
      </c>
      <c r="I1167" s="143">
        <v>7</v>
      </c>
      <c r="J1167" s="143">
        <v>8</v>
      </c>
      <c r="K1167" s="143">
        <v>9</v>
      </c>
      <c r="L1167" s="143">
        <v>10</v>
      </c>
      <c r="M1167" s="143">
        <v>11</v>
      </c>
      <c r="N1167" s="143">
        <v>12</v>
      </c>
      <c r="O1167" s="143">
        <v>13</v>
      </c>
      <c r="P1167" s="143">
        <v>14</v>
      </c>
      <c r="Q1167" s="143">
        <v>15</v>
      </c>
      <c r="R1167" s="143">
        <v>16</v>
      </c>
      <c r="S1167" s="143">
        <v>17</v>
      </c>
      <c r="T1167" s="143">
        <v>18</v>
      </c>
      <c r="U1167" s="56" t="s">
        <v>1</v>
      </c>
    </row>
    <row r="1168" spans="1:21" x14ac:dyDescent="0.25">
      <c r="A1168" s="141"/>
      <c r="B1168" s="142"/>
      <c r="C1168" s="143"/>
      <c r="D1168" s="143"/>
      <c r="E1168" s="143"/>
      <c r="F1168" s="143"/>
      <c r="G1168" s="143"/>
      <c r="H1168" s="143"/>
      <c r="I1168" s="143"/>
      <c r="J1168" s="143"/>
      <c r="K1168" s="143"/>
      <c r="L1168" s="143"/>
      <c r="M1168" s="143"/>
      <c r="N1168" s="143"/>
      <c r="O1168" s="143"/>
      <c r="P1168" s="143"/>
      <c r="Q1168" s="143"/>
      <c r="R1168" s="143"/>
      <c r="S1168" s="143"/>
      <c r="T1168" s="143"/>
      <c r="U1168" s="57"/>
    </row>
    <row r="1169" spans="1:27" x14ac:dyDescent="0.25">
      <c r="B1169" s="7" t="s">
        <v>8</v>
      </c>
      <c r="C1169" s="65">
        <f>'1stR'!C$90</f>
        <v>0</v>
      </c>
      <c r="D1169" s="65">
        <f>'1stR'!D$90</f>
        <v>0</v>
      </c>
      <c r="E1169" s="65">
        <f>'1stR'!E$90</f>
        <v>0</v>
      </c>
      <c r="F1169" s="65">
        <f>'1stR'!F$90</f>
        <v>0</v>
      </c>
      <c r="G1169" s="65">
        <f>'1stR'!G$90</f>
        <v>0</v>
      </c>
      <c r="H1169" s="65">
        <f>'1stR'!H$90</f>
        <v>0</v>
      </c>
      <c r="I1169" s="65">
        <f>'1stR'!I$90</f>
        <v>0</v>
      </c>
      <c r="J1169" s="65">
        <f>'1stR'!J$90</f>
        <v>0</v>
      </c>
      <c r="K1169" s="65">
        <f>'1stR'!K$90</f>
        <v>0</v>
      </c>
      <c r="L1169" s="65">
        <f>'1stR'!L$90</f>
        <v>0</v>
      </c>
      <c r="M1169" s="65">
        <f>'1stR'!M$90</f>
        <v>0</v>
      </c>
      <c r="N1169" s="65">
        <f>'1stR'!N$90</f>
        <v>0</v>
      </c>
      <c r="O1169" s="65">
        <f>'1stR'!O$90</f>
        <v>0</v>
      </c>
      <c r="P1169" s="65">
        <f>'1stR'!P$90</f>
        <v>0</v>
      </c>
      <c r="Q1169" s="65">
        <f>'1stR'!Q$90</f>
        <v>0</v>
      </c>
      <c r="R1169" s="65">
        <f>'1stR'!R$90</f>
        <v>0</v>
      </c>
      <c r="S1169" s="65">
        <f>'1stR'!S$90</f>
        <v>0</v>
      </c>
      <c r="T1169" s="65">
        <f>'1stR'!T$90</f>
        <v>0</v>
      </c>
      <c r="U1169" s="15">
        <f>SUM(C1169:T1169)</f>
        <v>0</v>
      </c>
    </row>
    <row r="1170" spans="1:27" x14ac:dyDescent="0.25">
      <c r="B1170" s="7" t="s">
        <v>13</v>
      </c>
      <c r="C1170" s="65">
        <f>'2ndR'!C$90</f>
        <v>0</v>
      </c>
      <c r="D1170" s="65">
        <f>'2ndR'!D$90</f>
        <v>0</v>
      </c>
      <c r="E1170" s="65">
        <f>'2ndR'!E$90</f>
        <v>0</v>
      </c>
      <c r="F1170" s="65">
        <f>'2ndR'!F$90</f>
        <v>0</v>
      </c>
      <c r="G1170" s="65">
        <f>'2ndR'!G$90</f>
        <v>0</v>
      </c>
      <c r="H1170" s="65">
        <f>'2ndR'!H$90</f>
        <v>0</v>
      </c>
      <c r="I1170" s="65">
        <f>'2ndR'!I$90</f>
        <v>0</v>
      </c>
      <c r="J1170" s="65">
        <f>'2ndR'!J$90</f>
        <v>0</v>
      </c>
      <c r="K1170" s="65">
        <f>'2ndR'!K$90</f>
        <v>0</v>
      </c>
      <c r="L1170" s="65">
        <f>'2ndR'!L$90</f>
        <v>0</v>
      </c>
      <c r="M1170" s="65">
        <f>'2ndR'!M$90</f>
        <v>0</v>
      </c>
      <c r="N1170" s="65">
        <f>'2ndR'!N$90</f>
        <v>0</v>
      </c>
      <c r="O1170" s="65">
        <f>'2ndR'!O$90</f>
        <v>0</v>
      </c>
      <c r="P1170" s="65">
        <f>'2ndR'!P$90</f>
        <v>0</v>
      </c>
      <c r="Q1170" s="65">
        <f>'2ndR'!Q$90</f>
        <v>0</v>
      </c>
      <c r="R1170" s="65">
        <f>'2ndR'!R$90</f>
        <v>0</v>
      </c>
      <c r="S1170" s="65">
        <f>'2ndR'!S$90</f>
        <v>0</v>
      </c>
      <c r="T1170" s="65">
        <f>'2ndR'!T$90</f>
        <v>0</v>
      </c>
      <c r="U1170" s="15">
        <f t="shared" ref="U1170:U1178" si="83">SUM(C1170:T1170)</f>
        <v>0</v>
      </c>
    </row>
    <row r="1171" spans="1:27" x14ac:dyDescent="0.25">
      <c r="B1171" s="7" t="s">
        <v>14</v>
      </c>
      <c r="C1171" s="65">
        <f>'3rdR'!C$90</f>
        <v>0</v>
      </c>
      <c r="D1171" s="65">
        <f>'3rdR'!D$90</f>
        <v>0</v>
      </c>
      <c r="E1171" s="65">
        <f>'3rdR'!E$90</f>
        <v>0</v>
      </c>
      <c r="F1171" s="65">
        <f>'3rdR'!F$90</f>
        <v>0</v>
      </c>
      <c r="G1171" s="65">
        <f>'3rdR'!G$90</f>
        <v>0</v>
      </c>
      <c r="H1171" s="65">
        <f>'3rdR'!H$90</f>
        <v>0</v>
      </c>
      <c r="I1171" s="65">
        <f>'3rdR'!I$90</f>
        <v>0</v>
      </c>
      <c r="J1171" s="65">
        <f>'3rdR'!J$90</f>
        <v>0</v>
      </c>
      <c r="K1171" s="65">
        <f>'3rdR'!K$90</f>
        <v>0</v>
      </c>
      <c r="L1171" s="65">
        <f>'3rdR'!L$90</f>
        <v>0</v>
      </c>
      <c r="M1171" s="65">
        <f>'3rdR'!M$90</f>
        <v>0</v>
      </c>
      <c r="N1171" s="65">
        <f>'3rdR'!N$90</f>
        <v>0</v>
      </c>
      <c r="O1171" s="65">
        <f>'3rdR'!O$90</f>
        <v>0</v>
      </c>
      <c r="P1171" s="65">
        <f>'3rdR'!P$90</f>
        <v>0</v>
      </c>
      <c r="Q1171" s="65">
        <f>'3rdR'!Q$90</f>
        <v>0</v>
      </c>
      <c r="R1171" s="65">
        <f>'3rdR'!R$90</f>
        <v>0</v>
      </c>
      <c r="S1171" s="65">
        <f>'3rdR'!S$90</f>
        <v>0</v>
      </c>
      <c r="T1171" s="65">
        <f>'3rdR'!T$90</f>
        <v>0</v>
      </c>
      <c r="U1171" s="15">
        <f t="shared" si="83"/>
        <v>0</v>
      </c>
    </row>
    <row r="1172" spans="1:27" x14ac:dyDescent="0.25">
      <c r="B1172" s="7" t="s">
        <v>15</v>
      </c>
      <c r="C1172" s="65">
        <f>'4thR'!C$90</f>
        <v>6</v>
      </c>
      <c r="D1172" s="65">
        <f>'4thR'!D$90</f>
        <v>6</v>
      </c>
      <c r="E1172" s="65">
        <f>'4thR'!E$90</f>
        <v>6</v>
      </c>
      <c r="F1172" s="65">
        <f>'4thR'!F$90</f>
        <v>4</v>
      </c>
      <c r="G1172" s="65">
        <f>'4thR'!G$90</f>
        <v>6</v>
      </c>
      <c r="H1172" s="65">
        <f>'4thR'!H$90</f>
        <v>8</v>
      </c>
      <c r="I1172" s="65">
        <f>'4thR'!I$90</f>
        <v>7</v>
      </c>
      <c r="J1172" s="65">
        <f>'4thR'!J$90</f>
        <v>5</v>
      </c>
      <c r="K1172" s="65">
        <f>'4thR'!K$90</f>
        <v>6</v>
      </c>
      <c r="L1172" s="65">
        <f>'4thR'!L$90</f>
        <v>3</v>
      </c>
      <c r="M1172" s="65">
        <f>'4thR'!M$90</f>
        <v>7</v>
      </c>
      <c r="N1172" s="65">
        <f>'4thR'!N$90</f>
        <v>7</v>
      </c>
      <c r="O1172" s="65">
        <f>'4thR'!O$90</f>
        <v>4</v>
      </c>
      <c r="P1172" s="65">
        <f>'4thR'!P$90</f>
        <v>6</v>
      </c>
      <c r="Q1172" s="65">
        <f>'4thR'!Q$90</f>
        <v>6</v>
      </c>
      <c r="R1172" s="65">
        <f>'4thR'!R$90</f>
        <v>5</v>
      </c>
      <c r="S1172" s="65">
        <f>'4thR'!S$90</f>
        <v>9</v>
      </c>
      <c r="T1172" s="65">
        <f>'4thR'!T$90</f>
        <v>6</v>
      </c>
      <c r="U1172" s="15">
        <f t="shared" si="83"/>
        <v>107</v>
      </c>
    </row>
    <row r="1173" spans="1:27" x14ac:dyDescent="0.25">
      <c r="B1173" s="7" t="s">
        <v>16</v>
      </c>
      <c r="C1173" s="65">
        <f>'5thR'!C$90</f>
        <v>0</v>
      </c>
      <c r="D1173" s="65">
        <f>'5thR'!D$90</f>
        <v>0</v>
      </c>
      <c r="E1173" s="65">
        <f>'5thR'!E$90</f>
        <v>0</v>
      </c>
      <c r="F1173" s="65">
        <f>'5thR'!F$90</f>
        <v>0</v>
      </c>
      <c r="G1173" s="65">
        <f>'5thR'!G$90</f>
        <v>0</v>
      </c>
      <c r="H1173" s="65">
        <f>'5thR'!H$90</f>
        <v>0</v>
      </c>
      <c r="I1173" s="65">
        <f>'5thR'!I$90</f>
        <v>0</v>
      </c>
      <c r="J1173" s="65">
        <f>'5thR'!J$90</f>
        <v>0</v>
      </c>
      <c r="K1173" s="65">
        <f>'5thR'!K$90</f>
        <v>0</v>
      </c>
      <c r="L1173" s="65">
        <f>'5thR'!L$90</f>
        <v>0</v>
      </c>
      <c r="M1173" s="65">
        <f>'5thR'!M$90</f>
        <v>0</v>
      </c>
      <c r="N1173" s="65">
        <f>'5thR'!N$90</f>
        <v>0</v>
      </c>
      <c r="O1173" s="65">
        <f>'5thR'!O$90</f>
        <v>0</v>
      </c>
      <c r="P1173" s="65">
        <f>'5thR'!P$90</f>
        <v>0</v>
      </c>
      <c r="Q1173" s="65">
        <f>'5thR'!Q$90</f>
        <v>0</v>
      </c>
      <c r="R1173" s="65">
        <f>'5thR'!R$90</f>
        <v>0</v>
      </c>
      <c r="S1173" s="65">
        <f>'5thR'!S$90</f>
        <v>0</v>
      </c>
      <c r="T1173" s="65">
        <f>'5thR'!T$90</f>
        <v>0</v>
      </c>
      <c r="U1173" s="15">
        <f t="shared" si="83"/>
        <v>0</v>
      </c>
    </row>
    <row r="1174" spans="1:27" x14ac:dyDescent="0.25">
      <c r="B1174" s="7" t="s">
        <v>17</v>
      </c>
      <c r="C1174" s="65">
        <f>'6thR'!C$90</f>
        <v>0</v>
      </c>
      <c r="D1174" s="65">
        <f>'6thR'!D$90</f>
        <v>0</v>
      </c>
      <c r="E1174" s="65">
        <f>'6thR'!E$90</f>
        <v>0</v>
      </c>
      <c r="F1174" s="65">
        <f>'6thR'!F$90</f>
        <v>0</v>
      </c>
      <c r="G1174" s="65">
        <f>'6thR'!G$90</f>
        <v>0</v>
      </c>
      <c r="H1174" s="65">
        <f>'6thR'!H$90</f>
        <v>0</v>
      </c>
      <c r="I1174" s="65">
        <f>'6thR'!I$90</f>
        <v>0</v>
      </c>
      <c r="J1174" s="65">
        <f>'6thR'!J$90</f>
        <v>0</v>
      </c>
      <c r="K1174" s="65">
        <f>'6thR'!K$90</f>
        <v>0</v>
      </c>
      <c r="L1174" s="65">
        <f>'6thR'!L$90</f>
        <v>0</v>
      </c>
      <c r="M1174" s="65">
        <f>'6thR'!M$90</f>
        <v>0</v>
      </c>
      <c r="N1174" s="65">
        <f>'6thR'!N$90</f>
        <v>0</v>
      </c>
      <c r="O1174" s="65">
        <f>'6thR'!O$90</f>
        <v>0</v>
      </c>
      <c r="P1174" s="65">
        <f>'6thR'!P$90</f>
        <v>0</v>
      </c>
      <c r="Q1174" s="65">
        <f>'6thR'!Q$90</f>
        <v>0</v>
      </c>
      <c r="R1174" s="65">
        <f>'6thR'!R$90</f>
        <v>0</v>
      </c>
      <c r="S1174" s="65">
        <f>'6thR'!S$90</f>
        <v>0</v>
      </c>
      <c r="T1174" s="65">
        <f>'6thR'!T$90</f>
        <v>0</v>
      </c>
      <c r="U1174" s="15">
        <f t="shared" si="83"/>
        <v>0</v>
      </c>
    </row>
    <row r="1175" spans="1:27" x14ac:dyDescent="0.25">
      <c r="B1175" s="7" t="s">
        <v>18</v>
      </c>
      <c r="C1175" s="65">
        <f>'7thR'!C$90</f>
        <v>0</v>
      </c>
      <c r="D1175" s="65">
        <f>'7thR'!D$90</f>
        <v>0</v>
      </c>
      <c r="E1175" s="65">
        <f>'7thR'!E$90</f>
        <v>0</v>
      </c>
      <c r="F1175" s="65">
        <f>'7thR'!F$90</f>
        <v>0</v>
      </c>
      <c r="G1175" s="65">
        <f>'7thR'!G$90</f>
        <v>0</v>
      </c>
      <c r="H1175" s="65">
        <f>'7thR'!H$90</f>
        <v>0</v>
      </c>
      <c r="I1175" s="65">
        <f>'7thR'!I$90</f>
        <v>0</v>
      </c>
      <c r="J1175" s="65">
        <f>'7thR'!J$90</f>
        <v>0</v>
      </c>
      <c r="K1175" s="65">
        <f>'7thR'!K$90</f>
        <v>0</v>
      </c>
      <c r="L1175" s="65">
        <f>'7thR'!L$90</f>
        <v>0</v>
      </c>
      <c r="M1175" s="65">
        <f>'7thR'!M$90</f>
        <v>0</v>
      </c>
      <c r="N1175" s="65">
        <f>'7thR'!N$90</f>
        <v>0</v>
      </c>
      <c r="O1175" s="65">
        <f>'7thR'!O$90</f>
        <v>0</v>
      </c>
      <c r="P1175" s="65">
        <f>'7thR'!P$90</f>
        <v>0</v>
      </c>
      <c r="Q1175" s="65">
        <f>'7thR'!Q$90</f>
        <v>0</v>
      </c>
      <c r="R1175" s="65">
        <f>'7thR'!R$90</f>
        <v>0</v>
      </c>
      <c r="S1175" s="65">
        <f>'7thR'!S$90</f>
        <v>0</v>
      </c>
      <c r="T1175" s="65">
        <f>'7thR'!T$90</f>
        <v>0</v>
      </c>
      <c r="U1175" s="15">
        <f t="shared" si="83"/>
        <v>0</v>
      </c>
    </row>
    <row r="1176" spans="1:27" ht="15.75" thickBot="1" x14ac:dyDescent="0.3">
      <c r="B1176" s="7" t="s">
        <v>19</v>
      </c>
      <c r="C1176" s="45">
        <f>'8thR - Finale'!C$90</f>
        <v>0</v>
      </c>
      <c r="D1176" s="45">
        <f>'8thR - Finale'!D$90</f>
        <v>0</v>
      </c>
      <c r="E1176" s="45">
        <f>'8thR - Finale'!E$90</f>
        <v>0</v>
      </c>
      <c r="F1176" s="45">
        <f>'8thR - Finale'!F$90</f>
        <v>0</v>
      </c>
      <c r="G1176" s="45">
        <f>'8thR - Finale'!G$90</f>
        <v>0</v>
      </c>
      <c r="H1176" s="45">
        <f>'8thR - Finale'!H$90</f>
        <v>0</v>
      </c>
      <c r="I1176" s="45">
        <f>'8thR - Finale'!I$90</f>
        <v>0</v>
      </c>
      <c r="J1176" s="45">
        <f>'8thR - Finale'!J$90</f>
        <v>0</v>
      </c>
      <c r="K1176" s="45">
        <f>'8thR - Finale'!K$90</f>
        <v>0</v>
      </c>
      <c r="L1176" s="45">
        <f>'8thR - Finale'!L$90</f>
        <v>0</v>
      </c>
      <c r="M1176" s="45">
        <f>'8thR - Finale'!M$90</f>
        <v>0</v>
      </c>
      <c r="N1176" s="45">
        <f>'8thR - Finale'!N$90</f>
        <v>0</v>
      </c>
      <c r="O1176" s="45">
        <f>'8thR - Finale'!O$90</f>
        <v>0</v>
      </c>
      <c r="P1176" s="45">
        <f>'8thR - Finale'!P$90</f>
        <v>0</v>
      </c>
      <c r="Q1176" s="45">
        <f>'8thR - Finale'!Q$90</f>
        <v>0</v>
      </c>
      <c r="R1176" s="45">
        <f>'8thR - Finale'!R$90</f>
        <v>0</v>
      </c>
      <c r="S1176" s="45">
        <f>'8thR - Finale'!S$90</f>
        <v>0</v>
      </c>
      <c r="T1176" s="45">
        <f>'8thR - Finale'!T$90</f>
        <v>0</v>
      </c>
      <c r="U1176" s="15">
        <f t="shared" si="83"/>
        <v>0</v>
      </c>
    </row>
    <row r="1177" spans="1:27" ht="16.5" thickTop="1" x14ac:dyDescent="0.25">
      <c r="B1177" s="52" t="s">
        <v>12</v>
      </c>
      <c r="C1177" s="72">
        <f>score!H$90</f>
        <v>6</v>
      </c>
      <c r="D1177" s="72">
        <f>score!I$90</f>
        <v>6</v>
      </c>
      <c r="E1177" s="72">
        <f>score!J$90</f>
        <v>6</v>
      </c>
      <c r="F1177" s="72">
        <f>score!K$90</f>
        <v>4</v>
      </c>
      <c r="G1177" s="72">
        <f>score!L$90</f>
        <v>6</v>
      </c>
      <c r="H1177" s="72">
        <f>score!M$90</f>
        <v>8</v>
      </c>
      <c r="I1177" s="72">
        <f>score!N$90</f>
        <v>7</v>
      </c>
      <c r="J1177" s="72">
        <f>score!O$90</f>
        <v>5</v>
      </c>
      <c r="K1177" s="72">
        <f>score!P$90</f>
        <v>6</v>
      </c>
      <c r="L1177" s="72">
        <f>score!Q$90</f>
        <v>3</v>
      </c>
      <c r="M1177" s="72">
        <f>score!R$90</f>
        <v>7</v>
      </c>
      <c r="N1177" s="72">
        <f>score!S$90</f>
        <v>7</v>
      </c>
      <c r="O1177" s="72">
        <f>score!T$90</f>
        <v>4</v>
      </c>
      <c r="P1177" s="72">
        <f>score!U$90</f>
        <v>6</v>
      </c>
      <c r="Q1177" s="72">
        <f>score!V$90</f>
        <v>6</v>
      </c>
      <c r="R1177" s="72">
        <f>score!W$90</f>
        <v>5</v>
      </c>
      <c r="S1177" s="72">
        <f>score!X$90</f>
        <v>9</v>
      </c>
      <c r="T1177" s="72">
        <f>score!Y$90</f>
        <v>6</v>
      </c>
      <c r="U1177" s="47">
        <f t="shared" si="83"/>
        <v>107</v>
      </c>
    </row>
    <row r="1178" spans="1:27" ht="15.75" x14ac:dyDescent="0.25">
      <c r="B1178" s="53" t="s">
        <v>7</v>
      </c>
      <c r="C1178" s="54">
        <f>score!H$147</f>
        <v>4</v>
      </c>
      <c r="D1178" s="54">
        <f>score!$I$147</f>
        <v>4</v>
      </c>
      <c r="E1178" s="54">
        <f>score!$J$147</f>
        <v>3</v>
      </c>
      <c r="F1178" s="54">
        <f>score!$K$147</f>
        <v>3</v>
      </c>
      <c r="G1178" s="54">
        <f>score!$L$147</f>
        <v>4</v>
      </c>
      <c r="H1178" s="54">
        <f>score!$M$147</f>
        <v>4</v>
      </c>
      <c r="I1178" s="54">
        <f>score!$N$147</f>
        <v>5</v>
      </c>
      <c r="J1178" s="54">
        <f>score!$O$147</f>
        <v>4</v>
      </c>
      <c r="K1178" s="54">
        <f>score!$P$147</f>
        <v>4</v>
      </c>
      <c r="L1178" s="54">
        <f>score!$Q$147</f>
        <v>3</v>
      </c>
      <c r="M1178" s="54">
        <f>score!$R$147</f>
        <v>4</v>
      </c>
      <c r="N1178" s="54">
        <f>score!$S$147</f>
        <v>5</v>
      </c>
      <c r="O1178" s="54">
        <f>score!$T$147</f>
        <v>4</v>
      </c>
      <c r="P1178" s="54">
        <f>score!$U$147</f>
        <v>5</v>
      </c>
      <c r="Q1178" s="54">
        <f>score!$V$147</f>
        <v>3</v>
      </c>
      <c r="R1178" s="54">
        <f>score!$W$147</f>
        <v>3</v>
      </c>
      <c r="S1178" s="54">
        <f>score!$X$147</f>
        <v>4</v>
      </c>
      <c r="T1178" s="54">
        <f>score!$Y$147</f>
        <v>4</v>
      </c>
      <c r="U1178" s="18">
        <f t="shared" si="83"/>
        <v>70</v>
      </c>
    </row>
    <row r="1179" spans="1:27" x14ac:dyDescent="0.25">
      <c r="C1179" s="55"/>
      <c r="D1179" s="55"/>
      <c r="E1179" s="55"/>
      <c r="F1179" s="55"/>
      <c r="G1179" s="55"/>
      <c r="H1179" s="55"/>
      <c r="I1179" s="55"/>
      <c r="J1179" s="55"/>
      <c r="K1179" s="55"/>
      <c r="L1179" s="55"/>
      <c r="M1179" s="55"/>
      <c r="N1179" s="55"/>
      <c r="O1179" s="55"/>
      <c r="P1179" s="55"/>
      <c r="Q1179" s="55"/>
      <c r="R1179" s="55"/>
      <c r="S1179" s="55"/>
      <c r="T1179" s="55"/>
    </row>
    <row r="1180" spans="1:27" x14ac:dyDescent="0.25">
      <c r="C1180" s="144" t="s">
        <v>6</v>
      </c>
      <c r="D1180" s="144"/>
      <c r="E1180" s="144"/>
      <c r="F1180" s="144"/>
      <c r="G1180" s="144"/>
      <c r="H1180" s="144"/>
      <c r="I1180" s="144"/>
      <c r="J1180" s="144"/>
      <c r="K1180" s="144"/>
      <c r="L1180" s="144"/>
      <c r="M1180" s="144"/>
      <c r="N1180" s="144"/>
      <c r="O1180" s="144"/>
      <c r="P1180" s="144"/>
      <c r="Q1180" s="144"/>
      <c r="R1180" s="144"/>
      <c r="S1180" s="144"/>
      <c r="T1180" s="144"/>
    </row>
    <row r="1181" spans="1:27" ht="15" customHeight="1" x14ac:dyDescent="0.25">
      <c r="A1181" s="141">
        <f>score!A91</f>
        <v>85</v>
      </c>
      <c r="B1181" s="142" t="str">
        <f>score!F91</f>
        <v>TOMIC LESAR DRAGAN</v>
      </c>
      <c r="C1181" s="146">
        <v>1</v>
      </c>
      <c r="D1181" s="146">
        <v>2</v>
      </c>
      <c r="E1181" s="146">
        <v>3</v>
      </c>
      <c r="F1181" s="146">
        <v>4</v>
      </c>
      <c r="G1181" s="146">
        <v>5</v>
      </c>
      <c r="H1181" s="146">
        <v>6</v>
      </c>
      <c r="I1181" s="146">
        <v>7</v>
      </c>
      <c r="J1181" s="146">
        <v>8</v>
      </c>
      <c r="K1181" s="146">
        <v>9</v>
      </c>
      <c r="L1181" s="146">
        <v>10</v>
      </c>
      <c r="M1181" s="146">
        <v>11</v>
      </c>
      <c r="N1181" s="146">
        <v>12</v>
      </c>
      <c r="O1181" s="146">
        <v>13</v>
      </c>
      <c r="P1181" s="146">
        <v>14</v>
      </c>
      <c r="Q1181" s="146">
        <v>15</v>
      </c>
      <c r="R1181" s="146">
        <v>16</v>
      </c>
      <c r="S1181" s="146">
        <v>17</v>
      </c>
      <c r="T1181" s="146">
        <v>18</v>
      </c>
      <c r="U1181" s="56" t="s">
        <v>1</v>
      </c>
    </row>
    <row r="1182" spans="1:27" ht="15" customHeight="1" x14ac:dyDescent="0.25">
      <c r="A1182" s="141"/>
      <c r="B1182" s="145"/>
      <c r="C1182" s="147"/>
      <c r="D1182" s="147"/>
      <c r="E1182" s="147"/>
      <c r="F1182" s="147"/>
      <c r="G1182" s="147"/>
      <c r="H1182" s="147"/>
      <c r="I1182" s="147"/>
      <c r="J1182" s="147"/>
      <c r="K1182" s="147"/>
      <c r="L1182" s="147"/>
      <c r="M1182" s="147"/>
      <c r="N1182" s="147"/>
      <c r="O1182" s="147"/>
      <c r="P1182" s="147"/>
      <c r="Q1182" s="147"/>
      <c r="R1182" s="147"/>
      <c r="S1182" s="147"/>
      <c r="T1182" s="147"/>
      <c r="U1182" s="57"/>
    </row>
    <row r="1183" spans="1:27" x14ac:dyDescent="0.25">
      <c r="B1183" s="7" t="s">
        <v>8</v>
      </c>
      <c r="C1183" s="65">
        <f>'1stR'!C$91</f>
        <v>0</v>
      </c>
      <c r="D1183" s="65">
        <f>'1stR'!D$91</f>
        <v>0</v>
      </c>
      <c r="E1183" s="65">
        <f>'1stR'!E$91</f>
        <v>0</v>
      </c>
      <c r="F1183" s="65">
        <f>'1stR'!F$91</f>
        <v>0</v>
      </c>
      <c r="G1183" s="65">
        <f>'1stR'!G$91</f>
        <v>0</v>
      </c>
      <c r="H1183" s="65">
        <f>'1stR'!H$91</f>
        <v>0</v>
      </c>
      <c r="I1183" s="65">
        <f>'1stR'!I$91</f>
        <v>0</v>
      </c>
      <c r="J1183" s="65">
        <f>'1stR'!J$91</f>
        <v>0</v>
      </c>
      <c r="K1183" s="65">
        <f>'1stR'!K$91</f>
        <v>0</v>
      </c>
      <c r="L1183" s="65">
        <f>'1stR'!L$91</f>
        <v>0</v>
      </c>
      <c r="M1183" s="65">
        <f>'1stR'!M$91</f>
        <v>0</v>
      </c>
      <c r="N1183" s="65">
        <f>'1stR'!N$91</f>
        <v>0</v>
      </c>
      <c r="O1183" s="65">
        <f>'1stR'!O$91</f>
        <v>0</v>
      </c>
      <c r="P1183" s="65">
        <f>'1stR'!P$91</f>
        <v>0</v>
      </c>
      <c r="Q1183" s="65">
        <f>'1stR'!Q$91</f>
        <v>0</v>
      </c>
      <c r="R1183" s="65">
        <f>'1stR'!R$91</f>
        <v>0</v>
      </c>
      <c r="S1183" s="65">
        <f>'1stR'!S$91</f>
        <v>0</v>
      </c>
      <c r="T1183" s="65">
        <f>'1stR'!T$91</f>
        <v>0</v>
      </c>
      <c r="U1183" s="15">
        <f>SUM(C1183:T1183)</f>
        <v>0</v>
      </c>
    </row>
    <row r="1184" spans="1:27" x14ac:dyDescent="0.25">
      <c r="B1184" s="7" t="s">
        <v>13</v>
      </c>
      <c r="C1184" s="65">
        <f>'2ndR'!C$91</f>
        <v>0</v>
      </c>
      <c r="D1184" s="65">
        <f>'2ndR'!D$91</f>
        <v>0</v>
      </c>
      <c r="E1184" s="65">
        <f>'2ndR'!E$91</f>
        <v>0</v>
      </c>
      <c r="F1184" s="65">
        <f>'2ndR'!F$91</f>
        <v>0</v>
      </c>
      <c r="G1184" s="65">
        <f>'2ndR'!G$91</f>
        <v>0</v>
      </c>
      <c r="H1184" s="65">
        <f>'2ndR'!H$91</f>
        <v>0</v>
      </c>
      <c r="I1184" s="65">
        <f>'2ndR'!I$91</f>
        <v>0</v>
      </c>
      <c r="J1184" s="65">
        <f>'2ndR'!J$91</f>
        <v>0</v>
      </c>
      <c r="K1184" s="65">
        <f>'2ndR'!K$91</f>
        <v>0</v>
      </c>
      <c r="L1184" s="65">
        <f>'2ndR'!L$91</f>
        <v>0</v>
      </c>
      <c r="M1184" s="65">
        <f>'2ndR'!M$91</f>
        <v>0</v>
      </c>
      <c r="N1184" s="65">
        <f>'2ndR'!N$91</f>
        <v>0</v>
      </c>
      <c r="O1184" s="65">
        <f>'2ndR'!O$91</f>
        <v>0</v>
      </c>
      <c r="P1184" s="65">
        <f>'2ndR'!P$91</f>
        <v>0</v>
      </c>
      <c r="Q1184" s="65">
        <f>'2ndR'!Q$91</f>
        <v>0</v>
      </c>
      <c r="R1184" s="65">
        <f>'2ndR'!R$91</f>
        <v>0</v>
      </c>
      <c r="S1184" s="65">
        <f>'2ndR'!S$91</f>
        <v>0</v>
      </c>
      <c r="T1184" s="65">
        <f>'2ndR'!T$91</f>
        <v>0</v>
      </c>
      <c r="U1184" s="15">
        <f t="shared" ref="U1184:U1192" si="84">SUM(C1184:T1184)</f>
        <v>0</v>
      </c>
      <c r="AA1184" s="49" t="s">
        <v>9</v>
      </c>
    </row>
    <row r="1185" spans="1:27" x14ac:dyDescent="0.25">
      <c r="B1185" s="7" t="s">
        <v>14</v>
      </c>
      <c r="C1185" s="65">
        <f>'3rdR'!C$91</f>
        <v>0</v>
      </c>
      <c r="D1185" s="65">
        <f>'3rdR'!D$91</f>
        <v>0</v>
      </c>
      <c r="E1185" s="65">
        <f>'3rdR'!E$91</f>
        <v>0</v>
      </c>
      <c r="F1185" s="65">
        <f>'3rdR'!F$91</f>
        <v>0</v>
      </c>
      <c r="G1185" s="65">
        <f>'3rdR'!G$91</f>
        <v>0</v>
      </c>
      <c r="H1185" s="65">
        <f>'3rdR'!H$91</f>
        <v>0</v>
      </c>
      <c r="I1185" s="65">
        <f>'3rdR'!I$91</f>
        <v>0</v>
      </c>
      <c r="J1185" s="65">
        <f>'3rdR'!J$91</f>
        <v>0</v>
      </c>
      <c r="K1185" s="65">
        <f>'3rdR'!K$91</f>
        <v>0</v>
      </c>
      <c r="L1185" s="65">
        <f>'3rdR'!L$91</f>
        <v>0</v>
      </c>
      <c r="M1185" s="65">
        <f>'3rdR'!M$91</f>
        <v>0</v>
      </c>
      <c r="N1185" s="65">
        <f>'3rdR'!N$91</f>
        <v>0</v>
      </c>
      <c r="O1185" s="65">
        <f>'3rdR'!O$91</f>
        <v>0</v>
      </c>
      <c r="P1185" s="65">
        <f>'3rdR'!P$91</f>
        <v>0</v>
      </c>
      <c r="Q1185" s="65">
        <f>'3rdR'!Q$91</f>
        <v>0</v>
      </c>
      <c r="R1185" s="65">
        <f>'3rdR'!R$91</f>
        <v>0</v>
      </c>
      <c r="S1185" s="65">
        <f>'3rdR'!S$91</f>
        <v>0</v>
      </c>
      <c r="T1185" s="65">
        <f>'3rdR'!T$91</f>
        <v>0</v>
      </c>
      <c r="U1185" s="15">
        <f t="shared" si="84"/>
        <v>0</v>
      </c>
    </row>
    <row r="1186" spans="1:27" x14ac:dyDescent="0.25">
      <c r="B1186" s="7" t="s">
        <v>15</v>
      </c>
      <c r="C1186" s="65">
        <f>'4thR'!C$91</f>
        <v>6</v>
      </c>
      <c r="D1186" s="65">
        <f>'4thR'!D$91</f>
        <v>5</v>
      </c>
      <c r="E1186" s="65">
        <f>'4thR'!E$91</f>
        <v>4</v>
      </c>
      <c r="F1186" s="65">
        <f>'4thR'!F$91</f>
        <v>5</v>
      </c>
      <c r="G1186" s="65">
        <f>'4thR'!G$91</f>
        <v>4</v>
      </c>
      <c r="H1186" s="65">
        <f>'4thR'!H$91</f>
        <v>4</v>
      </c>
      <c r="I1186" s="65">
        <f>'4thR'!I$91</f>
        <v>8</v>
      </c>
      <c r="J1186" s="65">
        <f>'4thR'!J$91</f>
        <v>4</v>
      </c>
      <c r="K1186" s="65">
        <f>'4thR'!K$91</f>
        <v>7</v>
      </c>
      <c r="L1186" s="65">
        <f>'4thR'!L$91</f>
        <v>4</v>
      </c>
      <c r="M1186" s="65">
        <f>'4thR'!M$91</f>
        <v>4</v>
      </c>
      <c r="N1186" s="65">
        <f>'4thR'!N$91</f>
        <v>6</v>
      </c>
      <c r="O1186" s="65">
        <f>'4thR'!O$91</f>
        <v>5</v>
      </c>
      <c r="P1186" s="65">
        <f>'4thR'!P$91</f>
        <v>8</v>
      </c>
      <c r="Q1186" s="65">
        <f>'4thR'!Q$91</f>
        <v>8</v>
      </c>
      <c r="R1186" s="65">
        <f>'4thR'!R$91</f>
        <v>3</v>
      </c>
      <c r="S1186" s="65">
        <f>'4thR'!S$91</f>
        <v>7</v>
      </c>
      <c r="T1186" s="65">
        <f>'4thR'!T$91</f>
        <v>7</v>
      </c>
      <c r="U1186" s="15">
        <f t="shared" si="84"/>
        <v>99</v>
      </c>
      <c r="AA1186" s="49" t="s">
        <v>9</v>
      </c>
    </row>
    <row r="1187" spans="1:27" x14ac:dyDescent="0.25">
      <c r="B1187" s="7" t="s">
        <v>16</v>
      </c>
      <c r="C1187" s="65">
        <f>'5thR'!C$91</f>
        <v>0</v>
      </c>
      <c r="D1187" s="65">
        <f>'5thR'!D$91</f>
        <v>0</v>
      </c>
      <c r="E1187" s="65">
        <f>'5thR'!E$91</f>
        <v>0</v>
      </c>
      <c r="F1187" s="65">
        <f>'5thR'!F$91</f>
        <v>0</v>
      </c>
      <c r="G1187" s="65">
        <f>'5thR'!G$91</f>
        <v>0</v>
      </c>
      <c r="H1187" s="65">
        <f>'5thR'!H$91</f>
        <v>0</v>
      </c>
      <c r="I1187" s="65">
        <f>'5thR'!I$91</f>
        <v>0</v>
      </c>
      <c r="J1187" s="65">
        <f>'5thR'!J$91</f>
        <v>0</v>
      </c>
      <c r="K1187" s="65">
        <f>'5thR'!K$91</f>
        <v>0</v>
      </c>
      <c r="L1187" s="65">
        <f>'5thR'!L$91</f>
        <v>0</v>
      </c>
      <c r="M1187" s="65">
        <f>'5thR'!M$91</f>
        <v>0</v>
      </c>
      <c r="N1187" s="65">
        <f>'5thR'!N$91</f>
        <v>0</v>
      </c>
      <c r="O1187" s="65">
        <f>'5thR'!O$91</f>
        <v>0</v>
      </c>
      <c r="P1187" s="65">
        <f>'5thR'!P$91</f>
        <v>0</v>
      </c>
      <c r="Q1187" s="65">
        <f>'5thR'!Q$91</f>
        <v>0</v>
      </c>
      <c r="R1187" s="65">
        <f>'5thR'!R$91</f>
        <v>0</v>
      </c>
      <c r="S1187" s="65">
        <f>'5thR'!S$91</f>
        <v>0</v>
      </c>
      <c r="T1187" s="65">
        <f>'5thR'!T$91</f>
        <v>0</v>
      </c>
      <c r="U1187" s="15">
        <f t="shared" si="84"/>
        <v>0</v>
      </c>
    </row>
    <row r="1188" spans="1:27" x14ac:dyDescent="0.25">
      <c r="B1188" s="7" t="s">
        <v>17</v>
      </c>
      <c r="C1188" s="65">
        <f>'6thR'!C$91</f>
        <v>0</v>
      </c>
      <c r="D1188" s="65">
        <f>'6thR'!D$91</f>
        <v>0</v>
      </c>
      <c r="E1188" s="65">
        <f>'6thR'!E$91</f>
        <v>0</v>
      </c>
      <c r="F1188" s="65">
        <f>'6thR'!F$91</f>
        <v>0</v>
      </c>
      <c r="G1188" s="65">
        <f>'6thR'!G$91</f>
        <v>0</v>
      </c>
      <c r="H1188" s="65">
        <f>'6thR'!H$91</f>
        <v>0</v>
      </c>
      <c r="I1188" s="65">
        <f>'6thR'!I$91</f>
        <v>0</v>
      </c>
      <c r="J1188" s="65">
        <f>'6thR'!J$91</f>
        <v>0</v>
      </c>
      <c r="K1188" s="65">
        <f>'6thR'!K$91</f>
        <v>0</v>
      </c>
      <c r="L1188" s="65">
        <f>'6thR'!L$91</f>
        <v>0</v>
      </c>
      <c r="M1188" s="65">
        <f>'6thR'!M$91</f>
        <v>0</v>
      </c>
      <c r="N1188" s="65">
        <f>'6thR'!N$91</f>
        <v>0</v>
      </c>
      <c r="O1188" s="65">
        <f>'6thR'!O$91</f>
        <v>0</v>
      </c>
      <c r="P1188" s="65">
        <f>'6thR'!P$91</f>
        <v>0</v>
      </c>
      <c r="Q1188" s="65">
        <f>'6thR'!Q$91</f>
        <v>0</v>
      </c>
      <c r="R1188" s="65">
        <f>'6thR'!R$91</f>
        <v>0</v>
      </c>
      <c r="S1188" s="65">
        <f>'6thR'!S$91</f>
        <v>0</v>
      </c>
      <c r="T1188" s="65">
        <f>'6thR'!T$91</f>
        <v>0</v>
      </c>
      <c r="U1188" s="15">
        <f t="shared" si="84"/>
        <v>0</v>
      </c>
    </row>
    <row r="1189" spans="1:27" x14ac:dyDescent="0.25">
      <c r="B1189" s="7" t="s">
        <v>18</v>
      </c>
      <c r="C1189" s="65">
        <f>'7thR'!C$91</f>
        <v>0</v>
      </c>
      <c r="D1189" s="65">
        <f>'7thR'!D$91</f>
        <v>0</v>
      </c>
      <c r="E1189" s="65">
        <f>'7thR'!E$91</f>
        <v>0</v>
      </c>
      <c r="F1189" s="65">
        <f>'7thR'!F$91</f>
        <v>0</v>
      </c>
      <c r="G1189" s="65">
        <f>'7thR'!G$91</f>
        <v>0</v>
      </c>
      <c r="H1189" s="65">
        <f>'7thR'!H$91</f>
        <v>0</v>
      </c>
      <c r="I1189" s="65">
        <f>'7thR'!I$91</f>
        <v>0</v>
      </c>
      <c r="J1189" s="65">
        <f>'7thR'!J$91</f>
        <v>0</v>
      </c>
      <c r="K1189" s="65">
        <f>'7thR'!K$91</f>
        <v>0</v>
      </c>
      <c r="L1189" s="65">
        <f>'7thR'!L$91</f>
        <v>0</v>
      </c>
      <c r="M1189" s="65">
        <f>'7thR'!M$91</f>
        <v>0</v>
      </c>
      <c r="N1189" s="65">
        <f>'7thR'!N$91</f>
        <v>0</v>
      </c>
      <c r="O1189" s="65">
        <f>'7thR'!O$91</f>
        <v>0</v>
      </c>
      <c r="P1189" s="65">
        <f>'7thR'!P$91</f>
        <v>0</v>
      </c>
      <c r="Q1189" s="65">
        <f>'7thR'!Q$91</f>
        <v>0</v>
      </c>
      <c r="R1189" s="65">
        <f>'7thR'!R$91</f>
        <v>0</v>
      </c>
      <c r="S1189" s="65">
        <f>'7thR'!S$91</f>
        <v>0</v>
      </c>
      <c r="T1189" s="65">
        <f>'7thR'!T$91</f>
        <v>0</v>
      </c>
      <c r="U1189" s="15">
        <f t="shared" si="84"/>
        <v>0</v>
      </c>
    </row>
    <row r="1190" spans="1:27" ht="15.75" thickBot="1" x14ac:dyDescent="0.3">
      <c r="B1190" s="7" t="s">
        <v>19</v>
      </c>
      <c r="C1190" s="45">
        <f>'8thR - Finale'!C$91</f>
        <v>0</v>
      </c>
      <c r="D1190" s="45">
        <f>'8thR - Finale'!D$91</f>
        <v>0</v>
      </c>
      <c r="E1190" s="45">
        <f>'8thR - Finale'!E$91</f>
        <v>0</v>
      </c>
      <c r="F1190" s="45">
        <f>'8thR - Finale'!F$91</f>
        <v>0</v>
      </c>
      <c r="G1190" s="45">
        <f>'8thR - Finale'!G$91</f>
        <v>0</v>
      </c>
      <c r="H1190" s="45">
        <f>'8thR - Finale'!H$91</f>
        <v>0</v>
      </c>
      <c r="I1190" s="45">
        <f>'8thR - Finale'!I$91</f>
        <v>0</v>
      </c>
      <c r="J1190" s="45">
        <f>'8thR - Finale'!J$91</f>
        <v>0</v>
      </c>
      <c r="K1190" s="45">
        <f>'8thR - Finale'!K$91</f>
        <v>0</v>
      </c>
      <c r="L1190" s="45">
        <f>'8thR - Finale'!L$91</f>
        <v>0</v>
      </c>
      <c r="M1190" s="45">
        <f>'8thR - Finale'!M$91</f>
        <v>0</v>
      </c>
      <c r="N1190" s="45">
        <f>'8thR - Finale'!N$91</f>
        <v>0</v>
      </c>
      <c r="O1190" s="45">
        <f>'8thR - Finale'!O$91</f>
        <v>0</v>
      </c>
      <c r="P1190" s="45">
        <f>'8thR - Finale'!P$91</f>
        <v>0</v>
      </c>
      <c r="Q1190" s="45">
        <f>'8thR - Finale'!Q$91</f>
        <v>0</v>
      </c>
      <c r="R1190" s="45">
        <f>'8thR - Finale'!R$91</f>
        <v>0</v>
      </c>
      <c r="S1190" s="45">
        <f>'8thR - Finale'!S$91</f>
        <v>0</v>
      </c>
      <c r="T1190" s="45">
        <f>'8thR - Finale'!T$91</f>
        <v>0</v>
      </c>
      <c r="U1190" s="15">
        <f t="shared" si="84"/>
        <v>0</v>
      </c>
    </row>
    <row r="1191" spans="1:27" ht="16.5" thickTop="1" x14ac:dyDescent="0.25">
      <c r="B1191" s="52" t="s">
        <v>12</v>
      </c>
      <c r="C1191" s="72">
        <f>score!H$91</f>
        <v>6</v>
      </c>
      <c r="D1191" s="72">
        <f>score!I$91</f>
        <v>5</v>
      </c>
      <c r="E1191" s="72">
        <f>score!J$91</f>
        <v>4</v>
      </c>
      <c r="F1191" s="72">
        <f>score!K$91</f>
        <v>5</v>
      </c>
      <c r="G1191" s="72">
        <f>score!L$91</f>
        <v>4</v>
      </c>
      <c r="H1191" s="72">
        <f>score!M$91</f>
        <v>4</v>
      </c>
      <c r="I1191" s="72">
        <f>score!N$91</f>
        <v>8</v>
      </c>
      <c r="J1191" s="72">
        <f>score!O$91</f>
        <v>4</v>
      </c>
      <c r="K1191" s="72">
        <f>score!P$91</f>
        <v>7</v>
      </c>
      <c r="L1191" s="72">
        <f>score!Q$91</f>
        <v>4</v>
      </c>
      <c r="M1191" s="72">
        <f>score!R$91</f>
        <v>4</v>
      </c>
      <c r="N1191" s="72">
        <f>score!S$91</f>
        <v>6</v>
      </c>
      <c r="O1191" s="72">
        <f>score!T$91</f>
        <v>5</v>
      </c>
      <c r="P1191" s="72">
        <f>score!U$91</f>
        <v>8</v>
      </c>
      <c r="Q1191" s="72">
        <f>score!V$91</f>
        <v>8</v>
      </c>
      <c r="R1191" s="72">
        <f>score!W$91</f>
        <v>3</v>
      </c>
      <c r="S1191" s="72">
        <f>score!X$91</f>
        <v>7</v>
      </c>
      <c r="T1191" s="72">
        <f>score!Y$91</f>
        <v>7</v>
      </c>
      <c r="U1191" s="47">
        <f t="shared" si="84"/>
        <v>99</v>
      </c>
    </row>
    <row r="1192" spans="1:27" ht="15.75" x14ac:dyDescent="0.25">
      <c r="B1192" s="53" t="s">
        <v>7</v>
      </c>
      <c r="C1192" s="54">
        <f>score!H$147</f>
        <v>4</v>
      </c>
      <c r="D1192" s="54">
        <f>score!$I$147</f>
        <v>4</v>
      </c>
      <c r="E1192" s="54">
        <f>score!$J$147</f>
        <v>3</v>
      </c>
      <c r="F1192" s="54">
        <f>score!$K$147</f>
        <v>3</v>
      </c>
      <c r="G1192" s="54">
        <f>score!$L$147</f>
        <v>4</v>
      </c>
      <c r="H1192" s="54">
        <f>score!$M$147</f>
        <v>4</v>
      </c>
      <c r="I1192" s="54">
        <f>score!$N$147</f>
        <v>5</v>
      </c>
      <c r="J1192" s="54">
        <f>score!$O$147</f>
        <v>4</v>
      </c>
      <c r="K1192" s="54">
        <f>score!$P$147</f>
        <v>4</v>
      </c>
      <c r="L1192" s="54">
        <f>score!$Q$147</f>
        <v>3</v>
      </c>
      <c r="M1192" s="54">
        <f>score!$R$147</f>
        <v>4</v>
      </c>
      <c r="N1192" s="54">
        <f>score!$S$147</f>
        <v>5</v>
      </c>
      <c r="O1192" s="54">
        <f>score!$T$147</f>
        <v>4</v>
      </c>
      <c r="P1192" s="54">
        <f>score!$U$147</f>
        <v>5</v>
      </c>
      <c r="Q1192" s="54">
        <f>score!$V$147</f>
        <v>3</v>
      </c>
      <c r="R1192" s="54">
        <f>score!$W$147</f>
        <v>3</v>
      </c>
      <c r="S1192" s="54">
        <f>score!$X$147</f>
        <v>4</v>
      </c>
      <c r="T1192" s="54">
        <f>score!$Y$147</f>
        <v>4</v>
      </c>
      <c r="U1192" s="18">
        <f t="shared" si="84"/>
        <v>70</v>
      </c>
    </row>
    <row r="1193" spans="1:27" x14ac:dyDescent="0.25">
      <c r="C1193" s="55"/>
      <c r="D1193" s="55"/>
      <c r="E1193" s="55"/>
      <c r="F1193" s="55"/>
      <c r="G1193" s="55"/>
      <c r="H1193" s="55"/>
      <c r="I1193" s="55"/>
      <c r="J1193" s="55"/>
      <c r="K1193" s="55"/>
      <c r="L1193" s="55"/>
      <c r="M1193" s="55"/>
      <c r="N1193" s="55"/>
      <c r="O1193" s="55"/>
      <c r="P1193" s="55"/>
      <c r="Q1193" s="55"/>
      <c r="R1193" s="55"/>
      <c r="S1193" s="55"/>
      <c r="T1193" s="55"/>
    </row>
    <row r="1194" spans="1:27" x14ac:dyDescent="0.25">
      <c r="C1194" s="140" t="s">
        <v>6</v>
      </c>
      <c r="D1194" s="140"/>
      <c r="E1194" s="140"/>
      <c r="F1194" s="140"/>
      <c r="G1194" s="140"/>
      <c r="H1194" s="140"/>
      <c r="I1194" s="140"/>
      <c r="J1194" s="140"/>
      <c r="K1194" s="140"/>
      <c r="L1194" s="140"/>
      <c r="M1194" s="140"/>
      <c r="N1194" s="140"/>
      <c r="O1194" s="140"/>
      <c r="P1194" s="140"/>
      <c r="Q1194" s="140"/>
      <c r="R1194" s="140"/>
      <c r="S1194" s="140"/>
      <c r="T1194" s="140"/>
    </row>
    <row r="1195" spans="1:27" x14ac:dyDescent="0.25">
      <c r="A1195" s="141">
        <f>score!A92</f>
        <v>86</v>
      </c>
      <c r="B1195" s="142" t="str">
        <f>score!F92</f>
        <v>VAATAINEN JANNE</v>
      </c>
      <c r="C1195" s="143">
        <v>1</v>
      </c>
      <c r="D1195" s="143">
        <v>2</v>
      </c>
      <c r="E1195" s="143">
        <v>3</v>
      </c>
      <c r="F1195" s="143">
        <v>4</v>
      </c>
      <c r="G1195" s="143">
        <v>5</v>
      </c>
      <c r="H1195" s="143">
        <v>6</v>
      </c>
      <c r="I1195" s="143">
        <v>7</v>
      </c>
      <c r="J1195" s="143">
        <v>8</v>
      </c>
      <c r="K1195" s="143">
        <v>9</v>
      </c>
      <c r="L1195" s="143">
        <v>10</v>
      </c>
      <c r="M1195" s="143">
        <v>11</v>
      </c>
      <c r="N1195" s="143">
        <v>12</v>
      </c>
      <c r="O1195" s="143">
        <v>13</v>
      </c>
      <c r="P1195" s="143">
        <v>14</v>
      </c>
      <c r="Q1195" s="143">
        <v>15</v>
      </c>
      <c r="R1195" s="143">
        <v>16</v>
      </c>
      <c r="S1195" s="143">
        <v>17</v>
      </c>
      <c r="T1195" s="143">
        <v>18</v>
      </c>
      <c r="U1195" s="56" t="s">
        <v>1</v>
      </c>
    </row>
    <row r="1196" spans="1:27" x14ac:dyDescent="0.25">
      <c r="A1196" s="141"/>
      <c r="B1196" s="142"/>
      <c r="C1196" s="143"/>
      <c r="D1196" s="143"/>
      <c r="E1196" s="143"/>
      <c r="F1196" s="143"/>
      <c r="G1196" s="143"/>
      <c r="H1196" s="143"/>
      <c r="I1196" s="143"/>
      <c r="J1196" s="143"/>
      <c r="K1196" s="143"/>
      <c r="L1196" s="143"/>
      <c r="M1196" s="143"/>
      <c r="N1196" s="143"/>
      <c r="O1196" s="143"/>
      <c r="P1196" s="143"/>
      <c r="Q1196" s="143"/>
      <c r="R1196" s="143"/>
      <c r="S1196" s="143"/>
      <c r="T1196" s="143"/>
      <c r="U1196" s="57"/>
    </row>
    <row r="1197" spans="1:27" x14ac:dyDescent="0.25">
      <c r="B1197" s="7" t="s">
        <v>8</v>
      </c>
      <c r="C1197" s="65">
        <f>'1stR'!C$92</f>
        <v>0</v>
      </c>
      <c r="D1197" s="65">
        <f>'1stR'!D$92</f>
        <v>0</v>
      </c>
      <c r="E1197" s="65">
        <f>'1stR'!E$92</f>
        <v>0</v>
      </c>
      <c r="F1197" s="65">
        <f>'1stR'!F$92</f>
        <v>0</v>
      </c>
      <c r="G1197" s="65">
        <f>'1stR'!G$92</f>
        <v>0</v>
      </c>
      <c r="H1197" s="65">
        <f>'1stR'!H$92</f>
        <v>0</v>
      </c>
      <c r="I1197" s="65">
        <f>'1stR'!I$92</f>
        <v>0</v>
      </c>
      <c r="J1197" s="65">
        <f>'1stR'!J$92</f>
        <v>0</v>
      </c>
      <c r="K1197" s="65">
        <f>'1stR'!K$92</f>
        <v>0</v>
      </c>
      <c r="L1197" s="65">
        <f>'1stR'!L$92</f>
        <v>0</v>
      </c>
      <c r="M1197" s="65">
        <f>'1stR'!M$92</f>
        <v>0</v>
      </c>
      <c r="N1197" s="65">
        <f>'1stR'!N$92</f>
        <v>0</v>
      </c>
      <c r="O1197" s="65">
        <f>'1stR'!O$92</f>
        <v>0</v>
      </c>
      <c r="P1197" s="65">
        <f>'1stR'!P$92</f>
        <v>0</v>
      </c>
      <c r="Q1197" s="65">
        <f>'1stR'!Q$92</f>
        <v>0</v>
      </c>
      <c r="R1197" s="65">
        <f>'1stR'!R$92</f>
        <v>0</v>
      </c>
      <c r="S1197" s="65">
        <f>'1stR'!S$92</f>
        <v>0</v>
      </c>
      <c r="T1197" s="65">
        <f>'1stR'!T$92</f>
        <v>0</v>
      </c>
      <c r="U1197" s="15">
        <f>SUM(C1197:T1197)</f>
        <v>0</v>
      </c>
    </row>
    <row r="1198" spans="1:27" x14ac:dyDescent="0.25">
      <c r="B1198" s="7" t="s">
        <v>13</v>
      </c>
      <c r="C1198" s="65">
        <f>'2ndR'!C$92</f>
        <v>0</v>
      </c>
      <c r="D1198" s="65">
        <f>'2ndR'!D$92</f>
        <v>0</v>
      </c>
      <c r="E1198" s="65">
        <f>'2ndR'!E$92</f>
        <v>0</v>
      </c>
      <c r="F1198" s="65">
        <f>'2ndR'!F$92</f>
        <v>0</v>
      </c>
      <c r="G1198" s="65">
        <f>'2ndR'!G$92</f>
        <v>0</v>
      </c>
      <c r="H1198" s="65">
        <f>'2ndR'!H$92</f>
        <v>0</v>
      </c>
      <c r="I1198" s="65">
        <f>'2ndR'!I$92</f>
        <v>0</v>
      </c>
      <c r="J1198" s="65">
        <f>'2ndR'!J$92</f>
        <v>0</v>
      </c>
      <c r="K1198" s="65">
        <f>'2ndR'!K$92</f>
        <v>0</v>
      </c>
      <c r="L1198" s="65">
        <f>'2ndR'!L$92</f>
        <v>0</v>
      </c>
      <c r="M1198" s="65">
        <f>'2ndR'!M$92</f>
        <v>0</v>
      </c>
      <c r="N1198" s="65">
        <f>'2ndR'!N$92</f>
        <v>0</v>
      </c>
      <c r="O1198" s="65">
        <f>'2ndR'!O$92</f>
        <v>0</v>
      </c>
      <c r="P1198" s="65">
        <f>'2ndR'!P$92</f>
        <v>0</v>
      </c>
      <c r="Q1198" s="65">
        <f>'2ndR'!Q$92</f>
        <v>0</v>
      </c>
      <c r="R1198" s="65">
        <f>'2ndR'!R$92</f>
        <v>0</v>
      </c>
      <c r="S1198" s="65">
        <f>'2ndR'!S$92</f>
        <v>0</v>
      </c>
      <c r="T1198" s="65">
        <f>'2ndR'!T$92</f>
        <v>0</v>
      </c>
      <c r="U1198" s="15">
        <f t="shared" ref="U1198:U1206" si="85">SUM(C1198:T1198)</f>
        <v>0</v>
      </c>
    </row>
    <row r="1199" spans="1:27" x14ac:dyDescent="0.25">
      <c r="B1199" s="7" t="s">
        <v>14</v>
      </c>
      <c r="C1199" s="65">
        <f>'3rdR'!C$92</f>
        <v>0</v>
      </c>
      <c r="D1199" s="65">
        <f>'3rdR'!D$92</f>
        <v>0</v>
      </c>
      <c r="E1199" s="65">
        <f>'3rdR'!E$92</f>
        <v>0</v>
      </c>
      <c r="F1199" s="65">
        <f>'3rdR'!F$92</f>
        <v>0</v>
      </c>
      <c r="G1199" s="65">
        <f>'3rdR'!G$92</f>
        <v>0</v>
      </c>
      <c r="H1199" s="65">
        <f>'3rdR'!H$92</f>
        <v>0</v>
      </c>
      <c r="I1199" s="65">
        <f>'3rdR'!I$92</f>
        <v>0</v>
      </c>
      <c r="J1199" s="65">
        <f>'3rdR'!J$92</f>
        <v>0</v>
      </c>
      <c r="K1199" s="65">
        <f>'3rdR'!K$92</f>
        <v>0</v>
      </c>
      <c r="L1199" s="65">
        <f>'3rdR'!L$92</f>
        <v>0</v>
      </c>
      <c r="M1199" s="65">
        <f>'3rdR'!M$92</f>
        <v>0</v>
      </c>
      <c r="N1199" s="65">
        <f>'3rdR'!N$92</f>
        <v>0</v>
      </c>
      <c r="O1199" s="65">
        <f>'3rdR'!O$92</f>
        <v>0</v>
      </c>
      <c r="P1199" s="65">
        <f>'3rdR'!P$92</f>
        <v>0</v>
      </c>
      <c r="Q1199" s="65">
        <f>'3rdR'!Q$92</f>
        <v>0</v>
      </c>
      <c r="R1199" s="65">
        <f>'3rdR'!R$92</f>
        <v>0</v>
      </c>
      <c r="S1199" s="65">
        <f>'3rdR'!S$92</f>
        <v>0</v>
      </c>
      <c r="T1199" s="65">
        <f>'3rdR'!T$92</f>
        <v>0</v>
      </c>
      <c r="U1199" s="15">
        <f t="shared" si="85"/>
        <v>0</v>
      </c>
    </row>
    <row r="1200" spans="1:27" x14ac:dyDescent="0.25">
      <c r="B1200" s="7" t="s">
        <v>15</v>
      </c>
      <c r="C1200" s="65">
        <f>'4thR'!C$92</f>
        <v>5</v>
      </c>
      <c r="D1200" s="65">
        <f>'4thR'!D$92</f>
        <v>5</v>
      </c>
      <c r="E1200" s="65">
        <f>'4thR'!E$92</f>
        <v>4</v>
      </c>
      <c r="F1200" s="65">
        <f>'4thR'!F$92</f>
        <v>4</v>
      </c>
      <c r="G1200" s="65">
        <f>'4thR'!G$92</f>
        <v>5</v>
      </c>
      <c r="H1200" s="65">
        <f>'4thR'!H$92</f>
        <v>4</v>
      </c>
      <c r="I1200" s="65">
        <f>'4thR'!I$92</f>
        <v>6</v>
      </c>
      <c r="J1200" s="65">
        <f>'4thR'!J$92</f>
        <v>6</v>
      </c>
      <c r="K1200" s="65">
        <f>'4thR'!K$92</f>
        <v>4</v>
      </c>
      <c r="L1200" s="65">
        <f>'4thR'!L$92</f>
        <v>5</v>
      </c>
      <c r="M1200" s="65">
        <f>'4thR'!M$92</f>
        <v>4</v>
      </c>
      <c r="N1200" s="65">
        <f>'4thR'!N$92</f>
        <v>5</v>
      </c>
      <c r="O1200" s="65">
        <f>'4thR'!O$92</f>
        <v>3</v>
      </c>
      <c r="P1200" s="65">
        <f>'4thR'!P$92</f>
        <v>5</v>
      </c>
      <c r="Q1200" s="65">
        <f>'4thR'!Q$92</f>
        <v>3</v>
      </c>
      <c r="R1200" s="65">
        <f>'4thR'!R$92</f>
        <v>3</v>
      </c>
      <c r="S1200" s="65">
        <f>'4thR'!S$92</f>
        <v>4</v>
      </c>
      <c r="T1200" s="65">
        <f>'4thR'!T$92</f>
        <v>4</v>
      </c>
      <c r="U1200" s="15">
        <f t="shared" si="85"/>
        <v>79</v>
      </c>
    </row>
    <row r="1201" spans="1:27" x14ac:dyDescent="0.25">
      <c r="B1201" s="7" t="s">
        <v>16</v>
      </c>
      <c r="C1201" s="65">
        <f>'5thR'!C$92</f>
        <v>0</v>
      </c>
      <c r="D1201" s="65">
        <f>'5thR'!D$92</f>
        <v>0</v>
      </c>
      <c r="E1201" s="65">
        <f>'5thR'!E$92</f>
        <v>0</v>
      </c>
      <c r="F1201" s="65">
        <f>'5thR'!F$92</f>
        <v>0</v>
      </c>
      <c r="G1201" s="65">
        <f>'5thR'!G$92</f>
        <v>0</v>
      </c>
      <c r="H1201" s="65">
        <f>'5thR'!H$92</f>
        <v>0</v>
      </c>
      <c r="I1201" s="65">
        <f>'5thR'!I$92</f>
        <v>0</v>
      </c>
      <c r="J1201" s="65">
        <f>'5thR'!J$92</f>
        <v>0</v>
      </c>
      <c r="K1201" s="65">
        <f>'5thR'!K$92</f>
        <v>0</v>
      </c>
      <c r="L1201" s="65">
        <f>'5thR'!L$92</f>
        <v>0</v>
      </c>
      <c r="M1201" s="65">
        <f>'5thR'!M$92</f>
        <v>0</v>
      </c>
      <c r="N1201" s="65">
        <f>'5thR'!N$92</f>
        <v>0</v>
      </c>
      <c r="O1201" s="65">
        <f>'5thR'!O$92</f>
        <v>0</v>
      </c>
      <c r="P1201" s="65">
        <f>'5thR'!P$92</f>
        <v>0</v>
      </c>
      <c r="Q1201" s="65">
        <f>'5thR'!Q$92</f>
        <v>0</v>
      </c>
      <c r="R1201" s="65">
        <f>'5thR'!R$92</f>
        <v>0</v>
      </c>
      <c r="S1201" s="65">
        <f>'5thR'!S$92</f>
        <v>0</v>
      </c>
      <c r="T1201" s="65">
        <f>'5thR'!T$92</f>
        <v>0</v>
      </c>
      <c r="U1201" s="15">
        <f t="shared" si="85"/>
        <v>0</v>
      </c>
    </row>
    <row r="1202" spans="1:27" x14ac:dyDescent="0.25">
      <c r="B1202" s="7" t="s">
        <v>17</v>
      </c>
      <c r="C1202" s="65">
        <f>'6thR'!C$92</f>
        <v>0</v>
      </c>
      <c r="D1202" s="65">
        <f>'6thR'!D$92</f>
        <v>0</v>
      </c>
      <c r="E1202" s="65">
        <f>'6thR'!E$92</f>
        <v>0</v>
      </c>
      <c r="F1202" s="65">
        <f>'6thR'!F$92</f>
        <v>0</v>
      </c>
      <c r="G1202" s="65">
        <f>'6thR'!G$92</f>
        <v>0</v>
      </c>
      <c r="H1202" s="65">
        <f>'6thR'!H$92</f>
        <v>0</v>
      </c>
      <c r="I1202" s="65">
        <f>'6thR'!I$92</f>
        <v>0</v>
      </c>
      <c r="J1202" s="65">
        <f>'6thR'!J$92</f>
        <v>0</v>
      </c>
      <c r="K1202" s="65">
        <f>'6thR'!K$92</f>
        <v>0</v>
      </c>
      <c r="L1202" s="65">
        <f>'6thR'!L$92</f>
        <v>0</v>
      </c>
      <c r="M1202" s="65">
        <f>'6thR'!M$92</f>
        <v>0</v>
      </c>
      <c r="N1202" s="65">
        <f>'6thR'!N$92</f>
        <v>0</v>
      </c>
      <c r="O1202" s="65">
        <f>'6thR'!O$92</f>
        <v>0</v>
      </c>
      <c r="P1202" s="65">
        <f>'6thR'!P$92</f>
        <v>0</v>
      </c>
      <c r="Q1202" s="65">
        <f>'6thR'!Q$92</f>
        <v>0</v>
      </c>
      <c r="R1202" s="65">
        <f>'6thR'!R$92</f>
        <v>0</v>
      </c>
      <c r="S1202" s="65">
        <f>'6thR'!S$92</f>
        <v>0</v>
      </c>
      <c r="T1202" s="65">
        <f>'6thR'!T$92</f>
        <v>0</v>
      </c>
      <c r="U1202" s="15">
        <f t="shared" si="85"/>
        <v>0</v>
      </c>
    </row>
    <row r="1203" spans="1:27" x14ac:dyDescent="0.25">
      <c r="B1203" s="7" t="s">
        <v>18</v>
      </c>
      <c r="C1203" s="65">
        <f>'7thR'!C$92</f>
        <v>0</v>
      </c>
      <c r="D1203" s="65">
        <f>'7thR'!D$92</f>
        <v>0</v>
      </c>
      <c r="E1203" s="65">
        <f>'7thR'!E$92</f>
        <v>0</v>
      </c>
      <c r="F1203" s="65">
        <f>'7thR'!F$92</f>
        <v>0</v>
      </c>
      <c r="G1203" s="65">
        <f>'7thR'!G$92</f>
        <v>0</v>
      </c>
      <c r="H1203" s="65">
        <f>'7thR'!H$92</f>
        <v>0</v>
      </c>
      <c r="I1203" s="65">
        <f>'7thR'!I$92</f>
        <v>0</v>
      </c>
      <c r="J1203" s="65">
        <f>'7thR'!J$92</f>
        <v>0</v>
      </c>
      <c r="K1203" s="65">
        <f>'7thR'!K$92</f>
        <v>0</v>
      </c>
      <c r="L1203" s="65">
        <f>'7thR'!L$92</f>
        <v>0</v>
      </c>
      <c r="M1203" s="65">
        <f>'7thR'!M$92</f>
        <v>0</v>
      </c>
      <c r="N1203" s="65">
        <f>'7thR'!N$92</f>
        <v>0</v>
      </c>
      <c r="O1203" s="65">
        <f>'7thR'!O$92</f>
        <v>0</v>
      </c>
      <c r="P1203" s="65">
        <f>'7thR'!P$92</f>
        <v>0</v>
      </c>
      <c r="Q1203" s="65">
        <f>'7thR'!Q$92</f>
        <v>0</v>
      </c>
      <c r="R1203" s="65">
        <f>'7thR'!R$92</f>
        <v>0</v>
      </c>
      <c r="S1203" s="65">
        <f>'7thR'!S$92</f>
        <v>0</v>
      </c>
      <c r="T1203" s="65">
        <f>'7thR'!T$92</f>
        <v>0</v>
      </c>
      <c r="U1203" s="15">
        <f t="shared" si="85"/>
        <v>0</v>
      </c>
    </row>
    <row r="1204" spans="1:27" ht="15.75" thickBot="1" x14ac:dyDescent="0.3">
      <c r="B1204" s="7" t="s">
        <v>19</v>
      </c>
      <c r="C1204" s="45">
        <f>'8thR - Finale'!C$92</f>
        <v>0</v>
      </c>
      <c r="D1204" s="45">
        <f>'8thR - Finale'!D$92</f>
        <v>0</v>
      </c>
      <c r="E1204" s="45">
        <f>'8thR - Finale'!E$92</f>
        <v>0</v>
      </c>
      <c r="F1204" s="45">
        <f>'8thR - Finale'!F$92</f>
        <v>0</v>
      </c>
      <c r="G1204" s="45">
        <f>'8thR - Finale'!G$92</f>
        <v>0</v>
      </c>
      <c r="H1204" s="45">
        <f>'8thR - Finale'!H$92</f>
        <v>0</v>
      </c>
      <c r="I1204" s="45">
        <f>'8thR - Finale'!I$92</f>
        <v>0</v>
      </c>
      <c r="J1204" s="45">
        <f>'8thR - Finale'!J$92</f>
        <v>0</v>
      </c>
      <c r="K1204" s="45">
        <f>'8thR - Finale'!K$92</f>
        <v>0</v>
      </c>
      <c r="L1204" s="45">
        <f>'8thR - Finale'!L$92</f>
        <v>0</v>
      </c>
      <c r="M1204" s="45">
        <f>'8thR - Finale'!M$92</f>
        <v>0</v>
      </c>
      <c r="N1204" s="45">
        <f>'8thR - Finale'!N$92</f>
        <v>0</v>
      </c>
      <c r="O1204" s="45">
        <f>'8thR - Finale'!O$92</f>
        <v>0</v>
      </c>
      <c r="P1204" s="45">
        <f>'8thR - Finale'!P$92</f>
        <v>0</v>
      </c>
      <c r="Q1204" s="45">
        <f>'8thR - Finale'!Q$92</f>
        <v>0</v>
      </c>
      <c r="R1204" s="45">
        <f>'8thR - Finale'!R$92</f>
        <v>0</v>
      </c>
      <c r="S1204" s="45">
        <f>'8thR - Finale'!S$92</f>
        <v>0</v>
      </c>
      <c r="T1204" s="45">
        <f>'8thR - Finale'!T$92</f>
        <v>0</v>
      </c>
      <c r="U1204" s="15">
        <f t="shared" si="85"/>
        <v>0</v>
      </c>
    </row>
    <row r="1205" spans="1:27" ht="16.5" thickTop="1" x14ac:dyDescent="0.25">
      <c r="B1205" s="52" t="s">
        <v>12</v>
      </c>
      <c r="C1205" s="72">
        <f>score!H$92</f>
        <v>5</v>
      </c>
      <c r="D1205" s="72">
        <f>score!I$92</f>
        <v>5</v>
      </c>
      <c r="E1205" s="72">
        <f>score!J$92</f>
        <v>4</v>
      </c>
      <c r="F1205" s="72">
        <f>score!K$92</f>
        <v>4</v>
      </c>
      <c r="G1205" s="72">
        <f>score!L$92</f>
        <v>5</v>
      </c>
      <c r="H1205" s="72">
        <f>score!M$92</f>
        <v>4</v>
      </c>
      <c r="I1205" s="72">
        <f>score!N$92</f>
        <v>6</v>
      </c>
      <c r="J1205" s="72">
        <f>score!O$92</f>
        <v>6</v>
      </c>
      <c r="K1205" s="72">
        <f>score!P$92</f>
        <v>4</v>
      </c>
      <c r="L1205" s="72">
        <f>score!Q$92</f>
        <v>5</v>
      </c>
      <c r="M1205" s="72">
        <f>score!R$92</f>
        <v>4</v>
      </c>
      <c r="N1205" s="72">
        <f>score!S$92</f>
        <v>5</v>
      </c>
      <c r="O1205" s="72">
        <f>score!T$92</f>
        <v>3</v>
      </c>
      <c r="P1205" s="72">
        <f>score!U$92</f>
        <v>5</v>
      </c>
      <c r="Q1205" s="72">
        <f>score!V$92</f>
        <v>3</v>
      </c>
      <c r="R1205" s="72">
        <f>score!W$92</f>
        <v>3</v>
      </c>
      <c r="S1205" s="72">
        <f>score!X$92</f>
        <v>4</v>
      </c>
      <c r="T1205" s="72">
        <f>score!Y$92</f>
        <v>4</v>
      </c>
      <c r="U1205" s="47">
        <f t="shared" si="85"/>
        <v>79</v>
      </c>
    </row>
    <row r="1206" spans="1:27" ht="15.75" x14ac:dyDescent="0.25">
      <c r="B1206" s="53" t="s">
        <v>7</v>
      </c>
      <c r="C1206" s="54">
        <f>score!H$147</f>
        <v>4</v>
      </c>
      <c r="D1206" s="54">
        <f>score!$I$147</f>
        <v>4</v>
      </c>
      <c r="E1206" s="54">
        <f>score!$J$147</f>
        <v>3</v>
      </c>
      <c r="F1206" s="54">
        <f>score!$K$147</f>
        <v>3</v>
      </c>
      <c r="G1206" s="54">
        <f>score!$L$147</f>
        <v>4</v>
      </c>
      <c r="H1206" s="54">
        <f>score!$M$147</f>
        <v>4</v>
      </c>
      <c r="I1206" s="54">
        <f>score!$N$147</f>
        <v>5</v>
      </c>
      <c r="J1206" s="54">
        <f>score!$O$147</f>
        <v>4</v>
      </c>
      <c r="K1206" s="54">
        <f>score!$P$147</f>
        <v>4</v>
      </c>
      <c r="L1206" s="54">
        <f>score!$Q$147</f>
        <v>3</v>
      </c>
      <c r="M1206" s="54">
        <f>score!$R$147</f>
        <v>4</v>
      </c>
      <c r="N1206" s="54">
        <f>score!$S$147</f>
        <v>5</v>
      </c>
      <c r="O1206" s="54">
        <f>score!$T$147</f>
        <v>4</v>
      </c>
      <c r="P1206" s="54">
        <f>score!$U$147</f>
        <v>5</v>
      </c>
      <c r="Q1206" s="54">
        <f>score!$V$147</f>
        <v>3</v>
      </c>
      <c r="R1206" s="54">
        <f>score!$W$147</f>
        <v>3</v>
      </c>
      <c r="S1206" s="54">
        <f>score!$X$147</f>
        <v>4</v>
      </c>
      <c r="T1206" s="54">
        <f>score!$Y$147</f>
        <v>4</v>
      </c>
      <c r="U1206" s="18">
        <f t="shared" si="85"/>
        <v>70</v>
      </c>
    </row>
    <row r="1207" spans="1:27" x14ac:dyDescent="0.25">
      <c r="C1207" s="55"/>
      <c r="D1207" s="55"/>
      <c r="E1207" s="55"/>
      <c r="F1207" s="55"/>
      <c r="G1207" s="55"/>
      <c r="H1207" s="55"/>
      <c r="I1207" s="55"/>
      <c r="J1207" s="55"/>
      <c r="K1207" s="55"/>
      <c r="L1207" s="55"/>
      <c r="M1207" s="55"/>
      <c r="N1207" s="55"/>
      <c r="O1207" s="55"/>
      <c r="P1207" s="55"/>
      <c r="Q1207" s="55"/>
      <c r="R1207" s="55"/>
      <c r="S1207" s="55"/>
      <c r="T1207" s="55"/>
    </row>
    <row r="1208" spans="1:27" x14ac:dyDescent="0.25">
      <c r="C1208" s="144" t="s">
        <v>6</v>
      </c>
      <c r="D1208" s="144"/>
      <c r="E1208" s="144"/>
      <c r="F1208" s="144"/>
      <c r="G1208" s="144"/>
      <c r="H1208" s="144"/>
      <c r="I1208" s="144"/>
      <c r="J1208" s="144"/>
      <c r="K1208" s="144"/>
      <c r="L1208" s="144"/>
      <c r="M1208" s="144"/>
      <c r="N1208" s="144"/>
      <c r="O1208" s="144"/>
      <c r="P1208" s="144"/>
      <c r="Q1208" s="144"/>
      <c r="R1208" s="144"/>
      <c r="S1208" s="144"/>
      <c r="T1208" s="144"/>
    </row>
    <row r="1209" spans="1:27" ht="15" customHeight="1" x14ac:dyDescent="0.25">
      <c r="A1209" s="141">
        <f>score!A93</f>
        <v>87</v>
      </c>
      <c r="B1209" s="142" t="str">
        <f>score!F93</f>
        <v/>
      </c>
      <c r="C1209" s="146">
        <v>1</v>
      </c>
      <c r="D1209" s="146">
        <v>2</v>
      </c>
      <c r="E1209" s="146">
        <v>3</v>
      </c>
      <c r="F1209" s="146">
        <v>4</v>
      </c>
      <c r="G1209" s="146">
        <v>5</v>
      </c>
      <c r="H1209" s="146">
        <v>6</v>
      </c>
      <c r="I1209" s="146">
        <v>7</v>
      </c>
      <c r="J1209" s="146">
        <v>8</v>
      </c>
      <c r="K1209" s="146">
        <v>9</v>
      </c>
      <c r="L1209" s="146">
        <v>10</v>
      </c>
      <c r="M1209" s="146">
        <v>11</v>
      </c>
      <c r="N1209" s="146">
        <v>12</v>
      </c>
      <c r="O1209" s="146">
        <v>13</v>
      </c>
      <c r="P1209" s="146">
        <v>14</v>
      </c>
      <c r="Q1209" s="146">
        <v>15</v>
      </c>
      <c r="R1209" s="146">
        <v>16</v>
      </c>
      <c r="S1209" s="146">
        <v>17</v>
      </c>
      <c r="T1209" s="146">
        <v>18</v>
      </c>
      <c r="U1209" s="56" t="s">
        <v>1</v>
      </c>
    </row>
    <row r="1210" spans="1:27" ht="15" customHeight="1" x14ac:dyDescent="0.25">
      <c r="A1210" s="141"/>
      <c r="B1210" s="145"/>
      <c r="C1210" s="147"/>
      <c r="D1210" s="147"/>
      <c r="E1210" s="147"/>
      <c r="F1210" s="147"/>
      <c r="G1210" s="147"/>
      <c r="H1210" s="147"/>
      <c r="I1210" s="147"/>
      <c r="J1210" s="147"/>
      <c r="K1210" s="147"/>
      <c r="L1210" s="147"/>
      <c r="M1210" s="147"/>
      <c r="N1210" s="147"/>
      <c r="O1210" s="147"/>
      <c r="P1210" s="147"/>
      <c r="Q1210" s="147"/>
      <c r="R1210" s="147"/>
      <c r="S1210" s="147"/>
      <c r="T1210" s="147"/>
      <c r="U1210" s="57"/>
    </row>
    <row r="1211" spans="1:27" x14ac:dyDescent="0.25">
      <c r="B1211" s="7" t="s">
        <v>8</v>
      </c>
      <c r="C1211" s="65">
        <f>'1stR'!C$93</f>
        <v>0</v>
      </c>
      <c r="D1211" s="65">
        <f>'1stR'!D$93</f>
        <v>0</v>
      </c>
      <c r="E1211" s="65">
        <f>'1stR'!E$93</f>
        <v>0</v>
      </c>
      <c r="F1211" s="65">
        <f>'1stR'!F$93</f>
        <v>0</v>
      </c>
      <c r="G1211" s="65">
        <f>'1stR'!G$93</f>
        <v>0</v>
      </c>
      <c r="H1211" s="65">
        <f>'1stR'!H$93</f>
        <v>0</v>
      </c>
      <c r="I1211" s="65">
        <f>'1stR'!I$93</f>
        <v>0</v>
      </c>
      <c r="J1211" s="65">
        <f>'1stR'!J$93</f>
        <v>0</v>
      </c>
      <c r="K1211" s="65">
        <f>'1stR'!K$93</f>
        <v>0</v>
      </c>
      <c r="L1211" s="65">
        <f>'1stR'!L$93</f>
        <v>0</v>
      </c>
      <c r="M1211" s="65">
        <f>'1stR'!M$93</f>
        <v>0</v>
      </c>
      <c r="N1211" s="65">
        <f>'1stR'!N$93</f>
        <v>0</v>
      </c>
      <c r="O1211" s="65">
        <f>'1stR'!O$93</f>
        <v>0</v>
      </c>
      <c r="P1211" s="65">
        <f>'1stR'!P$93</f>
        <v>0</v>
      </c>
      <c r="Q1211" s="65">
        <f>'1stR'!Q$93</f>
        <v>0</v>
      </c>
      <c r="R1211" s="65">
        <f>'1stR'!R$93</f>
        <v>0</v>
      </c>
      <c r="S1211" s="65">
        <f>'1stR'!S$93</f>
        <v>0</v>
      </c>
      <c r="T1211" s="65">
        <f>'1stR'!T$93</f>
        <v>0</v>
      </c>
      <c r="U1211" s="15">
        <f>SUM(C1211:T1211)</f>
        <v>0</v>
      </c>
    </row>
    <row r="1212" spans="1:27" x14ac:dyDescent="0.25">
      <c r="B1212" s="7" t="s">
        <v>13</v>
      </c>
      <c r="C1212" s="65">
        <f>'2ndR'!C$93</f>
        <v>0</v>
      </c>
      <c r="D1212" s="65">
        <f>'2ndR'!D$93</f>
        <v>0</v>
      </c>
      <c r="E1212" s="65">
        <f>'2ndR'!E$93</f>
        <v>0</v>
      </c>
      <c r="F1212" s="65">
        <f>'2ndR'!F$93</f>
        <v>0</v>
      </c>
      <c r="G1212" s="65">
        <f>'2ndR'!G$93</f>
        <v>0</v>
      </c>
      <c r="H1212" s="65">
        <f>'2ndR'!H$93</f>
        <v>0</v>
      </c>
      <c r="I1212" s="65">
        <f>'2ndR'!I$93</f>
        <v>0</v>
      </c>
      <c r="J1212" s="65">
        <f>'2ndR'!J$93</f>
        <v>0</v>
      </c>
      <c r="K1212" s="65">
        <f>'2ndR'!K$93</f>
        <v>0</v>
      </c>
      <c r="L1212" s="65">
        <f>'2ndR'!L$93</f>
        <v>0</v>
      </c>
      <c r="M1212" s="65">
        <f>'2ndR'!M$93</f>
        <v>0</v>
      </c>
      <c r="N1212" s="65">
        <f>'2ndR'!N$93</f>
        <v>0</v>
      </c>
      <c r="O1212" s="65">
        <f>'2ndR'!O$93</f>
        <v>0</v>
      </c>
      <c r="P1212" s="65">
        <f>'2ndR'!P$93</f>
        <v>0</v>
      </c>
      <c r="Q1212" s="65">
        <f>'2ndR'!Q$93</f>
        <v>0</v>
      </c>
      <c r="R1212" s="65">
        <f>'2ndR'!R$93</f>
        <v>0</v>
      </c>
      <c r="S1212" s="65">
        <f>'2ndR'!S$93</f>
        <v>0</v>
      </c>
      <c r="T1212" s="65">
        <f>'2ndR'!T$93</f>
        <v>0</v>
      </c>
      <c r="U1212" s="15">
        <f t="shared" ref="U1212:U1220" si="86">SUM(C1212:T1212)</f>
        <v>0</v>
      </c>
      <c r="AA1212" s="49" t="s">
        <v>9</v>
      </c>
    </row>
    <row r="1213" spans="1:27" x14ac:dyDescent="0.25">
      <c r="B1213" s="7" t="s">
        <v>14</v>
      </c>
      <c r="C1213" s="65">
        <f>'3rdR'!C$93</f>
        <v>0</v>
      </c>
      <c r="D1213" s="65">
        <f>'3rdR'!D$93</f>
        <v>0</v>
      </c>
      <c r="E1213" s="65">
        <f>'3rdR'!E$93</f>
        <v>0</v>
      </c>
      <c r="F1213" s="65">
        <f>'3rdR'!F$93</f>
        <v>0</v>
      </c>
      <c r="G1213" s="65">
        <f>'3rdR'!G$93</f>
        <v>0</v>
      </c>
      <c r="H1213" s="65">
        <f>'3rdR'!H$93</f>
        <v>0</v>
      </c>
      <c r="I1213" s="65">
        <f>'3rdR'!I$93</f>
        <v>0</v>
      </c>
      <c r="J1213" s="65">
        <f>'3rdR'!J$93</f>
        <v>0</v>
      </c>
      <c r="K1213" s="65">
        <f>'3rdR'!K$93</f>
        <v>0</v>
      </c>
      <c r="L1213" s="65">
        <f>'3rdR'!L$93</f>
        <v>0</v>
      </c>
      <c r="M1213" s="65">
        <f>'3rdR'!M$93</f>
        <v>0</v>
      </c>
      <c r="N1213" s="65">
        <f>'3rdR'!N$93</f>
        <v>0</v>
      </c>
      <c r="O1213" s="65">
        <f>'3rdR'!O$93</f>
        <v>0</v>
      </c>
      <c r="P1213" s="65">
        <f>'3rdR'!P$93</f>
        <v>0</v>
      </c>
      <c r="Q1213" s="65">
        <f>'3rdR'!Q$93</f>
        <v>0</v>
      </c>
      <c r="R1213" s="65">
        <f>'3rdR'!R$93</f>
        <v>0</v>
      </c>
      <c r="S1213" s="65">
        <f>'3rdR'!S$93</f>
        <v>0</v>
      </c>
      <c r="T1213" s="65">
        <f>'3rdR'!T$93</f>
        <v>0</v>
      </c>
      <c r="U1213" s="15">
        <f t="shared" si="86"/>
        <v>0</v>
      </c>
    </row>
    <row r="1214" spans="1:27" x14ac:dyDescent="0.25">
      <c r="B1214" s="7" t="s">
        <v>15</v>
      </c>
      <c r="C1214" s="65">
        <f>'4thR'!C$93</f>
        <v>0</v>
      </c>
      <c r="D1214" s="65">
        <f>'4thR'!D$93</f>
        <v>0</v>
      </c>
      <c r="E1214" s="65">
        <f>'4thR'!E$93</f>
        <v>0</v>
      </c>
      <c r="F1214" s="65">
        <f>'4thR'!F$93</f>
        <v>0</v>
      </c>
      <c r="G1214" s="65">
        <f>'4thR'!G$93</f>
        <v>0</v>
      </c>
      <c r="H1214" s="65">
        <f>'4thR'!H$93</f>
        <v>0</v>
      </c>
      <c r="I1214" s="65">
        <f>'4thR'!I$93</f>
        <v>0</v>
      </c>
      <c r="J1214" s="65">
        <f>'4thR'!J$93</f>
        <v>0</v>
      </c>
      <c r="K1214" s="65">
        <f>'4thR'!K$93</f>
        <v>0</v>
      </c>
      <c r="L1214" s="65">
        <f>'4thR'!L$93</f>
        <v>0</v>
      </c>
      <c r="M1214" s="65">
        <f>'4thR'!M$93</f>
        <v>0</v>
      </c>
      <c r="N1214" s="65">
        <f>'4thR'!N$93</f>
        <v>0</v>
      </c>
      <c r="O1214" s="65">
        <f>'4thR'!O$93</f>
        <v>0</v>
      </c>
      <c r="P1214" s="65">
        <f>'4thR'!P$93</f>
        <v>0</v>
      </c>
      <c r="Q1214" s="65">
        <f>'4thR'!Q$93</f>
        <v>0</v>
      </c>
      <c r="R1214" s="65">
        <f>'4thR'!R$93</f>
        <v>0</v>
      </c>
      <c r="S1214" s="65">
        <f>'4thR'!S$93</f>
        <v>0</v>
      </c>
      <c r="T1214" s="65">
        <f>'4thR'!T$93</f>
        <v>0</v>
      </c>
      <c r="U1214" s="15">
        <f t="shared" si="86"/>
        <v>0</v>
      </c>
      <c r="AA1214" s="49" t="s">
        <v>9</v>
      </c>
    </row>
    <row r="1215" spans="1:27" x14ac:dyDescent="0.25">
      <c r="B1215" s="7" t="s">
        <v>16</v>
      </c>
      <c r="C1215" s="65">
        <f>'5thR'!C$93</f>
        <v>0</v>
      </c>
      <c r="D1215" s="65">
        <f>'5thR'!D$93</f>
        <v>0</v>
      </c>
      <c r="E1215" s="65">
        <f>'5thR'!E$93</f>
        <v>0</v>
      </c>
      <c r="F1215" s="65">
        <f>'5thR'!F$93</f>
        <v>0</v>
      </c>
      <c r="G1215" s="65">
        <f>'5thR'!G$93</f>
        <v>0</v>
      </c>
      <c r="H1215" s="65">
        <f>'5thR'!H$93</f>
        <v>0</v>
      </c>
      <c r="I1215" s="65">
        <f>'5thR'!I$93</f>
        <v>0</v>
      </c>
      <c r="J1215" s="65">
        <f>'5thR'!J$93</f>
        <v>0</v>
      </c>
      <c r="K1215" s="65">
        <f>'5thR'!K$93</f>
        <v>0</v>
      </c>
      <c r="L1215" s="65">
        <f>'5thR'!L$93</f>
        <v>0</v>
      </c>
      <c r="M1215" s="65">
        <f>'5thR'!M$93</f>
        <v>0</v>
      </c>
      <c r="N1215" s="65">
        <f>'5thR'!N$93</f>
        <v>0</v>
      </c>
      <c r="O1215" s="65">
        <f>'5thR'!O$93</f>
        <v>0</v>
      </c>
      <c r="P1215" s="65">
        <f>'5thR'!P$93</f>
        <v>0</v>
      </c>
      <c r="Q1215" s="65">
        <f>'5thR'!Q$93</f>
        <v>0</v>
      </c>
      <c r="R1215" s="65">
        <f>'5thR'!R$93</f>
        <v>0</v>
      </c>
      <c r="S1215" s="65">
        <f>'5thR'!S$93</f>
        <v>0</v>
      </c>
      <c r="T1215" s="65">
        <f>'5thR'!T$93</f>
        <v>0</v>
      </c>
      <c r="U1215" s="15">
        <f t="shared" si="86"/>
        <v>0</v>
      </c>
    </row>
    <row r="1216" spans="1:27" x14ac:dyDescent="0.25">
      <c r="B1216" s="7" t="s">
        <v>17</v>
      </c>
      <c r="C1216" s="65">
        <f>'6thR'!C$93</f>
        <v>0</v>
      </c>
      <c r="D1216" s="65">
        <f>'6thR'!D$93</f>
        <v>0</v>
      </c>
      <c r="E1216" s="65">
        <f>'6thR'!E$93</f>
        <v>0</v>
      </c>
      <c r="F1216" s="65">
        <f>'6thR'!F$93</f>
        <v>0</v>
      </c>
      <c r="G1216" s="65">
        <f>'6thR'!G$93</f>
        <v>0</v>
      </c>
      <c r="H1216" s="65">
        <f>'6thR'!H$93</f>
        <v>0</v>
      </c>
      <c r="I1216" s="65">
        <f>'6thR'!I$93</f>
        <v>0</v>
      </c>
      <c r="J1216" s="65">
        <f>'6thR'!J$93</f>
        <v>0</v>
      </c>
      <c r="K1216" s="65">
        <f>'6thR'!K$93</f>
        <v>0</v>
      </c>
      <c r="L1216" s="65">
        <f>'6thR'!L$93</f>
        <v>0</v>
      </c>
      <c r="M1216" s="65">
        <f>'6thR'!M$93</f>
        <v>0</v>
      </c>
      <c r="N1216" s="65">
        <f>'6thR'!N$93</f>
        <v>0</v>
      </c>
      <c r="O1216" s="65">
        <f>'6thR'!O$93</f>
        <v>0</v>
      </c>
      <c r="P1216" s="65">
        <f>'6thR'!P$93</f>
        <v>0</v>
      </c>
      <c r="Q1216" s="65">
        <f>'6thR'!Q$93</f>
        <v>0</v>
      </c>
      <c r="R1216" s="65">
        <f>'6thR'!R$93</f>
        <v>0</v>
      </c>
      <c r="S1216" s="65">
        <f>'6thR'!S$93</f>
        <v>0</v>
      </c>
      <c r="T1216" s="65">
        <f>'6thR'!T$93</f>
        <v>0</v>
      </c>
      <c r="U1216" s="15">
        <f t="shared" si="86"/>
        <v>0</v>
      </c>
    </row>
    <row r="1217" spans="1:21" x14ac:dyDescent="0.25">
      <c r="B1217" s="7" t="s">
        <v>18</v>
      </c>
      <c r="C1217" s="65">
        <f>'7thR'!C$93</f>
        <v>0</v>
      </c>
      <c r="D1217" s="65">
        <f>'7thR'!D$93</f>
        <v>0</v>
      </c>
      <c r="E1217" s="65">
        <f>'7thR'!E$93</f>
        <v>0</v>
      </c>
      <c r="F1217" s="65">
        <f>'7thR'!F$93</f>
        <v>0</v>
      </c>
      <c r="G1217" s="65">
        <f>'7thR'!G$93</f>
        <v>0</v>
      </c>
      <c r="H1217" s="65">
        <f>'7thR'!H$93</f>
        <v>0</v>
      </c>
      <c r="I1217" s="65">
        <f>'7thR'!I$93</f>
        <v>0</v>
      </c>
      <c r="J1217" s="65">
        <f>'7thR'!J$93</f>
        <v>0</v>
      </c>
      <c r="K1217" s="65">
        <f>'7thR'!K$93</f>
        <v>0</v>
      </c>
      <c r="L1217" s="65">
        <f>'7thR'!L$93</f>
        <v>0</v>
      </c>
      <c r="M1217" s="65">
        <f>'7thR'!M$93</f>
        <v>0</v>
      </c>
      <c r="N1217" s="65">
        <f>'7thR'!N$93</f>
        <v>0</v>
      </c>
      <c r="O1217" s="65">
        <f>'7thR'!O$93</f>
        <v>0</v>
      </c>
      <c r="P1217" s="65">
        <f>'7thR'!P$93</f>
        <v>0</v>
      </c>
      <c r="Q1217" s="65">
        <f>'7thR'!Q$93</f>
        <v>0</v>
      </c>
      <c r="R1217" s="65">
        <f>'7thR'!R$93</f>
        <v>0</v>
      </c>
      <c r="S1217" s="65">
        <f>'7thR'!S$93</f>
        <v>0</v>
      </c>
      <c r="T1217" s="65">
        <f>'7thR'!T$93</f>
        <v>0</v>
      </c>
      <c r="U1217" s="15">
        <f t="shared" si="86"/>
        <v>0</v>
      </c>
    </row>
    <row r="1218" spans="1:21" ht="15.75" thickBot="1" x14ac:dyDescent="0.3">
      <c r="B1218" s="7" t="s">
        <v>19</v>
      </c>
      <c r="C1218" s="45">
        <f>'8thR - Finale'!C$93</f>
        <v>0</v>
      </c>
      <c r="D1218" s="45">
        <f>'8thR - Finale'!D$93</f>
        <v>0</v>
      </c>
      <c r="E1218" s="45">
        <f>'8thR - Finale'!E$93</f>
        <v>0</v>
      </c>
      <c r="F1218" s="45">
        <f>'8thR - Finale'!F$93</f>
        <v>0</v>
      </c>
      <c r="G1218" s="45">
        <f>'8thR - Finale'!G$93</f>
        <v>0</v>
      </c>
      <c r="H1218" s="45">
        <f>'8thR - Finale'!H$93</f>
        <v>0</v>
      </c>
      <c r="I1218" s="45">
        <f>'8thR - Finale'!I$93</f>
        <v>0</v>
      </c>
      <c r="J1218" s="45">
        <f>'8thR - Finale'!J$93</f>
        <v>0</v>
      </c>
      <c r="K1218" s="45">
        <f>'8thR - Finale'!K$93</f>
        <v>0</v>
      </c>
      <c r="L1218" s="45">
        <f>'8thR - Finale'!L$93</f>
        <v>0</v>
      </c>
      <c r="M1218" s="45">
        <f>'8thR - Finale'!M$93</f>
        <v>0</v>
      </c>
      <c r="N1218" s="45">
        <f>'8thR - Finale'!N$93</f>
        <v>0</v>
      </c>
      <c r="O1218" s="45">
        <f>'8thR - Finale'!O$93</f>
        <v>0</v>
      </c>
      <c r="P1218" s="45">
        <f>'8thR - Finale'!P$93</f>
        <v>0</v>
      </c>
      <c r="Q1218" s="45">
        <f>'8thR - Finale'!Q$93</f>
        <v>0</v>
      </c>
      <c r="R1218" s="45">
        <f>'8thR - Finale'!R$93</f>
        <v>0</v>
      </c>
      <c r="S1218" s="45">
        <f>'8thR - Finale'!S$93</f>
        <v>0</v>
      </c>
      <c r="T1218" s="45">
        <f>'8thR - Finale'!T$93</f>
        <v>0</v>
      </c>
      <c r="U1218" s="15">
        <f t="shared" si="86"/>
        <v>0</v>
      </c>
    </row>
    <row r="1219" spans="1:21" ht="16.5" thickTop="1" x14ac:dyDescent="0.25">
      <c r="B1219" s="52" t="s">
        <v>12</v>
      </c>
      <c r="C1219" s="72">
        <f>score!H$93</f>
        <v>0</v>
      </c>
      <c r="D1219" s="72">
        <f>score!I$93</f>
        <v>0</v>
      </c>
      <c r="E1219" s="72">
        <f>score!J$93</f>
        <v>0</v>
      </c>
      <c r="F1219" s="72">
        <f>score!K$93</f>
        <v>0</v>
      </c>
      <c r="G1219" s="72">
        <f>score!L$93</f>
        <v>0</v>
      </c>
      <c r="H1219" s="72">
        <f>score!M$93</f>
        <v>0</v>
      </c>
      <c r="I1219" s="72">
        <f>score!N$93</f>
        <v>0</v>
      </c>
      <c r="J1219" s="72">
        <f>score!O$93</f>
        <v>0</v>
      </c>
      <c r="K1219" s="72">
        <f>score!P$93</f>
        <v>0</v>
      </c>
      <c r="L1219" s="72">
        <f>score!Q$93</f>
        <v>0</v>
      </c>
      <c r="M1219" s="72">
        <f>score!R$93</f>
        <v>0</v>
      </c>
      <c r="N1219" s="72">
        <f>score!S$93</f>
        <v>0</v>
      </c>
      <c r="O1219" s="72">
        <f>score!T$93</f>
        <v>0</v>
      </c>
      <c r="P1219" s="72">
        <f>score!U$93</f>
        <v>0</v>
      </c>
      <c r="Q1219" s="72">
        <f>score!V$93</f>
        <v>0</v>
      </c>
      <c r="R1219" s="72">
        <f>score!W$93</f>
        <v>0</v>
      </c>
      <c r="S1219" s="72">
        <f>score!X$93</f>
        <v>0</v>
      </c>
      <c r="T1219" s="72">
        <f>score!Y$93</f>
        <v>0</v>
      </c>
      <c r="U1219" s="47">
        <f t="shared" si="86"/>
        <v>0</v>
      </c>
    </row>
    <row r="1220" spans="1:21" ht="15.75" x14ac:dyDescent="0.25">
      <c r="B1220" s="53" t="s">
        <v>7</v>
      </c>
      <c r="C1220" s="54">
        <f>score!H$147</f>
        <v>4</v>
      </c>
      <c r="D1220" s="54">
        <f>score!$I$147</f>
        <v>4</v>
      </c>
      <c r="E1220" s="54">
        <f>score!$J$147</f>
        <v>3</v>
      </c>
      <c r="F1220" s="54">
        <f>score!$K$147</f>
        <v>3</v>
      </c>
      <c r="G1220" s="54">
        <f>score!$L$147</f>
        <v>4</v>
      </c>
      <c r="H1220" s="54">
        <f>score!$M$147</f>
        <v>4</v>
      </c>
      <c r="I1220" s="54">
        <f>score!$N$147</f>
        <v>5</v>
      </c>
      <c r="J1220" s="54">
        <f>score!$O$147</f>
        <v>4</v>
      </c>
      <c r="K1220" s="54">
        <f>score!$P$147</f>
        <v>4</v>
      </c>
      <c r="L1220" s="54">
        <f>score!$Q$147</f>
        <v>3</v>
      </c>
      <c r="M1220" s="54">
        <f>score!$R$147</f>
        <v>4</v>
      </c>
      <c r="N1220" s="54">
        <f>score!$S$147</f>
        <v>5</v>
      </c>
      <c r="O1220" s="54">
        <f>score!$T$147</f>
        <v>4</v>
      </c>
      <c r="P1220" s="54">
        <f>score!$U$147</f>
        <v>5</v>
      </c>
      <c r="Q1220" s="54">
        <f>score!$V$147</f>
        <v>3</v>
      </c>
      <c r="R1220" s="54">
        <f>score!$W$147</f>
        <v>3</v>
      </c>
      <c r="S1220" s="54">
        <f>score!$X$147</f>
        <v>4</v>
      </c>
      <c r="T1220" s="54">
        <f>score!$Y$147</f>
        <v>4</v>
      </c>
      <c r="U1220" s="18">
        <f t="shared" si="86"/>
        <v>70</v>
      </c>
    </row>
    <row r="1221" spans="1:21" x14ac:dyDescent="0.25">
      <c r="C1221" s="55"/>
      <c r="D1221" s="55"/>
      <c r="E1221" s="55"/>
      <c r="F1221" s="55"/>
      <c r="G1221" s="55"/>
      <c r="H1221" s="55"/>
      <c r="I1221" s="55"/>
      <c r="J1221" s="55"/>
      <c r="K1221" s="55"/>
      <c r="L1221" s="55"/>
      <c r="M1221" s="55"/>
      <c r="N1221" s="55"/>
      <c r="O1221" s="55"/>
      <c r="P1221" s="55"/>
      <c r="Q1221" s="55"/>
      <c r="R1221" s="55"/>
      <c r="S1221" s="55"/>
      <c r="T1221" s="55"/>
    </row>
    <row r="1222" spans="1:21" x14ac:dyDescent="0.25">
      <c r="C1222" s="140" t="s">
        <v>6</v>
      </c>
      <c r="D1222" s="140"/>
      <c r="E1222" s="140"/>
      <c r="F1222" s="140"/>
      <c r="G1222" s="140"/>
      <c r="H1222" s="140"/>
      <c r="I1222" s="140"/>
      <c r="J1222" s="140"/>
      <c r="K1222" s="140"/>
      <c r="L1222" s="140"/>
      <c r="M1222" s="140"/>
      <c r="N1222" s="140"/>
      <c r="O1222" s="140"/>
      <c r="P1222" s="140"/>
      <c r="Q1222" s="140"/>
      <c r="R1222" s="140"/>
      <c r="S1222" s="140"/>
      <c r="T1222" s="140"/>
    </row>
    <row r="1223" spans="1:21" x14ac:dyDescent="0.25">
      <c r="A1223" s="141">
        <f>score!A94</f>
        <v>88</v>
      </c>
      <c r="B1223" s="142" t="str">
        <f>score!F94</f>
        <v/>
      </c>
      <c r="C1223" s="143">
        <v>1</v>
      </c>
      <c r="D1223" s="143">
        <v>2</v>
      </c>
      <c r="E1223" s="143">
        <v>3</v>
      </c>
      <c r="F1223" s="143">
        <v>4</v>
      </c>
      <c r="G1223" s="143">
        <v>5</v>
      </c>
      <c r="H1223" s="143">
        <v>6</v>
      </c>
      <c r="I1223" s="143">
        <v>7</v>
      </c>
      <c r="J1223" s="143">
        <v>8</v>
      </c>
      <c r="K1223" s="143">
        <v>9</v>
      </c>
      <c r="L1223" s="143">
        <v>10</v>
      </c>
      <c r="M1223" s="143">
        <v>11</v>
      </c>
      <c r="N1223" s="143">
        <v>12</v>
      </c>
      <c r="O1223" s="143">
        <v>13</v>
      </c>
      <c r="P1223" s="143">
        <v>14</v>
      </c>
      <c r="Q1223" s="143">
        <v>15</v>
      </c>
      <c r="R1223" s="143">
        <v>16</v>
      </c>
      <c r="S1223" s="143">
        <v>17</v>
      </c>
      <c r="T1223" s="143">
        <v>18</v>
      </c>
      <c r="U1223" s="56" t="s">
        <v>1</v>
      </c>
    </row>
    <row r="1224" spans="1:21" x14ac:dyDescent="0.25">
      <c r="A1224" s="141"/>
      <c r="B1224" s="142"/>
      <c r="C1224" s="143"/>
      <c r="D1224" s="143"/>
      <c r="E1224" s="143"/>
      <c r="F1224" s="143"/>
      <c r="G1224" s="143"/>
      <c r="H1224" s="143"/>
      <c r="I1224" s="143"/>
      <c r="J1224" s="143"/>
      <c r="K1224" s="143"/>
      <c r="L1224" s="143"/>
      <c r="M1224" s="143"/>
      <c r="N1224" s="143"/>
      <c r="O1224" s="143"/>
      <c r="P1224" s="143"/>
      <c r="Q1224" s="143"/>
      <c r="R1224" s="143"/>
      <c r="S1224" s="143"/>
      <c r="T1224" s="143"/>
      <c r="U1224" s="57"/>
    </row>
    <row r="1225" spans="1:21" x14ac:dyDescent="0.25">
      <c r="B1225" s="7" t="s">
        <v>8</v>
      </c>
      <c r="C1225" s="65">
        <f>'1stR'!C$94</f>
        <v>0</v>
      </c>
      <c r="D1225" s="65">
        <f>'1stR'!D$94</f>
        <v>0</v>
      </c>
      <c r="E1225" s="65">
        <f>'1stR'!E$94</f>
        <v>0</v>
      </c>
      <c r="F1225" s="65">
        <f>'1stR'!F$94</f>
        <v>0</v>
      </c>
      <c r="G1225" s="65">
        <f>'1stR'!G$94</f>
        <v>0</v>
      </c>
      <c r="H1225" s="65">
        <f>'1stR'!H$94</f>
        <v>0</v>
      </c>
      <c r="I1225" s="65">
        <f>'1stR'!I$94</f>
        <v>0</v>
      </c>
      <c r="J1225" s="65">
        <f>'1stR'!J$94</f>
        <v>0</v>
      </c>
      <c r="K1225" s="65">
        <f>'1stR'!K$94</f>
        <v>0</v>
      </c>
      <c r="L1225" s="65">
        <f>'1stR'!L$94</f>
        <v>0</v>
      </c>
      <c r="M1225" s="65">
        <f>'1stR'!M$94</f>
        <v>0</v>
      </c>
      <c r="N1225" s="65">
        <f>'1stR'!N$94</f>
        <v>0</v>
      </c>
      <c r="O1225" s="65">
        <f>'1stR'!O$94</f>
        <v>0</v>
      </c>
      <c r="P1225" s="65">
        <f>'1stR'!P$94</f>
        <v>0</v>
      </c>
      <c r="Q1225" s="65">
        <f>'1stR'!Q$94</f>
        <v>0</v>
      </c>
      <c r="R1225" s="65">
        <f>'1stR'!R$94</f>
        <v>0</v>
      </c>
      <c r="S1225" s="65">
        <f>'1stR'!S$94</f>
        <v>0</v>
      </c>
      <c r="T1225" s="65">
        <f>'1stR'!T$94</f>
        <v>0</v>
      </c>
      <c r="U1225" s="15">
        <f>SUM(C1225:T1225)</f>
        <v>0</v>
      </c>
    </row>
    <row r="1226" spans="1:21" x14ac:dyDescent="0.25">
      <c r="B1226" s="7" t="s">
        <v>13</v>
      </c>
      <c r="C1226" s="65">
        <f>'2ndR'!C$94</f>
        <v>0</v>
      </c>
      <c r="D1226" s="65">
        <f>'2ndR'!D$94</f>
        <v>0</v>
      </c>
      <c r="E1226" s="65">
        <f>'2ndR'!E$94</f>
        <v>0</v>
      </c>
      <c r="F1226" s="65">
        <f>'2ndR'!F$94</f>
        <v>0</v>
      </c>
      <c r="G1226" s="65">
        <f>'2ndR'!G$94</f>
        <v>0</v>
      </c>
      <c r="H1226" s="65">
        <f>'2ndR'!H$94</f>
        <v>0</v>
      </c>
      <c r="I1226" s="65">
        <f>'2ndR'!I$94</f>
        <v>0</v>
      </c>
      <c r="J1226" s="65">
        <f>'2ndR'!J$94</f>
        <v>0</v>
      </c>
      <c r="K1226" s="65">
        <f>'2ndR'!K$94</f>
        <v>0</v>
      </c>
      <c r="L1226" s="65">
        <f>'2ndR'!L$94</f>
        <v>0</v>
      </c>
      <c r="M1226" s="65">
        <f>'2ndR'!M$94</f>
        <v>0</v>
      </c>
      <c r="N1226" s="65">
        <f>'2ndR'!N$94</f>
        <v>0</v>
      </c>
      <c r="O1226" s="65">
        <f>'2ndR'!O$94</f>
        <v>0</v>
      </c>
      <c r="P1226" s="65">
        <f>'2ndR'!P$94</f>
        <v>0</v>
      </c>
      <c r="Q1226" s="65">
        <f>'2ndR'!Q$94</f>
        <v>0</v>
      </c>
      <c r="R1226" s="65">
        <f>'2ndR'!R$94</f>
        <v>0</v>
      </c>
      <c r="S1226" s="65">
        <f>'2ndR'!S$94</f>
        <v>0</v>
      </c>
      <c r="T1226" s="65">
        <f>'2ndR'!T$94</f>
        <v>0</v>
      </c>
      <c r="U1226" s="15">
        <f t="shared" ref="U1226:U1234" si="87">SUM(C1226:T1226)</f>
        <v>0</v>
      </c>
    </row>
    <row r="1227" spans="1:21" x14ac:dyDescent="0.25">
      <c r="B1227" s="7" t="s">
        <v>14</v>
      </c>
      <c r="C1227" s="65">
        <f>'3rdR'!C$94</f>
        <v>0</v>
      </c>
      <c r="D1227" s="65">
        <f>'3rdR'!D$94</f>
        <v>0</v>
      </c>
      <c r="E1227" s="65">
        <f>'3rdR'!E$94</f>
        <v>0</v>
      </c>
      <c r="F1227" s="65">
        <f>'3rdR'!F$94</f>
        <v>0</v>
      </c>
      <c r="G1227" s="65">
        <f>'3rdR'!G$94</f>
        <v>0</v>
      </c>
      <c r="H1227" s="65">
        <f>'3rdR'!H$94</f>
        <v>0</v>
      </c>
      <c r="I1227" s="65">
        <f>'3rdR'!I$94</f>
        <v>0</v>
      </c>
      <c r="J1227" s="65">
        <f>'3rdR'!J$94</f>
        <v>0</v>
      </c>
      <c r="K1227" s="65">
        <f>'3rdR'!K$94</f>
        <v>0</v>
      </c>
      <c r="L1227" s="65">
        <f>'3rdR'!L$94</f>
        <v>0</v>
      </c>
      <c r="M1227" s="65">
        <f>'3rdR'!M$94</f>
        <v>0</v>
      </c>
      <c r="N1227" s="65">
        <f>'3rdR'!N$94</f>
        <v>0</v>
      </c>
      <c r="O1227" s="65">
        <f>'3rdR'!O$94</f>
        <v>0</v>
      </c>
      <c r="P1227" s="65">
        <f>'3rdR'!P$94</f>
        <v>0</v>
      </c>
      <c r="Q1227" s="65">
        <f>'3rdR'!Q$94</f>
        <v>0</v>
      </c>
      <c r="R1227" s="65">
        <f>'3rdR'!R$94</f>
        <v>0</v>
      </c>
      <c r="S1227" s="65">
        <f>'3rdR'!S$94</f>
        <v>0</v>
      </c>
      <c r="T1227" s="65">
        <f>'3rdR'!T$94</f>
        <v>0</v>
      </c>
      <c r="U1227" s="15">
        <f t="shared" si="87"/>
        <v>0</v>
      </c>
    </row>
    <row r="1228" spans="1:21" x14ac:dyDescent="0.25">
      <c r="B1228" s="7" t="s">
        <v>15</v>
      </c>
      <c r="C1228" s="65">
        <f>'4thR'!C$94</f>
        <v>0</v>
      </c>
      <c r="D1228" s="65">
        <f>'4thR'!D$94</f>
        <v>0</v>
      </c>
      <c r="E1228" s="65">
        <f>'4thR'!E$94</f>
        <v>0</v>
      </c>
      <c r="F1228" s="65">
        <f>'4thR'!F$94</f>
        <v>0</v>
      </c>
      <c r="G1228" s="65">
        <f>'4thR'!G$94</f>
        <v>0</v>
      </c>
      <c r="H1228" s="65">
        <f>'4thR'!H$94</f>
        <v>0</v>
      </c>
      <c r="I1228" s="65">
        <f>'4thR'!I$94</f>
        <v>0</v>
      </c>
      <c r="J1228" s="65">
        <f>'4thR'!J$94</f>
        <v>0</v>
      </c>
      <c r="K1228" s="65">
        <f>'4thR'!K$94</f>
        <v>0</v>
      </c>
      <c r="L1228" s="65">
        <f>'4thR'!L$94</f>
        <v>0</v>
      </c>
      <c r="M1228" s="65">
        <f>'4thR'!M$94</f>
        <v>0</v>
      </c>
      <c r="N1228" s="65">
        <f>'4thR'!N$94</f>
        <v>0</v>
      </c>
      <c r="O1228" s="65">
        <f>'4thR'!O$94</f>
        <v>0</v>
      </c>
      <c r="P1228" s="65">
        <f>'4thR'!P$94</f>
        <v>0</v>
      </c>
      <c r="Q1228" s="65">
        <f>'4thR'!Q$94</f>
        <v>0</v>
      </c>
      <c r="R1228" s="65">
        <f>'4thR'!R$94</f>
        <v>0</v>
      </c>
      <c r="S1228" s="65">
        <f>'4thR'!S$94</f>
        <v>0</v>
      </c>
      <c r="T1228" s="65">
        <f>'4thR'!T$94</f>
        <v>0</v>
      </c>
      <c r="U1228" s="15">
        <f t="shared" si="87"/>
        <v>0</v>
      </c>
    </row>
    <row r="1229" spans="1:21" x14ac:dyDescent="0.25">
      <c r="B1229" s="7" t="s">
        <v>16</v>
      </c>
      <c r="C1229" s="65">
        <f>'5thR'!C$94</f>
        <v>0</v>
      </c>
      <c r="D1229" s="65">
        <f>'5thR'!D$94</f>
        <v>0</v>
      </c>
      <c r="E1229" s="65">
        <f>'5thR'!E$94</f>
        <v>0</v>
      </c>
      <c r="F1229" s="65">
        <f>'5thR'!F$94</f>
        <v>0</v>
      </c>
      <c r="G1229" s="65">
        <f>'5thR'!G$94</f>
        <v>0</v>
      </c>
      <c r="H1229" s="65">
        <f>'5thR'!H$94</f>
        <v>0</v>
      </c>
      <c r="I1229" s="65">
        <f>'5thR'!I$94</f>
        <v>0</v>
      </c>
      <c r="J1229" s="65">
        <f>'5thR'!J$94</f>
        <v>0</v>
      </c>
      <c r="K1229" s="65">
        <f>'5thR'!K$94</f>
        <v>0</v>
      </c>
      <c r="L1229" s="65">
        <f>'5thR'!L$94</f>
        <v>0</v>
      </c>
      <c r="M1229" s="65">
        <f>'5thR'!M$94</f>
        <v>0</v>
      </c>
      <c r="N1229" s="65">
        <f>'5thR'!N$94</f>
        <v>0</v>
      </c>
      <c r="O1229" s="65">
        <f>'5thR'!O$94</f>
        <v>0</v>
      </c>
      <c r="P1229" s="65">
        <f>'5thR'!P$94</f>
        <v>0</v>
      </c>
      <c r="Q1229" s="65">
        <f>'5thR'!Q$94</f>
        <v>0</v>
      </c>
      <c r="R1229" s="65">
        <f>'5thR'!R$94</f>
        <v>0</v>
      </c>
      <c r="S1229" s="65">
        <f>'5thR'!S$94</f>
        <v>0</v>
      </c>
      <c r="T1229" s="65">
        <f>'5thR'!T$94</f>
        <v>0</v>
      </c>
      <c r="U1229" s="15">
        <f t="shared" si="87"/>
        <v>0</v>
      </c>
    </row>
    <row r="1230" spans="1:21" x14ac:dyDescent="0.25">
      <c r="B1230" s="7" t="s">
        <v>17</v>
      </c>
      <c r="C1230" s="65">
        <f>'6thR'!C$94</f>
        <v>0</v>
      </c>
      <c r="D1230" s="65">
        <f>'6thR'!D$94</f>
        <v>0</v>
      </c>
      <c r="E1230" s="65">
        <f>'6thR'!E$94</f>
        <v>0</v>
      </c>
      <c r="F1230" s="65">
        <f>'6thR'!F$94</f>
        <v>0</v>
      </c>
      <c r="G1230" s="65">
        <f>'6thR'!G$94</f>
        <v>0</v>
      </c>
      <c r="H1230" s="65">
        <f>'6thR'!H$94</f>
        <v>0</v>
      </c>
      <c r="I1230" s="65">
        <f>'6thR'!I$94</f>
        <v>0</v>
      </c>
      <c r="J1230" s="65">
        <f>'6thR'!J$94</f>
        <v>0</v>
      </c>
      <c r="K1230" s="65">
        <f>'6thR'!K$94</f>
        <v>0</v>
      </c>
      <c r="L1230" s="65">
        <f>'6thR'!L$94</f>
        <v>0</v>
      </c>
      <c r="M1230" s="65">
        <f>'6thR'!M$94</f>
        <v>0</v>
      </c>
      <c r="N1230" s="65">
        <f>'6thR'!N$94</f>
        <v>0</v>
      </c>
      <c r="O1230" s="65">
        <f>'6thR'!O$94</f>
        <v>0</v>
      </c>
      <c r="P1230" s="65">
        <f>'6thR'!P$94</f>
        <v>0</v>
      </c>
      <c r="Q1230" s="65">
        <f>'6thR'!Q$94</f>
        <v>0</v>
      </c>
      <c r="R1230" s="65">
        <f>'6thR'!R$94</f>
        <v>0</v>
      </c>
      <c r="S1230" s="65">
        <f>'6thR'!S$94</f>
        <v>0</v>
      </c>
      <c r="T1230" s="65">
        <f>'6thR'!T$94</f>
        <v>0</v>
      </c>
      <c r="U1230" s="15">
        <f t="shared" si="87"/>
        <v>0</v>
      </c>
    </row>
    <row r="1231" spans="1:21" x14ac:dyDescent="0.25">
      <c r="B1231" s="7" t="s">
        <v>18</v>
      </c>
      <c r="C1231" s="65">
        <f>'7thR'!C$94</f>
        <v>0</v>
      </c>
      <c r="D1231" s="65">
        <f>'7thR'!D$94</f>
        <v>0</v>
      </c>
      <c r="E1231" s="65">
        <f>'7thR'!E$94</f>
        <v>0</v>
      </c>
      <c r="F1231" s="65">
        <f>'7thR'!F$94</f>
        <v>0</v>
      </c>
      <c r="G1231" s="65">
        <f>'7thR'!G$94</f>
        <v>0</v>
      </c>
      <c r="H1231" s="65">
        <f>'7thR'!H$94</f>
        <v>0</v>
      </c>
      <c r="I1231" s="65">
        <f>'7thR'!I$94</f>
        <v>0</v>
      </c>
      <c r="J1231" s="65">
        <f>'7thR'!J$94</f>
        <v>0</v>
      </c>
      <c r="K1231" s="65">
        <f>'7thR'!K$94</f>
        <v>0</v>
      </c>
      <c r="L1231" s="65">
        <f>'7thR'!L$94</f>
        <v>0</v>
      </c>
      <c r="M1231" s="65">
        <f>'7thR'!M$94</f>
        <v>0</v>
      </c>
      <c r="N1231" s="65">
        <f>'7thR'!N$94</f>
        <v>0</v>
      </c>
      <c r="O1231" s="65">
        <f>'7thR'!O$94</f>
        <v>0</v>
      </c>
      <c r="P1231" s="65">
        <f>'7thR'!P$94</f>
        <v>0</v>
      </c>
      <c r="Q1231" s="65">
        <f>'7thR'!Q$94</f>
        <v>0</v>
      </c>
      <c r="R1231" s="65">
        <f>'7thR'!R$94</f>
        <v>0</v>
      </c>
      <c r="S1231" s="65">
        <f>'7thR'!S$94</f>
        <v>0</v>
      </c>
      <c r="T1231" s="65">
        <f>'7thR'!T$94</f>
        <v>0</v>
      </c>
      <c r="U1231" s="15">
        <f t="shared" si="87"/>
        <v>0</v>
      </c>
    </row>
    <row r="1232" spans="1:21" ht="15.75" thickBot="1" x14ac:dyDescent="0.3">
      <c r="B1232" s="7" t="s">
        <v>19</v>
      </c>
      <c r="C1232" s="45">
        <f>'8thR - Finale'!C$94</f>
        <v>0</v>
      </c>
      <c r="D1232" s="45">
        <f>'8thR - Finale'!D$94</f>
        <v>0</v>
      </c>
      <c r="E1232" s="45">
        <f>'8thR - Finale'!E$94</f>
        <v>0</v>
      </c>
      <c r="F1232" s="45">
        <f>'8thR - Finale'!F$94</f>
        <v>0</v>
      </c>
      <c r="G1232" s="45">
        <f>'8thR - Finale'!G$94</f>
        <v>0</v>
      </c>
      <c r="H1232" s="45">
        <f>'8thR - Finale'!H$94</f>
        <v>0</v>
      </c>
      <c r="I1232" s="45">
        <f>'8thR - Finale'!I$94</f>
        <v>0</v>
      </c>
      <c r="J1232" s="45">
        <f>'8thR - Finale'!J$94</f>
        <v>0</v>
      </c>
      <c r="K1232" s="45">
        <f>'8thR - Finale'!K$94</f>
        <v>0</v>
      </c>
      <c r="L1232" s="45">
        <f>'8thR - Finale'!L$94</f>
        <v>0</v>
      </c>
      <c r="M1232" s="45">
        <f>'8thR - Finale'!M$94</f>
        <v>0</v>
      </c>
      <c r="N1232" s="45">
        <f>'8thR - Finale'!N$94</f>
        <v>0</v>
      </c>
      <c r="O1232" s="45">
        <f>'8thR - Finale'!O$94</f>
        <v>0</v>
      </c>
      <c r="P1232" s="45">
        <f>'8thR - Finale'!P$94</f>
        <v>0</v>
      </c>
      <c r="Q1232" s="45">
        <f>'8thR - Finale'!Q$94</f>
        <v>0</v>
      </c>
      <c r="R1232" s="45">
        <f>'8thR - Finale'!R$94</f>
        <v>0</v>
      </c>
      <c r="S1232" s="45">
        <f>'8thR - Finale'!S$94</f>
        <v>0</v>
      </c>
      <c r="T1232" s="45">
        <f>'8thR - Finale'!T$94</f>
        <v>0</v>
      </c>
      <c r="U1232" s="15">
        <f t="shared" si="87"/>
        <v>0</v>
      </c>
    </row>
    <row r="1233" spans="1:21" ht="16.5" thickTop="1" x14ac:dyDescent="0.25">
      <c r="B1233" s="52" t="s">
        <v>12</v>
      </c>
      <c r="C1233" s="72">
        <f>score!H$94</f>
        <v>0</v>
      </c>
      <c r="D1233" s="72">
        <f>score!I$94</f>
        <v>0</v>
      </c>
      <c r="E1233" s="72">
        <f>score!J$94</f>
        <v>0</v>
      </c>
      <c r="F1233" s="72">
        <f>score!K$94</f>
        <v>0</v>
      </c>
      <c r="G1233" s="72">
        <f>score!L$94</f>
        <v>0</v>
      </c>
      <c r="H1233" s="72">
        <f>score!M$94</f>
        <v>0</v>
      </c>
      <c r="I1233" s="72">
        <f>score!N$94</f>
        <v>0</v>
      </c>
      <c r="J1233" s="72">
        <f>score!O$94</f>
        <v>0</v>
      </c>
      <c r="K1233" s="72">
        <f>score!P$94</f>
        <v>0</v>
      </c>
      <c r="L1233" s="72">
        <f>score!Q$94</f>
        <v>0</v>
      </c>
      <c r="M1233" s="72">
        <f>score!R$94</f>
        <v>0</v>
      </c>
      <c r="N1233" s="72">
        <f>score!S$94</f>
        <v>0</v>
      </c>
      <c r="O1233" s="72">
        <f>score!T$94</f>
        <v>0</v>
      </c>
      <c r="P1233" s="72">
        <f>score!U$94</f>
        <v>0</v>
      </c>
      <c r="Q1233" s="72">
        <f>score!V$94</f>
        <v>0</v>
      </c>
      <c r="R1233" s="72">
        <f>score!W$94</f>
        <v>0</v>
      </c>
      <c r="S1233" s="72">
        <f>score!X$94</f>
        <v>0</v>
      </c>
      <c r="T1233" s="72">
        <f>score!Y$94</f>
        <v>0</v>
      </c>
      <c r="U1233" s="47">
        <f t="shared" si="87"/>
        <v>0</v>
      </c>
    </row>
    <row r="1234" spans="1:21" ht="15.75" x14ac:dyDescent="0.25">
      <c r="B1234" s="53" t="s">
        <v>7</v>
      </c>
      <c r="C1234" s="54">
        <f>score!H$147</f>
        <v>4</v>
      </c>
      <c r="D1234" s="54">
        <f>score!$I$147</f>
        <v>4</v>
      </c>
      <c r="E1234" s="54">
        <f>score!$J$147</f>
        <v>3</v>
      </c>
      <c r="F1234" s="54">
        <f>score!$K$147</f>
        <v>3</v>
      </c>
      <c r="G1234" s="54">
        <f>score!$L$147</f>
        <v>4</v>
      </c>
      <c r="H1234" s="54">
        <f>score!$M$147</f>
        <v>4</v>
      </c>
      <c r="I1234" s="54">
        <f>score!$N$147</f>
        <v>5</v>
      </c>
      <c r="J1234" s="54">
        <f>score!$O$147</f>
        <v>4</v>
      </c>
      <c r="K1234" s="54">
        <f>score!$P$147</f>
        <v>4</v>
      </c>
      <c r="L1234" s="54">
        <f>score!$Q$147</f>
        <v>3</v>
      </c>
      <c r="M1234" s="54">
        <f>score!$R$147</f>
        <v>4</v>
      </c>
      <c r="N1234" s="54">
        <f>score!$S$147</f>
        <v>5</v>
      </c>
      <c r="O1234" s="54">
        <f>score!$T$147</f>
        <v>4</v>
      </c>
      <c r="P1234" s="54">
        <f>score!$U$147</f>
        <v>5</v>
      </c>
      <c r="Q1234" s="54">
        <f>score!$V$147</f>
        <v>3</v>
      </c>
      <c r="R1234" s="54">
        <f>score!$W$147</f>
        <v>3</v>
      </c>
      <c r="S1234" s="54">
        <f>score!$X$147</f>
        <v>4</v>
      </c>
      <c r="T1234" s="54">
        <f>score!$Y$147</f>
        <v>4</v>
      </c>
      <c r="U1234" s="18">
        <f t="shared" si="87"/>
        <v>70</v>
      </c>
    </row>
    <row r="1235" spans="1:21" x14ac:dyDescent="0.25">
      <c r="C1235" s="55"/>
      <c r="D1235" s="55"/>
      <c r="E1235" s="55"/>
      <c r="F1235" s="55"/>
      <c r="G1235" s="55"/>
      <c r="H1235" s="55"/>
      <c r="I1235" s="55"/>
      <c r="J1235" s="55"/>
      <c r="K1235" s="55"/>
      <c r="L1235" s="55"/>
      <c r="M1235" s="55"/>
      <c r="N1235" s="55"/>
      <c r="O1235" s="55"/>
      <c r="P1235" s="55"/>
      <c r="Q1235" s="55"/>
      <c r="R1235" s="55"/>
      <c r="S1235" s="55"/>
      <c r="T1235" s="55"/>
    </row>
    <row r="1236" spans="1:21" x14ac:dyDescent="0.25">
      <c r="C1236" s="140" t="s">
        <v>6</v>
      </c>
      <c r="D1236" s="140"/>
      <c r="E1236" s="140"/>
      <c r="F1236" s="140"/>
      <c r="G1236" s="140"/>
      <c r="H1236" s="140"/>
      <c r="I1236" s="140"/>
      <c r="J1236" s="140"/>
      <c r="K1236" s="140"/>
      <c r="L1236" s="140"/>
      <c r="M1236" s="140"/>
      <c r="N1236" s="140"/>
      <c r="O1236" s="140"/>
      <c r="P1236" s="140"/>
      <c r="Q1236" s="140"/>
      <c r="R1236" s="140"/>
      <c r="S1236" s="140"/>
      <c r="T1236" s="140"/>
    </row>
    <row r="1237" spans="1:21" ht="15" customHeight="1" x14ac:dyDescent="0.25">
      <c r="A1237" s="141">
        <f>score!A95</f>
        <v>89</v>
      </c>
      <c r="B1237" s="142" t="str">
        <f>score!F95</f>
        <v/>
      </c>
      <c r="C1237" s="143">
        <v>1</v>
      </c>
      <c r="D1237" s="143">
        <v>2</v>
      </c>
      <c r="E1237" s="143">
        <v>3</v>
      </c>
      <c r="F1237" s="143">
        <v>4</v>
      </c>
      <c r="G1237" s="143">
        <v>5</v>
      </c>
      <c r="H1237" s="143">
        <v>6</v>
      </c>
      <c r="I1237" s="143">
        <v>7</v>
      </c>
      <c r="J1237" s="143">
        <v>8</v>
      </c>
      <c r="K1237" s="143">
        <v>9</v>
      </c>
      <c r="L1237" s="143">
        <v>10</v>
      </c>
      <c r="M1237" s="143">
        <v>11</v>
      </c>
      <c r="N1237" s="143">
        <v>12</v>
      </c>
      <c r="O1237" s="143">
        <v>13</v>
      </c>
      <c r="P1237" s="143">
        <v>14</v>
      </c>
      <c r="Q1237" s="143">
        <v>15</v>
      </c>
      <c r="R1237" s="143">
        <v>16</v>
      </c>
      <c r="S1237" s="143">
        <v>17</v>
      </c>
      <c r="T1237" s="143">
        <v>18</v>
      </c>
      <c r="U1237" s="56" t="s">
        <v>1</v>
      </c>
    </row>
    <row r="1238" spans="1:21" ht="15" customHeight="1" x14ac:dyDescent="0.25">
      <c r="A1238" s="141"/>
      <c r="B1238" s="142"/>
      <c r="C1238" s="143"/>
      <c r="D1238" s="143"/>
      <c r="E1238" s="143"/>
      <c r="F1238" s="143"/>
      <c r="G1238" s="143"/>
      <c r="H1238" s="143"/>
      <c r="I1238" s="143"/>
      <c r="J1238" s="143"/>
      <c r="K1238" s="143"/>
      <c r="L1238" s="143"/>
      <c r="M1238" s="143"/>
      <c r="N1238" s="143"/>
      <c r="O1238" s="143"/>
      <c r="P1238" s="143"/>
      <c r="Q1238" s="143"/>
      <c r="R1238" s="143"/>
      <c r="S1238" s="143"/>
      <c r="T1238" s="143"/>
      <c r="U1238" s="57"/>
    </row>
    <row r="1239" spans="1:21" x14ac:dyDescent="0.25">
      <c r="B1239" s="7" t="s">
        <v>8</v>
      </c>
      <c r="C1239" s="65">
        <f>'1stR'!C$95</f>
        <v>0</v>
      </c>
      <c r="D1239" s="65">
        <f>'1stR'!D$95</f>
        <v>0</v>
      </c>
      <c r="E1239" s="65">
        <f>'1stR'!E$95</f>
        <v>0</v>
      </c>
      <c r="F1239" s="65">
        <f>'1stR'!F$95</f>
        <v>0</v>
      </c>
      <c r="G1239" s="65">
        <f>'1stR'!G$95</f>
        <v>0</v>
      </c>
      <c r="H1239" s="65">
        <f>'1stR'!H$95</f>
        <v>0</v>
      </c>
      <c r="I1239" s="65">
        <f>'1stR'!I$95</f>
        <v>0</v>
      </c>
      <c r="J1239" s="65">
        <f>'1stR'!J$95</f>
        <v>0</v>
      </c>
      <c r="K1239" s="65">
        <f>'1stR'!K$95</f>
        <v>0</v>
      </c>
      <c r="L1239" s="65">
        <f>'1stR'!L$95</f>
        <v>0</v>
      </c>
      <c r="M1239" s="65">
        <f>'1stR'!M$95</f>
        <v>0</v>
      </c>
      <c r="N1239" s="65">
        <f>'1stR'!N$95</f>
        <v>0</v>
      </c>
      <c r="O1239" s="65">
        <f>'1stR'!O$95</f>
        <v>0</v>
      </c>
      <c r="P1239" s="65">
        <f>'1stR'!P$95</f>
        <v>0</v>
      </c>
      <c r="Q1239" s="65">
        <f>'1stR'!Q$95</f>
        <v>0</v>
      </c>
      <c r="R1239" s="65">
        <f>'1stR'!R$95</f>
        <v>0</v>
      </c>
      <c r="S1239" s="65">
        <f>'1stR'!S$95</f>
        <v>0</v>
      </c>
      <c r="T1239" s="65">
        <f>'1stR'!T$95</f>
        <v>0</v>
      </c>
      <c r="U1239" s="15">
        <f>SUM(C1239:T1239)</f>
        <v>0</v>
      </c>
    </row>
    <row r="1240" spans="1:21" x14ac:dyDescent="0.25">
      <c r="B1240" s="7" t="s">
        <v>13</v>
      </c>
      <c r="C1240" s="65">
        <f>'2ndR'!C$95</f>
        <v>0</v>
      </c>
      <c r="D1240" s="65">
        <f>'2ndR'!D$95</f>
        <v>0</v>
      </c>
      <c r="E1240" s="65">
        <f>'2ndR'!E$95</f>
        <v>0</v>
      </c>
      <c r="F1240" s="65">
        <f>'2ndR'!F$95</f>
        <v>0</v>
      </c>
      <c r="G1240" s="65">
        <f>'2ndR'!G$95</f>
        <v>0</v>
      </c>
      <c r="H1240" s="65">
        <f>'2ndR'!H$95</f>
        <v>0</v>
      </c>
      <c r="I1240" s="65">
        <f>'2ndR'!I$95</f>
        <v>0</v>
      </c>
      <c r="J1240" s="65">
        <f>'2ndR'!J$95</f>
        <v>0</v>
      </c>
      <c r="K1240" s="65">
        <f>'2ndR'!K$95</f>
        <v>0</v>
      </c>
      <c r="L1240" s="65">
        <f>'2ndR'!L$95</f>
        <v>0</v>
      </c>
      <c r="M1240" s="65">
        <f>'2ndR'!M$95</f>
        <v>0</v>
      </c>
      <c r="N1240" s="65">
        <f>'2ndR'!N$95</f>
        <v>0</v>
      </c>
      <c r="O1240" s="65">
        <f>'2ndR'!O$95</f>
        <v>0</v>
      </c>
      <c r="P1240" s="65">
        <f>'2ndR'!P$95</f>
        <v>0</v>
      </c>
      <c r="Q1240" s="65">
        <f>'2ndR'!Q$95</f>
        <v>0</v>
      </c>
      <c r="R1240" s="65">
        <f>'2ndR'!R$95</f>
        <v>0</v>
      </c>
      <c r="S1240" s="65">
        <f>'2ndR'!S$95</f>
        <v>0</v>
      </c>
      <c r="T1240" s="65">
        <f>'2ndR'!T$95</f>
        <v>0</v>
      </c>
      <c r="U1240" s="15">
        <f t="shared" ref="U1240:U1248" si="88">SUM(C1240:T1240)</f>
        <v>0</v>
      </c>
    </row>
    <row r="1241" spans="1:21" x14ac:dyDescent="0.25">
      <c r="B1241" s="7" t="s">
        <v>14</v>
      </c>
      <c r="C1241" s="65">
        <f>'3rdR'!C$95</f>
        <v>0</v>
      </c>
      <c r="D1241" s="65">
        <f>'3rdR'!D$95</f>
        <v>0</v>
      </c>
      <c r="E1241" s="65">
        <f>'3rdR'!E$95</f>
        <v>0</v>
      </c>
      <c r="F1241" s="65">
        <f>'3rdR'!F$95</f>
        <v>0</v>
      </c>
      <c r="G1241" s="65">
        <f>'3rdR'!G$95</f>
        <v>0</v>
      </c>
      <c r="H1241" s="65">
        <f>'3rdR'!H$95</f>
        <v>0</v>
      </c>
      <c r="I1241" s="65">
        <f>'3rdR'!I$95</f>
        <v>0</v>
      </c>
      <c r="J1241" s="65">
        <f>'3rdR'!J$95</f>
        <v>0</v>
      </c>
      <c r="K1241" s="65">
        <f>'3rdR'!K$95</f>
        <v>0</v>
      </c>
      <c r="L1241" s="65">
        <f>'3rdR'!L$95</f>
        <v>0</v>
      </c>
      <c r="M1241" s="65">
        <f>'3rdR'!M$95</f>
        <v>0</v>
      </c>
      <c r="N1241" s="65">
        <f>'3rdR'!N$95</f>
        <v>0</v>
      </c>
      <c r="O1241" s="65">
        <f>'3rdR'!O$95</f>
        <v>0</v>
      </c>
      <c r="P1241" s="65">
        <f>'3rdR'!P$95</f>
        <v>0</v>
      </c>
      <c r="Q1241" s="65">
        <f>'3rdR'!Q$95</f>
        <v>0</v>
      </c>
      <c r="R1241" s="65">
        <f>'3rdR'!R$95</f>
        <v>0</v>
      </c>
      <c r="S1241" s="65">
        <f>'3rdR'!S$95</f>
        <v>0</v>
      </c>
      <c r="T1241" s="65">
        <f>'3rdR'!T$95</f>
        <v>0</v>
      </c>
      <c r="U1241" s="15">
        <f t="shared" si="88"/>
        <v>0</v>
      </c>
    </row>
    <row r="1242" spans="1:21" x14ac:dyDescent="0.25">
      <c r="B1242" s="7" t="s">
        <v>15</v>
      </c>
      <c r="C1242" s="65">
        <f>'4thR'!C$95</f>
        <v>0</v>
      </c>
      <c r="D1242" s="65">
        <f>'4thR'!D$95</f>
        <v>0</v>
      </c>
      <c r="E1242" s="65">
        <f>'4thR'!E$95</f>
        <v>0</v>
      </c>
      <c r="F1242" s="65">
        <f>'4thR'!F$95</f>
        <v>0</v>
      </c>
      <c r="G1242" s="65">
        <f>'4thR'!G$95</f>
        <v>0</v>
      </c>
      <c r="H1242" s="65">
        <f>'4thR'!H$95</f>
        <v>0</v>
      </c>
      <c r="I1242" s="65">
        <f>'4thR'!I$95</f>
        <v>0</v>
      </c>
      <c r="J1242" s="65">
        <f>'4thR'!J$95</f>
        <v>0</v>
      </c>
      <c r="K1242" s="65">
        <f>'4thR'!K$95</f>
        <v>0</v>
      </c>
      <c r="L1242" s="65">
        <f>'4thR'!L$95</f>
        <v>0</v>
      </c>
      <c r="M1242" s="65">
        <f>'4thR'!M$95</f>
        <v>0</v>
      </c>
      <c r="N1242" s="65">
        <f>'4thR'!N$95</f>
        <v>0</v>
      </c>
      <c r="O1242" s="65">
        <f>'4thR'!O$95</f>
        <v>0</v>
      </c>
      <c r="P1242" s="65">
        <f>'4thR'!P$95</f>
        <v>0</v>
      </c>
      <c r="Q1242" s="65">
        <f>'4thR'!Q$95</f>
        <v>0</v>
      </c>
      <c r="R1242" s="65">
        <f>'4thR'!R$95</f>
        <v>0</v>
      </c>
      <c r="S1242" s="65">
        <f>'4thR'!S$95</f>
        <v>0</v>
      </c>
      <c r="T1242" s="65">
        <f>'4thR'!T$95</f>
        <v>0</v>
      </c>
      <c r="U1242" s="15">
        <f t="shared" si="88"/>
        <v>0</v>
      </c>
    </row>
    <row r="1243" spans="1:21" x14ac:dyDescent="0.25">
      <c r="B1243" s="7" t="s">
        <v>16</v>
      </c>
      <c r="C1243" s="65">
        <f>'5thR'!C$95</f>
        <v>0</v>
      </c>
      <c r="D1243" s="65">
        <f>'5thR'!D$95</f>
        <v>0</v>
      </c>
      <c r="E1243" s="65">
        <f>'5thR'!E$95</f>
        <v>0</v>
      </c>
      <c r="F1243" s="65">
        <f>'5thR'!F$95</f>
        <v>0</v>
      </c>
      <c r="G1243" s="65">
        <f>'5thR'!G$95</f>
        <v>0</v>
      </c>
      <c r="H1243" s="65">
        <f>'5thR'!H$95</f>
        <v>0</v>
      </c>
      <c r="I1243" s="65">
        <f>'5thR'!I$95</f>
        <v>0</v>
      </c>
      <c r="J1243" s="65">
        <f>'5thR'!J$95</f>
        <v>0</v>
      </c>
      <c r="K1243" s="65">
        <f>'5thR'!K$95</f>
        <v>0</v>
      </c>
      <c r="L1243" s="65">
        <f>'5thR'!L$95</f>
        <v>0</v>
      </c>
      <c r="M1243" s="65">
        <f>'5thR'!M$95</f>
        <v>0</v>
      </c>
      <c r="N1243" s="65">
        <f>'5thR'!N$95</f>
        <v>0</v>
      </c>
      <c r="O1243" s="65">
        <f>'5thR'!O$95</f>
        <v>0</v>
      </c>
      <c r="P1243" s="65">
        <f>'5thR'!P$95</f>
        <v>0</v>
      </c>
      <c r="Q1243" s="65">
        <f>'5thR'!Q$95</f>
        <v>0</v>
      </c>
      <c r="R1243" s="65">
        <f>'5thR'!R$95</f>
        <v>0</v>
      </c>
      <c r="S1243" s="65">
        <f>'5thR'!S$95</f>
        <v>0</v>
      </c>
      <c r="T1243" s="65">
        <f>'5thR'!T$95</f>
        <v>0</v>
      </c>
      <c r="U1243" s="15">
        <f t="shared" si="88"/>
        <v>0</v>
      </c>
    </row>
    <row r="1244" spans="1:21" x14ac:dyDescent="0.25">
      <c r="B1244" s="7" t="s">
        <v>17</v>
      </c>
      <c r="C1244" s="65">
        <f>'6thR'!C$95</f>
        <v>0</v>
      </c>
      <c r="D1244" s="65">
        <f>'6thR'!D$95</f>
        <v>0</v>
      </c>
      <c r="E1244" s="65">
        <f>'6thR'!E$95</f>
        <v>0</v>
      </c>
      <c r="F1244" s="65">
        <f>'6thR'!F$95</f>
        <v>0</v>
      </c>
      <c r="G1244" s="65">
        <f>'6thR'!G$95</f>
        <v>0</v>
      </c>
      <c r="H1244" s="65">
        <f>'6thR'!H$95</f>
        <v>0</v>
      </c>
      <c r="I1244" s="65">
        <f>'6thR'!I$95</f>
        <v>0</v>
      </c>
      <c r="J1244" s="65">
        <f>'6thR'!J$95</f>
        <v>0</v>
      </c>
      <c r="K1244" s="65">
        <f>'6thR'!K$95</f>
        <v>0</v>
      </c>
      <c r="L1244" s="65">
        <f>'6thR'!L$95</f>
        <v>0</v>
      </c>
      <c r="M1244" s="65">
        <f>'6thR'!M$95</f>
        <v>0</v>
      </c>
      <c r="N1244" s="65">
        <f>'6thR'!N$95</f>
        <v>0</v>
      </c>
      <c r="O1244" s="65">
        <f>'6thR'!O$95</f>
        <v>0</v>
      </c>
      <c r="P1244" s="65">
        <f>'6thR'!P$95</f>
        <v>0</v>
      </c>
      <c r="Q1244" s="65">
        <f>'6thR'!Q$95</f>
        <v>0</v>
      </c>
      <c r="R1244" s="65">
        <f>'6thR'!R$95</f>
        <v>0</v>
      </c>
      <c r="S1244" s="65">
        <f>'6thR'!S$95</f>
        <v>0</v>
      </c>
      <c r="T1244" s="65">
        <f>'6thR'!T$95</f>
        <v>0</v>
      </c>
      <c r="U1244" s="15">
        <f t="shared" si="88"/>
        <v>0</v>
      </c>
    </row>
    <row r="1245" spans="1:21" x14ac:dyDescent="0.25">
      <c r="B1245" s="7" t="s">
        <v>18</v>
      </c>
      <c r="C1245" s="65">
        <f>'7thR'!C$95</f>
        <v>0</v>
      </c>
      <c r="D1245" s="65">
        <f>'7thR'!D$95</f>
        <v>0</v>
      </c>
      <c r="E1245" s="65">
        <f>'7thR'!E$95</f>
        <v>0</v>
      </c>
      <c r="F1245" s="65">
        <f>'7thR'!F$95</f>
        <v>0</v>
      </c>
      <c r="G1245" s="65">
        <f>'7thR'!G$95</f>
        <v>0</v>
      </c>
      <c r="H1245" s="65">
        <f>'7thR'!H$95</f>
        <v>0</v>
      </c>
      <c r="I1245" s="65">
        <f>'7thR'!I$95</f>
        <v>0</v>
      </c>
      <c r="J1245" s="65">
        <f>'7thR'!J$95</f>
        <v>0</v>
      </c>
      <c r="K1245" s="65">
        <f>'7thR'!K$95</f>
        <v>0</v>
      </c>
      <c r="L1245" s="65">
        <f>'7thR'!L$95</f>
        <v>0</v>
      </c>
      <c r="M1245" s="65">
        <f>'7thR'!M$95</f>
        <v>0</v>
      </c>
      <c r="N1245" s="65">
        <f>'7thR'!N$95</f>
        <v>0</v>
      </c>
      <c r="O1245" s="65">
        <f>'7thR'!O$95</f>
        <v>0</v>
      </c>
      <c r="P1245" s="65">
        <f>'7thR'!P$95</f>
        <v>0</v>
      </c>
      <c r="Q1245" s="65">
        <f>'7thR'!Q$95</f>
        <v>0</v>
      </c>
      <c r="R1245" s="65">
        <f>'7thR'!R$95</f>
        <v>0</v>
      </c>
      <c r="S1245" s="65">
        <f>'7thR'!S$95</f>
        <v>0</v>
      </c>
      <c r="T1245" s="65">
        <f>'7thR'!T$95</f>
        <v>0</v>
      </c>
      <c r="U1245" s="15">
        <f t="shared" si="88"/>
        <v>0</v>
      </c>
    </row>
    <row r="1246" spans="1:21" ht="15.75" thickBot="1" x14ac:dyDescent="0.3">
      <c r="B1246" s="7" t="s">
        <v>19</v>
      </c>
      <c r="C1246" s="45">
        <f>'8thR - Finale'!C$95</f>
        <v>0</v>
      </c>
      <c r="D1246" s="45">
        <f>'8thR - Finale'!D$95</f>
        <v>0</v>
      </c>
      <c r="E1246" s="45">
        <f>'8thR - Finale'!E$95</f>
        <v>0</v>
      </c>
      <c r="F1246" s="45">
        <f>'8thR - Finale'!F$95</f>
        <v>0</v>
      </c>
      <c r="G1246" s="45">
        <f>'8thR - Finale'!G$95</f>
        <v>0</v>
      </c>
      <c r="H1246" s="45">
        <f>'8thR - Finale'!H$95</f>
        <v>0</v>
      </c>
      <c r="I1246" s="45">
        <f>'8thR - Finale'!I$95</f>
        <v>0</v>
      </c>
      <c r="J1246" s="45">
        <f>'8thR - Finale'!J$95</f>
        <v>0</v>
      </c>
      <c r="K1246" s="45">
        <f>'8thR - Finale'!K$95</f>
        <v>0</v>
      </c>
      <c r="L1246" s="45">
        <f>'8thR - Finale'!L$95</f>
        <v>0</v>
      </c>
      <c r="M1246" s="45">
        <f>'8thR - Finale'!M$95</f>
        <v>0</v>
      </c>
      <c r="N1246" s="45">
        <f>'8thR - Finale'!N$95</f>
        <v>0</v>
      </c>
      <c r="O1246" s="45">
        <f>'8thR - Finale'!O$95</f>
        <v>0</v>
      </c>
      <c r="P1246" s="45">
        <f>'8thR - Finale'!P$95</f>
        <v>0</v>
      </c>
      <c r="Q1246" s="45">
        <f>'8thR - Finale'!Q$95</f>
        <v>0</v>
      </c>
      <c r="R1246" s="45">
        <f>'8thR - Finale'!R$95</f>
        <v>0</v>
      </c>
      <c r="S1246" s="45">
        <f>'8thR - Finale'!S$95</f>
        <v>0</v>
      </c>
      <c r="T1246" s="45">
        <f>'8thR - Finale'!T$95</f>
        <v>0</v>
      </c>
      <c r="U1246" s="15">
        <f t="shared" si="88"/>
        <v>0</v>
      </c>
    </row>
    <row r="1247" spans="1:21" ht="16.5" thickTop="1" x14ac:dyDescent="0.25">
      <c r="B1247" s="52" t="s">
        <v>12</v>
      </c>
      <c r="C1247" s="72">
        <f>score!H$95</f>
        <v>0</v>
      </c>
      <c r="D1247" s="72">
        <f>score!I$95</f>
        <v>0</v>
      </c>
      <c r="E1247" s="72">
        <f>score!J$95</f>
        <v>0</v>
      </c>
      <c r="F1247" s="72">
        <f>score!K$95</f>
        <v>0</v>
      </c>
      <c r="G1247" s="72">
        <f>score!L$95</f>
        <v>0</v>
      </c>
      <c r="H1247" s="72">
        <f>score!M$95</f>
        <v>0</v>
      </c>
      <c r="I1247" s="72">
        <f>score!N$95</f>
        <v>0</v>
      </c>
      <c r="J1247" s="72">
        <f>score!O$95</f>
        <v>0</v>
      </c>
      <c r="K1247" s="72">
        <f>score!P$95</f>
        <v>0</v>
      </c>
      <c r="L1247" s="72">
        <f>score!Q$95</f>
        <v>0</v>
      </c>
      <c r="M1247" s="72">
        <f>score!R$95</f>
        <v>0</v>
      </c>
      <c r="N1247" s="72">
        <f>score!S$95</f>
        <v>0</v>
      </c>
      <c r="O1247" s="72">
        <f>score!T$95</f>
        <v>0</v>
      </c>
      <c r="P1247" s="72">
        <f>score!U$95</f>
        <v>0</v>
      </c>
      <c r="Q1247" s="72">
        <f>score!V$95</f>
        <v>0</v>
      </c>
      <c r="R1247" s="72">
        <f>score!W$95</f>
        <v>0</v>
      </c>
      <c r="S1247" s="72">
        <f>score!X$95</f>
        <v>0</v>
      </c>
      <c r="T1247" s="72">
        <f>score!Y$95</f>
        <v>0</v>
      </c>
      <c r="U1247" s="47">
        <f t="shared" si="88"/>
        <v>0</v>
      </c>
    </row>
    <row r="1248" spans="1:21" ht="15.75" x14ac:dyDescent="0.25">
      <c r="B1248" s="53" t="s">
        <v>7</v>
      </c>
      <c r="C1248" s="54">
        <f>score!H$147</f>
        <v>4</v>
      </c>
      <c r="D1248" s="54">
        <f>score!$I$147</f>
        <v>4</v>
      </c>
      <c r="E1248" s="54">
        <f>score!$J$147</f>
        <v>3</v>
      </c>
      <c r="F1248" s="54">
        <f>score!$K$147</f>
        <v>3</v>
      </c>
      <c r="G1248" s="54">
        <f>score!$L$147</f>
        <v>4</v>
      </c>
      <c r="H1248" s="54">
        <f>score!$M$147</f>
        <v>4</v>
      </c>
      <c r="I1248" s="54">
        <f>score!$N$147</f>
        <v>5</v>
      </c>
      <c r="J1248" s="54">
        <f>score!$O$147</f>
        <v>4</v>
      </c>
      <c r="K1248" s="54">
        <f>score!$P$147</f>
        <v>4</v>
      </c>
      <c r="L1248" s="54">
        <f>score!$Q$147</f>
        <v>3</v>
      </c>
      <c r="M1248" s="54">
        <f>score!$R$147</f>
        <v>4</v>
      </c>
      <c r="N1248" s="54">
        <f>score!$S$147</f>
        <v>5</v>
      </c>
      <c r="O1248" s="54">
        <f>score!$T$147</f>
        <v>4</v>
      </c>
      <c r="P1248" s="54">
        <f>score!$U$147</f>
        <v>5</v>
      </c>
      <c r="Q1248" s="54">
        <f>score!$V$147</f>
        <v>3</v>
      </c>
      <c r="R1248" s="54">
        <f>score!$W$147</f>
        <v>3</v>
      </c>
      <c r="S1248" s="54">
        <f>score!$X$147</f>
        <v>4</v>
      </c>
      <c r="T1248" s="54">
        <f>score!$Y$147</f>
        <v>4</v>
      </c>
      <c r="U1248" s="18">
        <f t="shared" si="88"/>
        <v>70</v>
      </c>
    </row>
    <row r="1249" spans="1:21" x14ac:dyDescent="0.25">
      <c r="C1249" s="55"/>
      <c r="D1249" s="55"/>
      <c r="E1249" s="55"/>
      <c r="F1249" s="55"/>
      <c r="G1249" s="55"/>
      <c r="H1249" s="55"/>
      <c r="I1249" s="55"/>
      <c r="J1249" s="55"/>
      <c r="K1249" s="55"/>
      <c r="L1249" s="55"/>
      <c r="M1249" s="55"/>
      <c r="N1249" s="55"/>
      <c r="O1249" s="55"/>
      <c r="P1249" s="55"/>
      <c r="Q1249" s="55"/>
      <c r="R1249" s="55"/>
      <c r="S1249" s="55"/>
      <c r="T1249" s="55"/>
    </row>
    <row r="1250" spans="1:21" x14ac:dyDescent="0.25">
      <c r="C1250" s="140" t="s">
        <v>6</v>
      </c>
      <c r="D1250" s="140"/>
      <c r="E1250" s="140"/>
      <c r="F1250" s="140"/>
      <c r="G1250" s="140"/>
      <c r="H1250" s="140"/>
      <c r="I1250" s="140"/>
      <c r="J1250" s="140"/>
      <c r="K1250" s="140"/>
      <c r="L1250" s="140"/>
      <c r="M1250" s="140"/>
      <c r="N1250" s="140"/>
      <c r="O1250" s="140"/>
      <c r="P1250" s="140"/>
      <c r="Q1250" s="140"/>
      <c r="R1250" s="140"/>
      <c r="S1250" s="140"/>
      <c r="T1250" s="140"/>
    </row>
    <row r="1251" spans="1:21" ht="15" customHeight="1" x14ac:dyDescent="0.25">
      <c r="A1251" s="141">
        <f>score!A96</f>
        <v>90</v>
      </c>
      <c r="B1251" s="142" t="str">
        <f>score!F96</f>
        <v/>
      </c>
      <c r="C1251" s="143">
        <v>1</v>
      </c>
      <c r="D1251" s="143">
        <v>2</v>
      </c>
      <c r="E1251" s="143">
        <v>3</v>
      </c>
      <c r="F1251" s="143">
        <v>4</v>
      </c>
      <c r="G1251" s="143">
        <v>5</v>
      </c>
      <c r="H1251" s="143">
        <v>6</v>
      </c>
      <c r="I1251" s="143">
        <v>7</v>
      </c>
      <c r="J1251" s="143">
        <v>8</v>
      </c>
      <c r="K1251" s="143">
        <v>9</v>
      </c>
      <c r="L1251" s="143">
        <v>10</v>
      </c>
      <c r="M1251" s="143">
        <v>11</v>
      </c>
      <c r="N1251" s="143">
        <v>12</v>
      </c>
      <c r="O1251" s="143">
        <v>13</v>
      </c>
      <c r="P1251" s="143">
        <v>14</v>
      </c>
      <c r="Q1251" s="143">
        <v>15</v>
      </c>
      <c r="R1251" s="143">
        <v>16</v>
      </c>
      <c r="S1251" s="143">
        <v>17</v>
      </c>
      <c r="T1251" s="143">
        <v>18</v>
      </c>
      <c r="U1251" s="56" t="s">
        <v>1</v>
      </c>
    </row>
    <row r="1252" spans="1:21" ht="15" customHeight="1" x14ac:dyDescent="0.25">
      <c r="A1252" s="141"/>
      <c r="B1252" s="142"/>
      <c r="C1252" s="143"/>
      <c r="D1252" s="143"/>
      <c r="E1252" s="143"/>
      <c r="F1252" s="143"/>
      <c r="G1252" s="143"/>
      <c r="H1252" s="143"/>
      <c r="I1252" s="143"/>
      <c r="J1252" s="143"/>
      <c r="K1252" s="143"/>
      <c r="L1252" s="143"/>
      <c r="M1252" s="143"/>
      <c r="N1252" s="143"/>
      <c r="O1252" s="143"/>
      <c r="P1252" s="143"/>
      <c r="Q1252" s="143"/>
      <c r="R1252" s="143"/>
      <c r="S1252" s="143"/>
      <c r="T1252" s="143"/>
      <c r="U1252" s="57"/>
    </row>
    <row r="1253" spans="1:21" x14ac:dyDescent="0.25">
      <c r="B1253" s="7" t="s">
        <v>8</v>
      </c>
      <c r="C1253" s="65">
        <f>'1stR'!C$96</f>
        <v>0</v>
      </c>
      <c r="D1253" s="65">
        <f>'1stR'!D$96</f>
        <v>0</v>
      </c>
      <c r="E1253" s="65">
        <f>'1stR'!E$96</f>
        <v>0</v>
      </c>
      <c r="F1253" s="65">
        <f>'1stR'!F$96</f>
        <v>0</v>
      </c>
      <c r="G1253" s="65">
        <f>'1stR'!G$96</f>
        <v>0</v>
      </c>
      <c r="H1253" s="65">
        <f>'1stR'!H$96</f>
        <v>0</v>
      </c>
      <c r="I1253" s="65">
        <f>'1stR'!I$96</f>
        <v>0</v>
      </c>
      <c r="J1253" s="65">
        <f>'1stR'!J$96</f>
        <v>0</v>
      </c>
      <c r="K1253" s="65">
        <f>'1stR'!K$96</f>
        <v>0</v>
      </c>
      <c r="L1253" s="65">
        <f>'1stR'!L$96</f>
        <v>0</v>
      </c>
      <c r="M1253" s="65">
        <f>'1stR'!M$96</f>
        <v>0</v>
      </c>
      <c r="N1253" s="65">
        <f>'1stR'!N$96</f>
        <v>0</v>
      </c>
      <c r="O1253" s="65">
        <f>'1stR'!O$96</f>
        <v>0</v>
      </c>
      <c r="P1253" s="65">
        <f>'1stR'!P$96</f>
        <v>0</v>
      </c>
      <c r="Q1253" s="65">
        <f>'1stR'!Q$96</f>
        <v>0</v>
      </c>
      <c r="R1253" s="65">
        <f>'1stR'!R$96</f>
        <v>0</v>
      </c>
      <c r="S1253" s="65">
        <f>'1stR'!S$96</f>
        <v>0</v>
      </c>
      <c r="T1253" s="65">
        <f>'1stR'!T$96</f>
        <v>0</v>
      </c>
      <c r="U1253" s="15">
        <f>SUM(C1253:T1253)</f>
        <v>0</v>
      </c>
    </row>
    <row r="1254" spans="1:21" x14ac:dyDescent="0.25">
      <c r="B1254" s="7" t="s">
        <v>13</v>
      </c>
      <c r="C1254" s="65">
        <f>'2ndR'!C$96</f>
        <v>0</v>
      </c>
      <c r="D1254" s="65">
        <f>'2ndR'!D$96</f>
        <v>0</v>
      </c>
      <c r="E1254" s="65">
        <f>'2ndR'!E$96</f>
        <v>0</v>
      </c>
      <c r="F1254" s="65">
        <f>'2ndR'!F$96</f>
        <v>0</v>
      </c>
      <c r="G1254" s="65">
        <f>'2ndR'!G$96</f>
        <v>0</v>
      </c>
      <c r="H1254" s="65">
        <f>'2ndR'!H$96</f>
        <v>0</v>
      </c>
      <c r="I1254" s="65">
        <f>'2ndR'!I$96</f>
        <v>0</v>
      </c>
      <c r="J1254" s="65">
        <f>'2ndR'!J$96</f>
        <v>0</v>
      </c>
      <c r="K1254" s="65">
        <f>'2ndR'!K$96</f>
        <v>0</v>
      </c>
      <c r="L1254" s="65">
        <f>'2ndR'!L$96</f>
        <v>0</v>
      </c>
      <c r="M1254" s="65">
        <f>'2ndR'!M$96</f>
        <v>0</v>
      </c>
      <c r="N1254" s="65">
        <f>'2ndR'!N$96</f>
        <v>0</v>
      </c>
      <c r="O1254" s="65">
        <f>'2ndR'!O$96</f>
        <v>0</v>
      </c>
      <c r="P1254" s="65">
        <f>'2ndR'!P$96</f>
        <v>0</v>
      </c>
      <c r="Q1254" s="65">
        <f>'2ndR'!Q$96</f>
        <v>0</v>
      </c>
      <c r="R1254" s="65">
        <f>'2ndR'!R$96</f>
        <v>0</v>
      </c>
      <c r="S1254" s="65">
        <f>'2ndR'!S$96</f>
        <v>0</v>
      </c>
      <c r="T1254" s="65">
        <f>'2ndR'!T$96</f>
        <v>0</v>
      </c>
      <c r="U1254" s="15">
        <f t="shared" ref="U1254:U1262" si="89">SUM(C1254:T1254)</f>
        <v>0</v>
      </c>
    </row>
    <row r="1255" spans="1:21" x14ac:dyDescent="0.25">
      <c r="B1255" s="7" t="s">
        <v>14</v>
      </c>
      <c r="C1255" s="65">
        <f>'3rdR'!C$96</f>
        <v>0</v>
      </c>
      <c r="D1255" s="65">
        <f>'3rdR'!D$96</f>
        <v>0</v>
      </c>
      <c r="E1255" s="65">
        <f>'3rdR'!E$96</f>
        <v>0</v>
      </c>
      <c r="F1255" s="65">
        <f>'3rdR'!F$96</f>
        <v>0</v>
      </c>
      <c r="G1255" s="65">
        <f>'3rdR'!G$96</f>
        <v>0</v>
      </c>
      <c r="H1255" s="65">
        <f>'3rdR'!H$96</f>
        <v>0</v>
      </c>
      <c r="I1255" s="65">
        <f>'3rdR'!I$96</f>
        <v>0</v>
      </c>
      <c r="J1255" s="65">
        <f>'3rdR'!J$96</f>
        <v>0</v>
      </c>
      <c r="K1255" s="65">
        <f>'3rdR'!K$96</f>
        <v>0</v>
      </c>
      <c r="L1255" s="65">
        <f>'3rdR'!L$96</f>
        <v>0</v>
      </c>
      <c r="M1255" s="65">
        <f>'3rdR'!M$96</f>
        <v>0</v>
      </c>
      <c r="N1255" s="65">
        <f>'3rdR'!N$96</f>
        <v>0</v>
      </c>
      <c r="O1255" s="65">
        <f>'3rdR'!O$96</f>
        <v>0</v>
      </c>
      <c r="P1255" s="65">
        <f>'3rdR'!P$96</f>
        <v>0</v>
      </c>
      <c r="Q1255" s="65">
        <f>'3rdR'!Q$96</f>
        <v>0</v>
      </c>
      <c r="R1255" s="65">
        <f>'3rdR'!R$96</f>
        <v>0</v>
      </c>
      <c r="S1255" s="65">
        <f>'3rdR'!S$96</f>
        <v>0</v>
      </c>
      <c r="T1255" s="65">
        <f>'3rdR'!T$96</f>
        <v>0</v>
      </c>
      <c r="U1255" s="15">
        <f t="shared" si="89"/>
        <v>0</v>
      </c>
    </row>
    <row r="1256" spans="1:21" x14ac:dyDescent="0.25">
      <c r="B1256" s="7" t="s">
        <v>15</v>
      </c>
      <c r="C1256" s="65">
        <f>'4thR'!C$96</f>
        <v>0</v>
      </c>
      <c r="D1256" s="65">
        <f>'4thR'!D$96</f>
        <v>0</v>
      </c>
      <c r="E1256" s="65">
        <f>'4thR'!E$96</f>
        <v>0</v>
      </c>
      <c r="F1256" s="65">
        <f>'4thR'!F$96</f>
        <v>0</v>
      </c>
      <c r="G1256" s="65">
        <f>'4thR'!G$96</f>
        <v>0</v>
      </c>
      <c r="H1256" s="65">
        <f>'4thR'!H$96</f>
        <v>0</v>
      </c>
      <c r="I1256" s="65">
        <f>'4thR'!I$96</f>
        <v>0</v>
      </c>
      <c r="J1256" s="65">
        <f>'4thR'!J$96</f>
        <v>0</v>
      </c>
      <c r="K1256" s="65">
        <f>'4thR'!K$96</f>
        <v>0</v>
      </c>
      <c r="L1256" s="65">
        <f>'4thR'!L$96</f>
        <v>0</v>
      </c>
      <c r="M1256" s="65">
        <f>'4thR'!M$96</f>
        <v>0</v>
      </c>
      <c r="N1256" s="65">
        <f>'4thR'!N$96</f>
        <v>0</v>
      </c>
      <c r="O1256" s="65">
        <f>'4thR'!O$96</f>
        <v>0</v>
      </c>
      <c r="P1256" s="65">
        <f>'4thR'!P$96</f>
        <v>0</v>
      </c>
      <c r="Q1256" s="65">
        <f>'4thR'!Q$96</f>
        <v>0</v>
      </c>
      <c r="R1256" s="65">
        <f>'4thR'!R$96</f>
        <v>0</v>
      </c>
      <c r="S1256" s="65">
        <f>'4thR'!S$96</f>
        <v>0</v>
      </c>
      <c r="T1256" s="65">
        <f>'4thR'!T$96</f>
        <v>0</v>
      </c>
      <c r="U1256" s="15">
        <f t="shared" si="89"/>
        <v>0</v>
      </c>
    </row>
    <row r="1257" spans="1:21" x14ac:dyDescent="0.25">
      <c r="B1257" s="7" t="s">
        <v>16</v>
      </c>
      <c r="C1257" s="65">
        <f>'5thR'!C$96</f>
        <v>0</v>
      </c>
      <c r="D1257" s="65">
        <f>'5thR'!D$96</f>
        <v>0</v>
      </c>
      <c r="E1257" s="65">
        <f>'5thR'!E$96</f>
        <v>0</v>
      </c>
      <c r="F1257" s="65">
        <f>'5thR'!F$96</f>
        <v>0</v>
      </c>
      <c r="G1257" s="65">
        <f>'5thR'!G$96</f>
        <v>0</v>
      </c>
      <c r="H1257" s="65">
        <f>'5thR'!H$96</f>
        <v>0</v>
      </c>
      <c r="I1257" s="65">
        <f>'5thR'!I$96</f>
        <v>0</v>
      </c>
      <c r="J1257" s="65">
        <f>'5thR'!J$96</f>
        <v>0</v>
      </c>
      <c r="K1257" s="65">
        <f>'5thR'!K$96</f>
        <v>0</v>
      </c>
      <c r="L1257" s="65">
        <f>'5thR'!L$96</f>
        <v>0</v>
      </c>
      <c r="M1257" s="65">
        <f>'5thR'!M$96</f>
        <v>0</v>
      </c>
      <c r="N1257" s="65">
        <f>'5thR'!N$96</f>
        <v>0</v>
      </c>
      <c r="O1257" s="65">
        <f>'5thR'!O$96</f>
        <v>0</v>
      </c>
      <c r="P1257" s="65">
        <f>'5thR'!P$96</f>
        <v>0</v>
      </c>
      <c r="Q1257" s="65">
        <f>'5thR'!Q$96</f>
        <v>0</v>
      </c>
      <c r="R1257" s="65">
        <f>'5thR'!R$96</f>
        <v>0</v>
      </c>
      <c r="S1257" s="65">
        <f>'5thR'!S$96</f>
        <v>0</v>
      </c>
      <c r="T1257" s="65">
        <f>'5thR'!T$96</f>
        <v>0</v>
      </c>
      <c r="U1257" s="15">
        <f t="shared" si="89"/>
        <v>0</v>
      </c>
    </row>
    <row r="1258" spans="1:21" x14ac:dyDescent="0.25">
      <c r="B1258" s="7" t="s">
        <v>17</v>
      </c>
      <c r="C1258" s="65">
        <f>'6thR'!C$96</f>
        <v>0</v>
      </c>
      <c r="D1258" s="65">
        <f>'6thR'!D$96</f>
        <v>0</v>
      </c>
      <c r="E1258" s="65">
        <f>'6thR'!E$96</f>
        <v>0</v>
      </c>
      <c r="F1258" s="65">
        <f>'6thR'!F$96</f>
        <v>0</v>
      </c>
      <c r="G1258" s="65">
        <f>'6thR'!G$96</f>
        <v>0</v>
      </c>
      <c r="H1258" s="65">
        <f>'6thR'!H$96</f>
        <v>0</v>
      </c>
      <c r="I1258" s="65">
        <f>'6thR'!I$96</f>
        <v>0</v>
      </c>
      <c r="J1258" s="65">
        <f>'6thR'!J$96</f>
        <v>0</v>
      </c>
      <c r="K1258" s="65">
        <f>'6thR'!K$96</f>
        <v>0</v>
      </c>
      <c r="L1258" s="65">
        <f>'6thR'!L$96</f>
        <v>0</v>
      </c>
      <c r="M1258" s="65">
        <f>'6thR'!M$96</f>
        <v>0</v>
      </c>
      <c r="N1258" s="65">
        <f>'6thR'!N$96</f>
        <v>0</v>
      </c>
      <c r="O1258" s="65">
        <f>'6thR'!O$96</f>
        <v>0</v>
      </c>
      <c r="P1258" s="65">
        <f>'6thR'!P$96</f>
        <v>0</v>
      </c>
      <c r="Q1258" s="65">
        <f>'6thR'!Q$96</f>
        <v>0</v>
      </c>
      <c r="R1258" s="65">
        <f>'6thR'!R$96</f>
        <v>0</v>
      </c>
      <c r="S1258" s="65">
        <f>'6thR'!S$96</f>
        <v>0</v>
      </c>
      <c r="T1258" s="65">
        <f>'6thR'!T$96</f>
        <v>0</v>
      </c>
      <c r="U1258" s="15">
        <f t="shared" si="89"/>
        <v>0</v>
      </c>
    </row>
    <row r="1259" spans="1:21" x14ac:dyDescent="0.25">
      <c r="B1259" s="7" t="s">
        <v>18</v>
      </c>
      <c r="C1259" s="65">
        <f>'7thR'!C$96</f>
        <v>0</v>
      </c>
      <c r="D1259" s="65">
        <f>'7thR'!D$96</f>
        <v>0</v>
      </c>
      <c r="E1259" s="65">
        <f>'7thR'!E$96</f>
        <v>0</v>
      </c>
      <c r="F1259" s="65">
        <f>'7thR'!F$96</f>
        <v>0</v>
      </c>
      <c r="G1259" s="65">
        <f>'7thR'!G$96</f>
        <v>0</v>
      </c>
      <c r="H1259" s="65">
        <f>'7thR'!H$96</f>
        <v>0</v>
      </c>
      <c r="I1259" s="65">
        <f>'7thR'!I$96</f>
        <v>0</v>
      </c>
      <c r="J1259" s="65">
        <f>'7thR'!J$96</f>
        <v>0</v>
      </c>
      <c r="K1259" s="65">
        <f>'7thR'!K$96</f>
        <v>0</v>
      </c>
      <c r="L1259" s="65">
        <f>'7thR'!L$96</f>
        <v>0</v>
      </c>
      <c r="M1259" s="65">
        <f>'7thR'!M$96</f>
        <v>0</v>
      </c>
      <c r="N1259" s="65">
        <f>'7thR'!N$96</f>
        <v>0</v>
      </c>
      <c r="O1259" s="65">
        <f>'7thR'!O$96</f>
        <v>0</v>
      </c>
      <c r="P1259" s="65">
        <f>'7thR'!P$96</f>
        <v>0</v>
      </c>
      <c r="Q1259" s="65">
        <f>'7thR'!Q$96</f>
        <v>0</v>
      </c>
      <c r="R1259" s="65">
        <f>'7thR'!R$96</f>
        <v>0</v>
      </c>
      <c r="S1259" s="65">
        <f>'7thR'!S$96</f>
        <v>0</v>
      </c>
      <c r="T1259" s="65">
        <f>'7thR'!T$96</f>
        <v>0</v>
      </c>
      <c r="U1259" s="15">
        <f t="shared" si="89"/>
        <v>0</v>
      </c>
    </row>
    <row r="1260" spans="1:21" ht="15.75" thickBot="1" x14ac:dyDescent="0.3">
      <c r="B1260" s="7" t="s">
        <v>19</v>
      </c>
      <c r="C1260" s="45">
        <f>'8thR - Finale'!C$96</f>
        <v>0</v>
      </c>
      <c r="D1260" s="45">
        <f>'8thR - Finale'!D$96</f>
        <v>0</v>
      </c>
      <c r="E1260" s="45">
        <f>'8thR - Finale'!E$96</f>
        <v>0</v>
      </c>
      <c r="F1260" s="45">
        <f>'8thR - Finale'!F$96</f>
        <v>0</v>
      </c>
      <c r="G1260" s="45">
        <f>'8thR - Finale'!G$96</f>
        <v>0</v>
      </c>
      <c r="H1260" s="45">
        <f>'8thR - Finale'!H$96</f>
        <v>0</v>
      </c>
      <c r="I1260" s="45">
        <f>'8thR - Finale'!I$96</f>
        <v>0</v>
      </c>
      <c r="J1260" s="45">
        <f>'8thR - Finale'!J$96</f>
        <v>0</v>
      </c>
      <c r="K1260" s="45">
        <f>'8thR - Finale'!K$96</f>
        <v>0</v>
      </c>
      <c r="L1260" s="45">
        <f>'8thR - Finale'!L$96</f>
        <v>0</v>
      </c>
      <c r="M1260" s="45">
        <f>'8thR - Finale'!M$96</f>
        <v>0</v>
      </c>
      <c r="N1260" s="45">
        <f>'8thR - Finale'!N$96</f>
        <v>0</v>
      </c>
      <c r="O1260" s="45">
        <f>'8thR - Finale'!O$96</f>
        <v>0</v>
      </c>
      <c r="P1260" s="45">
        <f>'8thR - Finale'!P$96</f>
        <v>0</v>
      </c>
      <c r="Q1260" s="45">
        <f>'8thR - Finale'!Q$96</f>
        <v>0</v>
      </c>
      <c r="R1260" s="45">
        <f>'8thR - Finale'!R$96</f>
        <v>0</v>
      </c>
      <c r="S1260" s="45">
        <f>'8thR - Finale'!S$96</f>
        <v>0</v>
      </c>
      <c r="T1260" s="45">
        <f>'8thR - Finale'!T$96</f>
        <v>0</v>
      </c>
      <c r="U1260" s="15">
        <f t="shared" si="89"/>
        <v>0</v>
      </c>
    </row>
    <row r="1261" spans="1:21" ht="16.5" thickTop="1" x14ac:dyDescent="0.25">
      <c r="B1261" s="52" t="s">
        <v>12</v>
      </c>
      <c r="C1261" s="72">
        <f>score!H$96</f>
        <v>0</v>
      </c>
      <c r="D1261" s="72">
        <f>score!I$96</f>
        <v>0</v>
      </c>
      <c r="E1261" s="72">
        <f>score!J$96</f>
        <v>0</v>
      </c>
      <c r="F1261" s="72">
        <f>score!K$96</f>
        <v>0</v>
      </c>
      <c r="G1261" s="72">
        <f>score!L$96</f>
        <v>0</v>
      </c>
      <c r="H1261" s="72">
        <f>score!M$96</f>
        <v>0</v>
      </c>
      <c r="I1261" s="72">
        <f>score!N$96</f>
        <v>0</v>
      </c>
      <c r="J1261" s="72">
        <f>score!O$96</f>
        <v>0</v>
      </c>
      <c r="K1261" s="72">
        <f>score!P$96</f>
        <v>0</v>
      </c>
      <c r="L1261" s="72">
        <f>score!Q$96</f>
        <v>0</v>
      </c>
      <c r="M1261" s="72">
        <f>score!R$96</f>
        <v>0</v>
      </c>
      <c r="N1261" s="72">
        <f>score!S$96</f>
        <v>0</v>
      </c>
      <c r="O1261" s="72">
        <f>score!T$96</f>
        <v>0</v>
      </c>
      <c r="P1261" s="72">
        <f>score!U$96</f>
        <v>0</v>
      </c>
      <c r="Q1261" s="72">
        <f>score!V$96</f>
        <v>0</v>
      </c>
      <c r="R1261" s="72">
        <f>score!W$96</f>
        <v>0</v>
      </c>
      <c r="S1261" s="72">
        <f>score!X$96</f>
        <v>0</v>
      </c>
      <c r="T1261" s="72">
        <f>score!Y$96</f>
        <v>0</v>
      </c>
      <c r="U1261" s="47">
        <f t="shared" si="89"/>
        <v>0</v>
      </c>
    </row>
    <row r="1262" spans="1:21" ht="15.75" x14ac:dyDescent="0.25">
      <c r="B1262" s="53" t="s">
        <v>7</v>
      </c>
      <c r="C1262" s="54">
        <f>score!H$147</f>
        <v>4</v>
      </c>
      <c r="D1262" s="54">
        <f>score!$I$147</f>
        <v>4</v>
      </c>
      <c r="E1262" s="54">
        <f>score!$J$147</f>
        <v>3</v>
      </c>
      <c r="F1262" s="54">
        <f>score!$K$147</f>
        <v>3</v>
      </c>
      <c r="G1262" s="54">
        <f>score!$L$147</f>
        <v>4</v>
      </c>
      <c r="H1262" s="54">
        <f>score!$M$147</f>
        <v>4</v>
      </c>
      <c r="I1262" s="54">
        <f>score!$N$147</f>
        <v>5</v>
      </c>
      <c r="J1262" s="54">
        <f>score!$O$147</f>
        <v>4</v>
      </c>
      <c r="K1262" s="54">
        <f>score!$P$147</f>
        <v>4</v>
      </c>
      <c r="L1262" s="54">
        <f>score!$Q$147</f>
        <v>3</v>
      </c>
      <c r="M1262" s="54">
        <f>score!$R$147</f>
        <v>4</v>
      </c>
      <c r="N1262" s="54">
        <f>score!$S$147</f>
        <v>5</v>
      </c>
      <c r="O1262" s="54">
        <f>score!$T$147</f>
        <v>4</v>
      </c>
      <c r="P1262" s="54">
        <f>score!$U$147</f>
        <v>5</v>
      </c>
      <c r="Q1262" s="54">
        <f>score!$V$147</f>
        <v>3</v>
      </c>
      <c r="R1262" s="54">
        <f>score!$W$147</f>
        <v>3</v>
      </c>
      <c r="S1262" s="54">
        <f>score!$X$147</f>
        <v>4</v>
      </c>
      <c r="T1262" s="54">
        <f>score!$Y$147</f>
        <v>4</v>
      </c>
      <c r="U1262" s="18">
        <f t="shared" si="89"/>
        <v>70</v>
      </c>
    </row>
    <row r="1263" spans="1:21" x14ac:dyDescent="0.25">
      <c r="C1263" s="55"/>
      <c r="D1263" s="55"/>
      <c r="E1263" s="55"/>
      <c r="F1263" s="55"/>
      <c r="G1263" s="55"/>
      <c r="H1263" s="55"/>
      <c r="I1263" s="55"/>
      <c r="J1263" s="55"/>
      <c r="K1263" s="55"/>
      <c r="L1263" s="55"/>
      <c r="M1263" s="55"/>
      <c r="N1263" s="55"/>
      <c r="O1263" s="55"/>
      <c r="P1263" s="55"/>
      <c r="Q1263" s="55"/>
      <c r="R1263" s="55"/>
      <c r="S1263" s="55"/>
      <c r="T1263" s="55"/>
    </row>
    <row r="1264" spans="1:21" x14ac:dyDescent="0.25">
      <c r="C1264" s="144" t="s">
        <v>6</v>
      </c>
      <c r="D1264" s="144"/>
      <c r="E1264" s="144"/>
      <c r="F1264" s="144"/>
      <c r="G1264" s="144"/>
      <c r="H1264" s="144"/>
      <c r="I1264" s="144"/>
      <c r="J1264" s="144"/>
      <c r="K1264" s="144"/>
      <c r="L1264" s="144"/>
      <c r="M1264" s="144"/>
      <c r="N1264" s="144"/>
      <c r="O1264" s="144"/>
      <c r="P1264" s="144"/>
      <c r="Q1264" s="144"/>
      <c r="R1264" s="144"/>
      <c r="S1264" s="144"/>
      <c r="T1264" s="144"/>
    </row>
    <row r="1265" spans="1:21" x14ac:dyDescent="0.25">
      <c r="A1265" s="141">
        <f>score!A97</f>
        <v>91</v>
      </c>
      <c r="B1265" s="142" t="str">
        <f>score!F97</f>
        <v/>
      </c>
      <c r="C1265" s="146">
        <v>1</v>
      </c>
      <c r="D1265" s="146">
        <v>2</v>
      </c>
      <c r="E1265" s="146">
        <v>3</v>
      </c>
      <c r="F1265" s="146">
        <v>4</v>
      </c>
      <c r="G1265" s="146">
        <v>5</v>
      </c>
      <c r="H1265" s="146">
        <v>6</v>
      </c>
      <c r="I1265" s="146">
        <v>7</v>
      </c>
      <c r="J1265" s="146">
        <v>8</v>
      </c>
      <c r="K1265" s="146">
        <v>9</v>
      </c>
      <c r="L1265" s="146">
        <v>10</v>
      </c>
      <c r="M1265" s="146">
        <v>11</v>
      </c>
      <c r="N1265" s="146">
        <v>12</v>
      </c>
      <c r="O1265" s="146">
        <v>13</v>
      </c>
      <c r="P1265" s="146">
        <v>14</v>
      </c>
      <c r="Q1265" s="146">
        <v>15</v>
      </c>
      <c r="R1265" s="146">
        <v>16</v>
      </c>
      <c r="S1265" s="146">
        <v>17</v>
      </c>
      <c r="T1265" s="146">
        <v>18</v>
      </c>
      <c r="U1265" s="56" t="s">
        <v>1</v>
      </c>
    </row>
    <row r="1266" spans="1:21" x14ac:dyDescent="0.25">
      <c r="A1266" s="141"/>
      <c r="B1266" s="145"/>
      <c r="C1266" s="147"/>
      <c r="D1266" s="147"/>
      <c r="E1266" s="147"/>
      <c r="F1266" s="147"/>
      <c r="G1266" s="147"/>
      <c r="H1266" s="147"/>
      <c r="I1266" s="147"/>
      <c r="J1266" s="147"/>
      <c r="K1266" s="147"/>
      <c r="L1266" s="147"/>
      <c r="M1266" s="147"/>
      <c r="N1266" s="147"/>
      <c r="O1266" s="147"/>
      <c r="P1266" s="147"/>
      <c r="Q1266" s="147"/>
      <c r="R1266" s="147"/>
      <c r="S1266" s="147"/>
      <c r="T1266" s="147"/>
      <c r="U1266" s="57"/>
    </row>
    <row r="1267" spans="1:21" x14ac:dyDescent="0.25">
      <c r="B1267" s="7" t="s">
        <v>8</v>
      </c>
      <c r="C1267" s="65">
        <f>'1stR'!C$97</f>
        <v>0</v>
      </c>
      <c r="D1267" s="65">
        <f>'1stR'!D$97</f>
        <v>0</v>
      </c>
      <c r="E1267" s="65">
        <f>'1stR'!E$97</f>
        <v>0</v>
      </c>
      <c r="F1267" s="65">
        <f>'1stR'!F$97</f>
        <v>0</v>
      </c>
      <c r="G1267" s="65">
        <f>'1stR'!G$97</f>
        <v>0</v>
      </c>
      <c r="H1267" s="65">
        <f>'1stR'!H$97</f>
        <v>0</v>
      </c>
      <c r="I1267" s="65">
        <f>'1stR'!I$97</f>
        <v>0</v>
      </c>
      <c r="J1267" s="65">
        <f>'1stR'!J$97</f>
        <v>0</v>
      </c>
      <c r="K1267" s="65">
        <f>'1stR'!K$97</f>
        <v>0</v>
      </c>
      <c r="L1267" s="65">
        <f>'1stR'!L$97</f>
        <v>0</v>
      </c>
      <c r="M1267" s="65">
        <f>'1stR'!M$97</f>
        <v>0</v>
      </c>
      <c r="N1267" s="65">
        <f>'1stR'!N$97</f>
        <v>0</v>
      </c>
      <c r="O1267" s="65">
        <f>'1stR'!O$97</f>
        <v>0</v>
      </c>
      <c r="P1267" s="65">
        <f>'1stR'!P$97</f>
        <v>0</v>
      </c>
      <c r="Q1267" s="65">
        <f>'1stR'!Q$97</f>
        <v>0</v>
      </c>
      <c r="R1267" s="65">
        <f>'1stR'!R$97</f>
        <v>0</v>
      </c>
      <c r="S1267" s="65">
        <f>'1stR'!S$97</f>
        <v>0</v>
      </c>
      <c r="T1267" s="65">
        <f>'1stR'!T$97</f>
        <v>0</v>
      </c>
      <c r="U1267" s="15">
        <f>SUM(C1267:T1267)</f>
        <v>0</v>
      </c>
    </row>
    <row r="1268" spans="1:21" x14ac:dyDescent="0.25">
      <c r="B1268" s="7" t="s">
        <v>13</v>
      </c>
      <c r="C1268" s="65">
        <f>'2ndR'!C$97</f>
        <v>0</v>
      </c>
      <c r="D1268" s="65">
        <f>'2ndR'!D$97</f>
        <v>0</v>
      </c>
      <c r="E1268" s="65">
        <f>'2ndR'!E$97</f>
        <v>0</v>
      </c>
      <c r="F1268" s="65">
        <f>'2ndR'!F$97</f>
        <v>0</v>
      </c>
      <c r="G1268" s="65">
        <f>'2ndR'!G$97</f>
        <v>0</v>
      </c>
      <c r="H1268" s="65">
        <f>'2ndR'!H$97</f>
        <v>0</v>
      </c>
      <c r="I1268" s="65">
        <f>'2ndR'!I$97</f>
        <v>0</v>
      </c>
      <c r="J1268" s="65">
        <f>'2ndR'!J$97</f>
        <v>0</v>
      </c>
      <c r="K1268" s="65">
        <f>'2ndR'!K$97</f>
        <v>0</v>
      </c>
      <c r="L1268" s="65">
        <f>'2ndR'!L$97</f>
        <v>0</v>
      </c>
      <c r="M1268" s="65">
        <f>'2ndR'!M$97</f>
        <v>0</v>
      </c>
      <c r="N1268" s="65">
        <f>'2ndR'!N$97</f>
        <v>0</v>
      </c>
      <c r="O1268" s="65">
        <f>'2ndR'!O$97</f>
        <v>0</v>
      </c>
      <c r="P1268" s="65">
        <f>'2ndR'!P$97</f>
        <v>0</v>
      </c>
      <c r="Q1268" s="65">
        <f>'2ndR'!Q$97</f>
        <v>0</v>
      </c>
      <c r="R1268" s="65">
        <f>'2ndR'!R$97</f>
        <v>0</v>
      </c>
      <c r="S1268" s="65">
        <f>'2ndR'!S$97</f>
        <v>0</v>
      </c>
      <c r="T1268" s="65">
        <f>'2ndR'!T$97</f>
        <v>0</v>
      </c>
      <c r="U1268" s="15">
        <f t="shared" ref="U1268:U1276" si="90">SUM(C1268:T1268)</f>
        <v>0</v>
      </c>
    </row>
    <row r="1269" spans="1:21" x14ac:dyDescent="0.25">
      <c r="B1269" s="7" t="s">
        <v>14</v>
      </c>
      <c r="C1269" s="65">
        <f>'3rdR'!C$97</f>
        <v>0</v>
      </c>
      <c r="D1269" s="65">
        <f>'3rdR'!D$97</f>
        <v>0</v>
      </c>
      <c r="E1269" s="65">
        <f>'3rdR'!E$97</f>
        <v>0</v>
      </c>
      <c r="F1269" s="65">
        <f>'3rdR'!F$97</f>
        <v>0</v>
      </c>
      <c r="G1269" s="65">
        <f>'3rdR'!G$97</f>
        <v>0</v>
      </c>
      <c r="H1269" s="65">
        <f>'3rdR'!H$97</f>
        <v>0</v>
      </c>
      <c r="I1269" s="65">
        <f>'3rdR'!I$97</f>
        <v>0</v>
      </c>
      <c r="J1269" s="65">
        <f>'3rdR'!J$97</f>
        <v>0</v>
      </c>
      <c r="K1269" s="65">
        <f>'3rdR'!K$97</f>
        <v>0</v>
      </c>
      <c r="L1269" s="65">
        <f>'3rdR'!L$97</f>
        <v>0</v>
      </c>
      <c r="M1269" s="65">
        <f>'3rdR'!M$97</f>
        <v>0</v>
      </c>
      <c r="N1269" s="65">
        <f>'3rdR'!N$97</f>
        <v>0</v>
      </c>
      <c r="O1269" s="65">
        <f>'3rdR'!O$97</f>
        <v>0</v>
      </c>
      <c r="P1269" s="65">
        <f>'3rdR'!P$97</f>
        <v>0</v>
      </c>
      <c r="Q1269" s="65">
        <f>'3rdR'!Q$97</f>
        <v>0</v>
      </c>
      <c r="R1269" s="65">
        <f>'3rdR'!R$97</f>
        <v>0</v>
      </c>
      <c r="S1269" s="65">
        <f>'3rdR'!S$97</f>
        <v>0</v>
      </c>
      <c r="T1269" s="65">
        <f>'3rdR'!T$97</f>
        <v>0</v>
      </c>
      <c r="U1269" s="15">
        <f t="shared" si="90"/>
        <v>0</v>
      </c>
    </row>
    <row r="1270" spans="1:21" x14ac:dyDescent="0.25">
      <c r="B1270" s="7" t="s">
        <v>15</v>
      </c>
      <c r="C1270" s="65">
        <f>'4thR'!C$97</f>
        <v>0</v>
      </c>
      <c r="D1270" s="65">
        <f>'4thR'!D$97</f>
        <v>0</v>
      </c>
      <c r="E1270" s="65">
        <f>'4thR'!E$97</f>
        <v>0</v>
      </c>
      <c r="F1270" s="65">
        <f>'4thR'!F$97</f>
        <v>0</v>
      </c>
      <c r="G1270" s="65">
        <f>'4thR'!G$97</f>
        <v>0</v>
      </c>
      <c r="H1270" s="65">
        <f>'4thR'!H$97</f>
        <v>0</v>
      </c>
      <c r="I1270" s="65">
        <f>'4thR'!I$97</f>
        <v>0</v>
      </c>
      <c r="J1270" s="65">
        <f>'4thR'!J$97</f>
        <v>0</v>
      </c>
      <c r="K1270" s="65">
        <f>'4thR'!K$97</f>
        <v>0</v>
      </c>
      <c r="L1270" s="65">
        <f>'4thR'!L$97</f>
        <v>0</v>
      </c>
      <c r="M1270" s="65">
        <f>'4thR'!M$97</f>
        <v>0</v>
      </c>
      <c r="N1270" s="65">
        <f>'4thR'!N$97</f>
        <v>0</v>
      </c>
      <c r="O1270" s="65">
        <f>'4thR'!O$97</f>
        <v>0</v>
      </c>
      <c r="P1270" s="65">
        <f>'4thR'!P$97</f>
        <v>0</v>
      </c>
      <c r="Q1270" s="65">
        <f>'4thR'!Q$97</f>
        <v>0</v>
      </c>
      <c r="R1270" s="65">
        <f>'4thR'!R$97</f>
        <v>0</v>
      </c>
      <c r="S1270" s="65">
        <f>'4thR'!S$97</f>
        <v>0</v>
      </c>
      <c r="T1270" s="65">
        <f>'4thR'!T$97</f>
        <v>0</v>
      </c>
      <c r="U1270" s="15">
        <f t="shared" si="90"/>
        <v>0</v>
      </c>
    </row>
    <row r="1271" spans="1:21" x14ac:dyDescent="0.25">
      <c r="B1271" s="7" t="s">
        <v>16</v>
      </c>
      <c r="C1271" s="65">
        <f>'5thR'!C$97</f>
        <v>0</v>
      </c>
      <c r="D1271" s="65">
        <f>'5thR'!D$97</f>
        <v>0</v>
      </c>
      <c r="E1271" s="65">
        <f>'5thR'!E$97</f>
        <v>0</v>
      </c>
      <c r="F1271" s="65">
        <f>'5thR'!F$97</f>
        <v>0</v>
      </c>
      <c r="G1271" s="65">
        <f>'5thR'!G$97</f>
        <v>0</v>
      </c>
      <c r="H1271" s="65">
        <f>'5thR'!H$97</f>
        <v>0</v>
      </c>
      <c r="I1271" s="65">
        <f>'5thR'!I$97</f>
        <v>0</v>
      </c>
      <c r="J1271" s="65">
        <f>'5thR'!J$97</f>
        <v>0</v>
      </c>
      <c r="K1271" s="65">
        <f>'5thR'!K$97</f>
        <v>0</v>
      </c>
      <c r="L1271" s="65">
        <f>'5thR'!L$97</f>
        <v>0</v>
      </c>
      <c r="M1271" s="65">
        <f>'5thR'!M$97</f>
        <v>0</v>
      </c>
      <c r="N1271" s="65">
        <f>'5thR'!N$97</f>
        <v>0</v>
      </c>
      <c r="O1271" s="65">
        <f>'5thR'!O$97</f>
        <v>0</v>
      </c>
      <c r="P1271" s="65">
        <f>'5thR'!P$97</f>
        <v>0</v>
      </c>
      <c r="Q1271" s="65">
        <f>'5thR'!Q$97</f>
        <v>0</v>
      </c>
      <c r="R1271" s="65">
        <f>'5thR'!R$97</f>
        <v>0</v>
      </c>
      <c r="S1271" s="65">
        <f>'5thR'!S$97</f>
        <v>0</v>
      </c>
      <c r="T1271" s="65">
        <f>'5thR'!T$97</f>
        <v>0</v>
      </c>
      <c r="U1271" s="15">
        <f t="shared" si="90"/>
        <v>0</v>
      </c>
    </row>
    <row r="1272" spans="1:21" x14ac:dyDescent="0.25">
      <c r="B1272" s="7" t="s">
        <v>17</v>
      </c>
      <c r="C1272" s="65">
        <f>'6thR'!C$97</f>
        <v>0</v>
      </c>
      <c r="D1272" s="65">
        <f>'6thR'!D$97</f>
        <v>0</v>
      </c>
      <c r="E1272" s="65">
        <f>'6thR'!E$97</f>
        <v>0</v>
      </c>
      <c r="F1272" s="65">
        <f>'6thR'!F$97</f>
        <v>0</v>
      </c>
      <c r="G1272" s="65">
        <f>'6thR'!G$97</f>
        <v>0</v>
      </c>
      <c r="H1272" s="65">
        <f>'6thR'!H$97</f>
        <v>0</v>
      </c>
      <c r="I1272" s="65">
        <f>'6thR'!I$97</f>
        <v>0</v>
      </c>
      <c r="J1272" s="65">
        <f>'6thR'!J$97</f>
        <v>0</v>
      </c>
      <c r="K1272" s="65">
        <f>'6thR'!K$97</f>
        <v>0</v>
      </c>
      <c r="L1272" s="65">
        <f>'6thR'!L$97</f>
        <v>0</v>
      </c>
      <c r="M1272" s="65">
        <f>'6thR'!M$97</f>
        <v>0</v>
      </c>
      <c r="N1272" s="65">
        <f>'6thR'!N$97</f>
        <v>0</v>
      </c>
      <c r="O1272" s="65">
        <f>'6thR'!O$97</f>
        <v>0</v>
      </c>
      <c r="P1272" s="65">
        <f>'6thR'!P$97</f>
        <v>0</v>
      </c>
      <c r="Q1272" s="65">
        <f>'6thR'!Q$97</f>
        <v>0</v>
      </c>
      <c r="R1272" s="65">
        <f>'6thR'!R$97</f>
        <v>0</v>
      </c>
      <c r="S1272" s="65">
        <f>'6thR'!S$97</f>
        <v>0</v>
      </c>
      <c r="T1272" s="65">
        <f>'6thR'!T$97</f>
        <v>0</v>
      </c>
      <c r="U1272" s="15">
        <f t="shared" si="90"/>
        <v>0</v>
      </c>
    </row>
    <row r="1273" spans="1:21" x14ac:dyDescent="0.25">
      <c r="B1273" s="7" t="s">
        <v>18</v>
      </c>
      <c r="C1273" s="65">
        <f>'7thR'!C$97</f>
        <v>0</v>
      </c>
      <c r="D1273" s="65">
        <f>'7thR'!D$97</f>
        <v>0</v>
      </c>
      <c r="E1273" s="65">
        <f>'7thR'!E$97</f>
        <v>0</v>
      </c>
      <c r="F1273" s="65">
        <f>'7thR'!F$97</f>
        <v>0</v>
      </c>
      <c r="G1273" s="65">
        <f>'7thR'!G$97</f>
        <v>0</v>
      </c>
      <c r="H1273" s="65">
        <f>'7thR'!H$97</f>
        <v>0</v>
      </c>
      <c r="I1273" s="65">
        <f>'7thR'!I$97</f>
        <v>0</v>
      </c>
      <c r="J1273" s="65">
        <f>'7thR'!J$97</f>
        <v>0</v>
      </c>
      <c r="K1273" s="65">
        <f>'7thR'!K$97</f>
        <v>0</v>
      </c>
      <c r="L1273" s="65">
        <f>'7thR'!L$97</f>
        <v>0</v>
      </c>
      <c r="M1273" s="65">
        <f>'7thR'!M$97</f>
        <v>0</v>
      </c>
      <c r="N1273" s="65">
        <f>'7thR'!N$97</f>
        <v>0</v>
      </c>
      <c r="O1273" s="65">
        <f>'7thR'!O$97</f>
        <v>0</v>
      </c>
      <c r="P1273" s="65">
        <f>'7thR'!P$97</f>
        <v>0</v>
      </c>
      <c r="Q1273" s="65">
        <f>'7thR'!Q$97</f>
        <v>0</v>
      </c>
      <c r="R1273" s="65">
        <f>'7thR'!R$97</f>
        <v>0</v>
      </c>
      <c r="S1273" s="65">
        <f>'7thR'!S$97</f>
        <v>0</v>
      </c>
      <c r="T1273" s="65">
        <f>'7thR'!T$97</f>
        <v>0</v>
      </c>
      <c r="U1273" s="15">
        <f t="shared" si="90"/>
        <v>0</v>
      </c>
    </row>
    <row r="1274" spans="1:21" ht="15.75" thickBot="1" x14ac:dyDescent="0.3">
      <c r="B1274" s="7" t="s">
        <v>19</v>
      </c>
      <c r="C1274" s="45">
        <f>'8thR - Finale'!C$97</f>
        <v>0</v>
      </c>
      <c r="D1274" s="45">
        <f>'8thR - Finale'!D$97</f>
        <v>0</v>
      </c>
      <c r="E1274" s="45">
        <f>'8thR - Finale'!E$97</f>
        <v>0</v>
      </c>
      <c r="F1274" s="45">
        <f>'8thR - Finale'!F$97</f>
        <v>0</v>
      </c>
      <c r="G1274" s="45">
        <f>'8thR - Finale'!G$97</f>
        <v>0</v>
      </c>
      <c r="H1274" s="45">
        <f>'8thR - Finale'!H$97</f>
        <v>0</v>
      </c>
      <c r="I1274" s="45">
        <f>'8thR - Finale'!I$97</f>
        <v>0</v>
      </c>
      <c r="J1274" s="45">
        <f>'8thR - Finale'!J$97</f>
        <v>0</v>
      </c>
      <c r="K1274" s="45">
        <f>'8thR - Finale'!K$97</f>
        <v>0</v>
      </c>
      <c r="L1274" s="45">
        <f>'8thR - Finale'!L$97</f>
        <v>0</v>
      </c>
      <c r="M1274" s="45">
        <f>'8thR - Finale'!M$97</f>
        <v>0</v>
      </c>
      <c r="N1274" s="45">
        <f>'8thR - Finale'!N$97</f>
        <v>0</v>
      </c>
      <c r="O1274" s="45">
        <f>'8thR - Finale'!O$97</f>
        <v>0</v>
      </c>
      <c r="P1274" s="45">
        <f>'8thR - Finale'!P$97</f>
        <v>0</v>
      </c>
      <c r="Q1274" s="45">
        <f>'8thR - Finale'!Q$97</f>
        <v>0</v>
      </c>
      <c r="R1274" s="45">
        <f>'8thR - Finale'!R$97</f>
        <v>0</v>
      </c>
      <c r="S1274" s="45">
        <f>'8thR - Finale'!S$97</f>
        <v>0</v>
      </c>
      <c r="T1274" s="45">
        <f>'8thR - Finale'!T$97</f>
        <v>0</v>
      </c>
      <c r="U1274" s="15">
        <f t="shared" si="90"/>
        <v>0</v>
      </c>
    </row>
    <row r="1275" spans="1:21" ht="16.5" thickTop="1" x14ac:dyDescent="0.25">
      <c r="B1275" s="52" t="s">
        <v>12</v>
      </c>
      <c r="C1275" s="72">
        <f>score!H$97</f>
        <v>0</v>
      </c>
      <c r="D1275" s="72">
        <f>score!I$97</f>
        <v>0</v>
      </c>
      <c r="E1275" s="72">
        <f>score!J$97</f>
        <v>0</v>
      </c>
      <c r="F1275" s="72">
        <f>score!K$97</f>
        <v>0</v>
      </c>
      <c r="G1275" s="72">
        <f>score!L$97</f>
        <v>0</v>
      </c>
      <c r="H1275" s="72">
        <f>score!M$97</f>
        <v>0</v>
      </c>
      <c r="I1275" s="72">
        <f>score!N$97</f>
        <v>0</v>
      </c>
      <c r="J1275" s="72">
        <f>score!O$97</f>
        <v>0</v>
      </c>
      <c r="K1275" s="72">
        <f>score!P$97</f>
        <v>0</v>
      </c>
      <c r="L1275" s="72">
        <f>score!Q$97</f>
        <v>0</v>
      </c>
      <c r="M1275" s="72">
        <f>score!R$97</f>
        <v>0</v>
      </c>
      <c r="N1275" s="72">
        <f>score!S$97</f>
        <v>0</v>
      </c>
      <c r="O1275" s="72">
        <f>score!T$97</f>
        <v>0</v>
      </c>
      <c r="P1275" s="72">
        <f>score!U$97</f>
        <v>0</v>
      </c>
      <c r="Q1275" s="72">
        <f>score!V$97</f>
        <v>0</v>
      </c>
      <c r="R1275" s="72">
        <f>score!W$97</f>
        <v>0</v>
      </c>
      <c r="S1275" s="72">
        <f>score!X$97</f>
        <v>0</v>
      </c>
      <c r="T1275" s="72">
        <f>score!Y$97</f>
        <v>0</v>
      </c>
      <c r="U1275" s="47">
        <f t="shared" si="90"/>
        <v>0</v>
      </c>
    </row>
    <row r="1276" spans="1:21" ht="15.75" x14ac:dyDescent="0.25">
      <c r="B1276" s="53" t="s">
        <v>7</v>
      </c>
      <c r="C1276" s="54">
        <f>score!H$147</f>
        <v>4</v>
      </c>
      <c r="D1276" s="54">
        <f>score!$I$147</f>
        <v>4</v>
      </c>
      <c r="E1276" s="54">
        <f>score!$J$147</f>
        <v>3</v>
      </c>
      <c r="F1276" s="54">
        <f>score!$K$147</f>
        <v>3</v>
      </c>
      <c r="G1276" s="54">
        <f>score!$L$147</f>
        <v>4</v>
      </c>
      <c r="H1276" s="54">
        <f>score!$M$147</f>
        <v>4</v>
      </c>
      <c r="I1276" s="54">
        <f>score!$N$147</f>
        <v>5</v>
      </c>
      <c r="J1276" s="54">
        <f>score!$O$147</f>
        <v>4</v>
      </c>
      <c r="K1276" s="54">
        <f>score!$P$147</f>
        <v>4</v>
      </c>
      <c r="L1276" s="54">
        <f>score!$Q$147</f>
        <v>3</v>
      </c>
      <c r="M1276" s="54">
        <f>score!$R$147</f>
        <v>4</v>
      </c>
      <c r="N1276" s="54">
        <f>score!$S$147</f>
        <v>5</v>
      </c>
      <c r="O1276" s="54">
        <f>score!$T$147</f>
        <v>4</v>
      </c>
      <c r="P1276" s="54">
        <f>score!$U$147</f>
        <v>5</v>
      </c>
      <c r="Q1276" s="54">
        <f>score!$V$147</f>
        <v>3</v>
      </c>
      <c r="R1276" s="54">
        <f>score!$W$147</f>
        <v>3</v>
      </c>
      <c r="S1276" s="54">
        <f>score!$X$147</f>
        <v>4</v>
      </c>
      <c r="T1276" s="54">
        <f>score!$Y$147</f>
        <v>4</v>
      </c>
      <c r="U1276" s="18">
        <f t="shared" si="90"/>
        <v>70</v>
      </c>
    </row>
    <row r="1277" spans="1:21" x14ac:dyDescent="0.25">
      <c r="C1277" s="55"/>
      <c r="D1277" s="55"/>
      <c r="E1277" s="55"/>
      <c r="F1277" s="55"/>
      <c r="G1277" s="55"/>
      <c r="H1277" s="55"/>
      <c r="I1277" s="55"/>
      <c r="J1277" s="55"/>
      <c r="K1277" s="55"/>
      <c r="L1277" s="55"/>
      <c r="M1277" s="55"/>
      <c r="N1277" s="55"/>
      <c r="O1277" s="55"/>
      <c r="P1277" s="55"/>
      <c r="Q1277" s="55"/>
      <c r="R1277" s="55"/>
      <c r="S1277" s="55"/>
      <c r="T1277" s="55"/>
    </row>
    <row r="1278" spans="1:21" x14ac:dyDescent="0.25">
      <c r="C1278" s="140" t="s">
        <v>6</v>
      </c>
      <c r="D1278" s="140"/>
      <c r="E1278" s="140"/>
      <c r="F1278" s="140"/>
      <c r="G1278" s="140"/>
      <c r="H1278" s="140"/>
      <c r="I1278" s="140"/>
      <c r="J1278" s="140"/>
      <c r="K1278" s="140"/>
      <c r="L1278" s="140"/>
      <c r="M1278" s="140"/>
      <c r="N1278" s="140"/>
      <c r="O1278" s="140"/>
      <c r="P1278" s="140"/>
      <c r="Q1278" s="140"/>
      <c r="R1278" s="140"/>
      <c r="S1278" s="140"/>
      <c r="T1278" s="140"/>
    </row>
    <row r="1279" spans="1:21" x14ac:dyDescent="0.25">
      <c r="A1279" s="141">
        <f>score!A98</f>
        <v>92</v>
      </c>
      <c r="B1279" s="142" t="str">
        <f>score!F98</f>
        <v/>
      </c>
      <c r="C1279" s="143">
        <v>1</v>
      </c>
      <c r="D1279" s="143">
        <v>2</v>
      </c>
      <c r="E1279" s="143">
        <v>3</v>
      </c>
      <c r="F1279" s="143">
        <v>4</v>
      </c>
      <c r="G1279" s="143">
        <v>5</v>
      </c>
      <c r="H1279" s="143">
        <v>6</v>
      </c>
      <c r="I1279" s="143">
        <v>7</v>
      </c>
      <c r="J1279" s="143">
        <v>8</v>
      </c>
      <c r="K1279" s="143">
        <v>9</v>
      </c>
      <c r="L1279" s="143">
        <v>10</v>
      </c>
      <c r="M1279" s="143">
        <v>11</v>
      </c>
      <c r="N1279" s="143">
        <v>12</v>
      </c>
      <c r="O1279" s="143">
        <v>13</v>
      </c>
      <c r="P1279" s="143">
        <v>14</v>
      </c>
      <c r="Q1279" s="143">
        <v>15</v>
      </c>
      <c r="R1279" s="143">
        <v>16</v>
      </c>
      <c r="S1279" s="143">
        <v>17</v>
      </c>
      <c r="T1279" s="143">
        <v>18</v>
      </c>
      <c r="U1279" s="56" t="s">
        <v>1</v>
      </c>
    </row>
    <row r="1280" spans="1:21" x14ac:dyDescent="0.25">
      <c r="A1280" s="141"/>
      <c r="B1280" s="142"/>
      <c r="C1280" s="143"/>
      <c r="D1280" s="143"/>
      <c r="E1280" s="143"/>
      <c r="F1280" s="143"/>
      <c r="G1280" s="143"/>
      <c r="H1280" s="143"/>
      <c r="I1280" s="143"/>
      <c r="J1280" s="143"/>
      <c r="K1280" s="143"/>
      <c r="L1280" s="143"/>
      <c r="M1280" s="143"/>
      <c r="N1280" s="143"/>
      <c r="O1280" s="143"/>
      <c r="P1280" s="143"/>
      <c r="Q1280" s="143"/>
      <c r="R1280" s="143"/>
      <c r="S1280" s="143"/>
      <c r="T1280" s="143"/>
      <c r="U1280" s="57"/>
    </row>
    <row r="1281" spans="1:21" x14ac:dyDescent="0.25">
      <c r="B1281" s="7" t="s">
        <v>8</v>
      </c>
      <c r="C1281" s="65">
        <f>'1stR'!C$97</f>
        <v>0</v>
      </c>
      <c r="D1281" s="65">
        <f>'1stR'!D$97</f>
        <v>0</v>
      </c>
      <c r="E1281" s="65">
        <f>'1stR'!E$98</f>
        <v>0</v>
      </c>
      <c r="F1281" s="65">
        <f>'1stR'!F$98</f>
        <v>0</v>
      </c>
      <c r="G1281" s="65">
        <f>'1stR'!G$98</f>
        <v>0</v>
      </c>
      <c r="H1281" s="65">
        <f>'1stR'!H$98</f>
        <v>0</v>
      </c>
      <c r="I1281" s="65">
        <f>'1stR'!I$98</f>
        <v>0</v>
      </c>
      <c r="J1281" s="65">
        <f>'1stR'!J$98</f>
        <v>0</v>
      </c>
      <c r="K1281" s="65">
        <f>'1stR'!K$98</f>
        <v>0</v>
      </c>
      <c r="L1281" s="65">
        <f>'1stR'!L$98</f>
        <v>0</v>
      </c>
      <c r="M1281" s="65">
        <f>'1stR'!M$98</f>
        <v>0</v>
      </c>
      <c r="N1281" s="65">
        <f>'1stR'!N$98</f>
        <v>0</v>
      </c>
      <c r="O1281" s="65">
        <f>'1stR'!O$98</f>
        <v>0</v>
      </c>
      <c r="P1281" s="65">
        <f>'1stR'!P$98</f>
        <v>0</v>
      </c>
      <c r="Q1281" s="65">
        <f>'1stR'!Q$98</f>
        <v>0</v>
      </c>
      <c r="R1281" s="65">
        <f>'1stR'!R$98</f>
        <v>0</v>
      </c>
      <c r="S1281" s="65">
        <f>'1stR'!S$98</f>
        <v>0</v>
      </c>
      <c r="T1281" s="65">
        <f>'1stR'!T$98</f>
        <v>0</v>
      </c>
      <c r="U1281" s="15">
        <f>SUM(C1281:T1281)</f>
        <v>0</v>
      </c>
    </row>
    <row r="1282" spans="1:21" x14ac:dyDescent="0.25">
      <c r="B1282" s="7" t="s">
        <v>13</v>
      </c>
      <c r="C1282" s="65">
        <f>'2ndR'!C$97</f>
        <v>0</v>
      </c>
      <c r="D1282" s="65">
        <f>'2ndR'!D$97</f>
        <v>0</v>
      </c>
      <c r="E1282" s="65">
        <f>'2ndR'!E$98</f>
        <v>0</v>
      </c>
      <c r="F1282" s="65">
        <f>'2ndR'!F$98</f>
        <v>0</v>
      </c>
      <c r="G1282" s="65">
        <f>'2ndR'!G$98</f>
        <v>0</v>
      </c>
      <c r="H1282" s="65">
        <f>'2ndR'!H$98</f>
        <v>0</v>
      </c>
      <c r="I1282" s="65">
        <f>'2ndR'!I$98</f>
        <v>0</v>
      </c>
      <c r="J1282" s="65">
        <f>'2ndR'!J$98</f>
        <v>0</v>
      </c>
      <c r="K1282" s="65">
        <f>'2ndR'!K$98</f>
        <v>0</v>
      </c>
      <c r="L1282" s="65">
        <f>'2ndR'!L$98</f>
        <v>0</v>
      </c>
      <c r="M1282" s="65">
        <f>'2ndR'!M$98</f>
        <v>0</v>
      </c>
      <c r="N1282" s="65">
        <f>'2ndR'!N$98</f>
        <v>0</v>
      </c>
      <c r="O1282" s="65">
        <f>'2ndR'!O$98</f>
        <v>0</v>
      </c>
      <c r="P1282" s="65">
        <f>'2ndR'!P$98</f>
        <v>0</v>
      </c>
      <c r="Q1282" s="65">
        <f>'2ndR'!Q$98</f>
        <v>0</v>
      </c>
      <c r="R1282" s="65">
        <f>'2ndR'!R$98</f>
        <v>0</v>
      </c>
      <c r="S1282" s="65">
        <f>'2ndR'!S$98</f>
        <v>0</v>
      </c>
      <c r="T1282" s="65">
        <f>'2ndR'!T$98</f>
        <v>0</v>
      </c>
      <c r="U1282" s="15">
        <f t="shared" ref="U1282:U1290" si="91">SUM(C1282:T1282)</f>
        <v>0</v>
      </c>
    </row>
    <row r="1283" spans="1:21" x14ac:dyDescent="0.25">
      <c r="B1283" s="7" t="s">
        <v>14</v>
      </c>
      <c r="C1283" s="65">
        <f>'3rdR'!C$97</f>
        <v>0</v>
      </c>
      <c r="D1283" s="65">
        <f>'3rdR'!D$97</f>
        <v>0</v>
      </c>
      <c r="E1283" s="65">
        <f>'3rdR'!E$98</f>
        <v>0</v>
      </c>
      <c r="F1283" s="65">
        <f>'3rdR'!F$98</f>
        <v>0</v>
      </c>
      <c r="G1283" s="65">
        <f>'3rdR'!G$98</f>
        <v>0</v>
      </c>
      <c r="H1283" s="65">
        <f>'3rdR'!H$98</f>
        <v>0</v>
      </c>
      <c r="I1283" s="65">
        <f>'3rdR'!I$98</f>
        <v>0</v>
      </c>
      <c r="J1283" s="65">
        <f>'3rdR'!J$98</f>
        <v>0</v>
      </c>
      <c r="K1283" s="65">
        <f>'3rdR'!K$98</f>
        <v>0</v>
      </c>
      <c r="L1283" s="65">
        <f>'3rdR'!L$98</f>
        <v>0</v>
      </c>
      <c r="M1283" s="65">
        <f>'3rdR'!M$98</f>
        <v>0</v>
      </c>
      <c r="N1283" s="65">
        <f>'3rdR'!N$98</f>
        <v>0</v>
      </c>
      <c r="O1283" s="65">
        <f>'3rdR'!O$98</f>
        <v>0</v>
      </c>
      <c r="P1283" s="65">
        <f>'3rdR'!P$98</f>
        <v>0</v>
      </c>
      <c r="Q1283" s="65">
        <f>'3rdR'!Q$98</f>
        <v>0</v>
      </c>
      <c r="R1283" s="65">
        <f>'3rdR'!R$98</f>
        <v>0</v>
      </c>
      <c r="S1283" s="65">
        <f>'3rdR'!S$98</f>
        <v>0</v>
      </c>
      <c r="T1283" s="65">
        <f>'3rdR'!T$98</f>
        <v>0</v>
      </c>
      <c r="U1283" s="15">
        <f t="shared" si="91"/>
        <v>0</v>
      </c>
    </row>
    <row r="1284" spans="1:21" x14ac:dyDescent="0.25">
      <c r="B1284" s="7" t="s">
        <v>15</v>
      </c>
      <c r="C1284" s="65">
        <f>'4thR'!C$97</f>
        <v>0</v>
      </c>
      <c r="D1284" s="65">
        <f>'4thR'!D$97</f>
        <v>0</v>
      </c>
      <c r="E1284" s="65">
        <f>'4thR'!E$98</f>
        <v>0</v>
      </c>
      <c r="F1284" s="65">
        <f>'4thR'!F$98</f>
        <v>0</v>
      </c>
      <c r="G1284" s="65">
        <f>'4thR'!G$98</f>
        <v>0</v>
      </c>
      <c r="H1284" s="65">
        <f>'4thR'!H$98</f>
        <v>0</v>
      </c>
      <c r="I1284" s="65">
        <f>'4thR'!I$98</f>
        <v>0</v>
      </c>
      <c r="J1284" s="65">
        <f>'4thR'!J$98</f>
        <v>0</v>
      </c>
      <c r="K1284" s="65">
        <f>'4thR'!K$98</f>
        <v>0</v>
      </c>
      <c r="L1284" s="65">
        <f>'4thR'!L$98</f>
        <v>0</v>
      </c>
      <c r="M1284" s="65">
        <f>'4thR'!M$98</f>
        <v>0</v>
      </c>
      <c r="N1284" s="65">
        <f>'4thR'!N$98</f>
        <v>0</v>
      </c>
      <c r="O1284" s="65">
        <f>'4thR'!O$98</f>
        <v>0</v>
      </c>
      <c r="P1284" s="65">
        <f>'4thR'!P$98</f>
        <v>0</v>
      </c>
      <c r="Q1284" s="65">
        <f>'4thR'!Q$98</f>
        <v>0</v>
      </c>
      <c r="R1284" s="65">
        <f>'4thR'!R$98</f>
        <v>0</v>
      </c>
      <c r="S1284" s="65">
        <f>'4thR'!S$98</f>
        <v>0</v>
      </c>
      <c r="T1284" s="65">
        <f>'4thR'!T$98</f>
        <v>0</v>
      </c>
      <c r="U1284" s="15">
        <f t="shared" si="91"/>
        <v>0</v>
      </c>
    </row>
    <row r="1285" spans="1:21" x14ac:dyDescent="0.25">
      <c r="B1285" s="7" t="s">
        <v>16</v>
      </c>
      <c r="C1285" s="65">
        <f>'5thR'!C$97</f>
        <v>0</v>
      </c>
      <c r="D1285" s="65">
        <f>'5thR'!D$97</f>
        <v>0</v>
      </c>
      <c r="E1285" s="65">
        <f>'5thR'!E$98</f>
        <v>0</v>
      </c>
      <c r="F1285" s="65">
        <f>'5thR'!F$98</f>
        <v>0</v>
      </c>
      <c r="G1285" s="65">
        <f>'5thR'!G$98</f>
        <v>0</v>
      </c>
      <c r="H1285" s="65">
        <f>'5thR'!H$98</f>
        <v>0</v>
      </c>
      <c r="I1285" s="65">
        <f>'5thR'!I$98</f>
        <v>0</v>
      </c>
      <c r="J1285" s="65">
        <f>'5thR'!J$98</f>
        <v>0</v>
      </c>
      <c r="K1285" s="65">
        <f>'5thR'!K$98</f>
        <v>0</v>
      </c>
      <c r="L1285" s="65">
        <f>'5thR'!L$98</f>
        <v>0</v>
      </c>
      <c r="M1285" s="65">
        <f>'5thR'!M$98</f>
        <v>0</v>
      </c>
      <c r="N1285" s="65">
        <f>'5thR'!N$98</f>
        <v>0</v>
      </c>
      <c r="O1285" s="65">
        <f>'5thR'!O$98</f>
        <v>0</v>
      </c>
      <c r="P1285" s="65">
        <f>'5thR'!P$98</f>
        <v>0</v>
      </c>
      <c r="Q1285" s="65">
        <f>'5thR'!Q$98</f>
        <v>0</v>
      </c>
      <c r="R1285" s="65">
        <f>'5thR'!R$98</f>
        <v>0</v>
      </c>
      <c r="S1285" s="65">
        <f>'5thR'!S$98</f>
        <v>0</v>
      </c>
      <c r="T1285" s="65">
        <f>'5thR'!T$98</f>
        <v>0</v>
      </c>
      <c r="U1285" s="15">
        <f t="shared" si="91"/>
        <v>0</v>
      </c>
    </row>
    <row r="1286" spans="1:21" x14ac:dyDescent="0.25">
      <c r="B1286" s="7" t="s">
        <v>17</v>
      </c>
      <c r="C1286" s="65">
        <f>'6thR'!C$97</f>
        <v>0</v>
      </c>
      <c r="D1286" s="65">
        <f>'6thR'!D$97</f>
        <v>0</v>
      </c>
      <c r="E1286" s="65">
        <f>'6thR'!E$98</f>
        <v>0</v>
      </c>
      <c r="F1286" s="65">
        <f>'6thR'!F$98</f>
        <v>0</v>
      </c>
      <c r="G1286" s="65">
        <f>'6thR'!G$98</f>
        <v>0</v>
      </c>
      <c r="H1286" s="65">
        <f>'6thR'!H$98</f>
        <v>0</v>
      </c>
      <c r="I1286" s="65">
        <f>'6thR'!I$98</f>
        <v>0</v>
      </c>
      <c r="J1286" s="65">
        <f>'6thR'!J$98</f>
        <v>0</v>
      </c>
      <c r="K1286" s="65">
        <f>'6thR'!K$98</f>
        <v>0</v>
      </c>
      <c r="L1286" s="65">
        <f>'6thR'!L$98</f>
        <v>0</v>
      </c>
      <c r="M1286" s="65">
        <f>'6thR'!M$98</f>
        <v>0</v>
      </c>
      <c r="N1286" s="65">
        <f>'6thR'!N$98</f>
        <v>0</v>
      </c>
      <c r="O1286" s="65">
        <f>'6thR'!O$98</f>
        <v>0</v>
      </c>
      <c r="P1286" s="65">
        <f>'6thR'!P$98</f>
        <v>0</v>
      </c>
      <c r="Q1286" s="65">
        <f>'6thR'!Q$98</f>
        <v>0</v>
      </c>
      <c r="R1286" s="65">
        <f>'6thR'!R$98</f>
        <v>0</v>
      </c>
      <c r="S1286" s="65">
        <f>'6thR'!S$98</f>
        <v>0</v>
      </c>
      <c r="T1286" s="65">
        <f>'6thR'!T$98</f>
        <v>0</v>
      </c>
      <c r="U1286" s="15">
        <f t="shared" si="91"/>
        <v>0</v>
      </c>
    </row>
    <row r="1287" spans="1:21" x14ac:dyDescent="0.25">
      <c r="B1287" s="7" t="s">
        <v>18</v>
      </c>
      <c r="C1287" s="65">
        <f>'7thR'!C$97</f>
        <v>0</v>
      </c>
      <c r="D1287" s="65">
        <f>'7thR'!D$97</f>
        <v>0</v>
      </c>
      <c r="E1287" s="65">
        <f>'7thR'!E$98</f>
        <v>0</v>
      </c>
      <c r="F1287" s="65">
        <f>'7thR'!F$98</f>
        <v>0</v>
      </c>
      <c r="G1287" s="65">
        <f>'7thR'!G$98</f>
        <v>0</v>
      </c>
      <c r="H1287" s="65">
        <f>'7thR'!H$98</f>
        <v>0</v>
      </c>
      <c r="I1287" s="65">
        <f>'7thR'!I$98</f>
        <v>0</v>
      </c>
      <c r="J1287" s="65">
        <f>'7thR'!J$98</f>
        <v>0</v>
      </c>
      <c r="K1287" s="65">
        <f>'7thR'!K$98</f>
        <v>0</v>
      </c>
      <c r="L1287" s="65">
        <f>'7thR'!L$98</f>
        <v>0</v>
      </c>
      <c r="M1287" s="65">
        <f>'7thR'!M$98</f>
        <v>0</v>
      </c>
      <c r="N1287" s="65">
        <f>'7thR'!N$98</f>
        <v>0</v>
      </c>
      <c r="O1287" s="65">
        <f>'7thR'!O$98</f>
        <v>0</v>
      </c>
      <c r="P1287" s="65">
        <f>'7thR'!P$98</f>
        <v>0</v>
      </c>
      <c r="Q1287" s="65">
        <f>'7thR'!Q$98</f>
        <v>0</v>
      </c>
      <c r="R1287" s="65">
        <f>'7thR'!R$98</f>
        <v>0</v>
      </c>
      <c r="S1287" s="65">
        <f>'7thR'!S$98</f>
        <v>0</v>
      </c>
      <c r="T1287" s="65">
        <f>'7thR'!T$98</f>
        <v>0</v>
      </c>
      <c r="U1287" s="15">
        <f t="shared" si="91"/>
        <v>0</v>
      </c>
    </row>
    <row r="1288" spans="1:21" ht="15.75" thickBot="1" x14ac:dyDescent="0.3">
      <c r="B1288" s="7" t="s">
        <v>19</v>
      </c>
      <c r="C1288" s="45">
        <f>'8thR - Finale'!C$97</f>
        <v>0</v>
      </c>
      <c r="D1288" s="45">
        <f>'8thR - Finale'!D$97</f>
        <v>0</v>
      </c>
      <c r="E1288" s="45">
        <f>'8thR - Finale'!E$98</f>
        <v>0</v>
      </c>
      <c r="F1288" s="45">
        <f>'8thR - Finale'!F$98</f>
        <v>0</v>
      </c>
      <c r="G1288" s="45">
        <f>'8thR - Finale'!G$98</f>
        <v>0</v>
      </c>
      <c r="H1288" s="45">
        <f>'8thR - Finale'!H$98</f>
        <v>0</v>
      </c>
      <c r="I1288" s="45">
        <f>'8thR - Finale'!I$98</f>
        <v>0</v>
      </c>
      <c r="J1288" s="45">
        <f>'8thR - Finale'!J$98</f>
        <v>0</v>
      </c>
      <c r="K1288" s="45">
        <f>'8thR - Finale'!K$98</f>
        <v>0</v>
      </c>
      <c r="L1288" s="45">
        <f>'8thR - Finale'!L$98</f>
        <v>0</v>
      </c>
      <c r="M1288" s="45">
        <f>'8thR - Finale'!M$98</f>
        <v>0</v>
      </c>
      <c r="N1288" s="45">
        <f>'8thR - Finale'!N$98</f>
        <v>0</v>
      </c>
      <c r="O1288" s="45">
        <f>'8thR - Finale'!O$98</f>
        <v>0</v>
      </c>
      <c r="P1288" s="45">
        <f>'8thR - Finale'!P$98</f>
        <v>0</v>
      </c>
      <c r="Q1288" s="45">
        <f>'8thR - Finale'!Q$98</f>
        <v>0</v>
      </c>
      <c r="R1288" s="45">
        <f>'8thR - Finale'!R$98</f>
        <v>0</v>
      </c>
      <c r="S1288" s="45">
        <f>'8thR - Finale'!S$98</f>
        <v>0</v>
      </c>
      <c r="T1288" s="45">
        <f>'8thR - Finale'!T$98</f>
        <v>0</v>
      </c>
      <c r="U1288" s="15">
        <f t="shared" si="91"/>
        <v>0</v>
      </c>
    </row>
    <row r="1289" spans="1:21" ht="16.5" thickTop="1" x14ac:dyDescent="0.25">
      <c r="B1289" s="52" t="s">
        <v>12</v>
      </c>
      <c r="C1289" s="72">
        <f>score!H$97</f>
        <v>0</v>
      </c>
      <c r="D1289" s="72">
        <f>score!I$97</f>
        <v>0</v>
      </c>
      <c r="E1289" s="72">
        <f>score!J$98</f>
        <v>0</v>
      </c>
      <c r="F1289" s="72">
        <f>score!K$98</f>
        <v>0</v>
      </c>
      <c r="G1289" s="72">
        <f>score!L$98</f>
        <v>0</v>
      </c>
      <c r="H1289" s="72">
        <f>score!M$98</f>
        <v>0</v>
      </c>
      <c r="I1289" s="72">
        <f>score!N$98</f>
        <v>0</v>
      </c>
      <c r="J1289" s="72">
        <f>score!O$98</f>
        <v>0</v>
      </c>
      <c r="K1289" s="72">
        <f>score!P$98</f>
        <v>0</v>
      </c>
      <c r="L1289" s="72">
        <f>score!Q$98</f>
        <v>0</v>
      </c>
      <c r="M1289" s="72">
        <f>score!R$98</f>
        <v>0</v>
      </c>
      <c r="N1289" s="72">
        <f>score!S$98</f>
        <v>0</v>
      </c>
      <c r="O1289" s="72">
        <f>score!T$98</f>
        <v>0</v>
      </c>
      <c r="P1289" s="72">
        <f>score!U$98</f>
        <v>0</v>
      </c>
      <c r="Q1289" s="72">
        <f>score!V$98</f>
        <v>0</v>
      </c>
      <c r="R1289" s="72">
        <f>score!W$98</f>
        <v>0</v>
      </c>
      <c r="S1289" s="72">
        <f>score!X$98</f>
        <v>0</v>
      </c>
      <c r="T1289" s="72">
        <f>score!Y$98</f>
        <v>0</v>
      </c>
      <c r="U1289" s="47">
        <f t="shared" si="91"/>
        <v>0</v>
      </c>
    </row>
    <row r="1290" spans="1:21" ht="15.75" x14ac:dyDescent="0.25">
      <c r="B1290" s="53" t="s">
        <v>7</v>
      </c>
      <c r="C1290" s="54">
        <f>score!H$147</f>
        <v>4</v>
      </c>
      <c r="D1290" s="54">
        <f>score!$I$147</f>
        <v>4</v>
      </c>
      <c r="E1290" s="54">
        <f>score!$J$147</f>
        <v>3</v>
      </c>
      <c r="F1290" s="54">
        <f>score!$K$147</f>
        <v>3</v>
      </c>
      <c r="G1290" s="54">
        <f>score!$L$147</f>
        <v>4</v>
      </c>
      <c r="H1290" s="54">
        <f>score!$M$147</f>
        <v>4</v>
      </c>
      <c r="I1290" s="54">
        <f>score!$N$147</f>
        <v>5</v>
      </c>
      <c r="J1290" s="54">
        <f>score!$O$147</f>
        <v>4</v>
      </c>
      <c r="K1290" s="54">
        <f>score!$P$147</f>
        <v>4</v>
      </c>
      <c r="L1290" s="54">
        <f>score!$Q$147</f>
        <v>3</v>
      </c>
      <c r="M1290" s="54">
        <f>score!$R$147</f>
        <v>4</v>
      </c>
      <c r="N1290" s="54">
        <f>score!$S$147</f>
        <v>5</v>
      </c>
      <c r="O1290" s="54">
        <f>score!$T$147</f>
        <v>4</v>
      </c>
      <c r="P1290" s="54">
        <f>score!$U$147</f>
        <v>5</v>
      </c>
      <c r="Q1290" s="54">
        <f>score!$V$147</f>
        <v>3</v>
      </c>
      <c r="R1290" s="54">
        <f>score!$W$147</f>
        <v>3</v>
      </c>
      <c r="S1290" s="54">
        <f>score!$X$147</f>
        <v>4</v>
      </c>
      <c r="T1290" s="54">
        <f>score!$Y$147</f>
        <v>4</v>
      </c>
      <c r="U1290" s="18">
        <f t="shared" si="91"/>
        <v>70</v>
      </c>
    </row>
    <row r="1291" spans="1:21" x14ac:dyDescent="0.25">
      <c r="C1291" s="55"/>
      <c r="D1291" s="55"/>
      <c r="E1291" s="55"/>
      <c r="F1291" s="55"/>
      <c r="G1291" s="55"/>
      <c r="H1291" s="55"/>
      <c r="I1291" s="55"/>
      <c r="J1291" s="55"/>
      <c r="K1291" s="55"/>
      <c r="L1291" s="55"/>
      <c r="M1291" s="55"/>
      <c r="N1291" s="55"/>
      <c r="O1291" s="55"/>
      <c r="P1291" s="55"/>
      <c r="Q1291" s="55"/>
      <c r="R1291" s="55"/>
      <c r="S1291" s="55"/>
      <c r="T1291" s="55"/>
    </row>
    <row r="1292" spans="1:21" x14ac:dyDescent="0.25">
      <c r="C1292" s="140" t="s">
        <v>6</v>
      </c>
      <c r="D1292" s="140"/>
      <c r="E1292" s="140"/>
      <c r="F1292" s="140"/>
      <c r="G1292" s="140"/>
      <c r="H1292" s="140"/>
      <c r="I1292" s="140"/>
      <c r="J1292" s="140"/>
      <c r="K1292" s="140"/>
      <c r="L1292" s="140"/>
      <c r="M1292" s="140"/>
      <c r="N1292" s="140"/>
      <c r="O1292" s="140"/>
      <c r="P1292" s="140"/>
      <c r="Q1292" s="140"/>
      <c r="R1292" s="140"/>
      <c r="S1292" s="140"/>
      <c r="T1292" s="140"/>
    </row>
    <row r="1293" spans="1:21" x14ac:dyDescent="0.25">
      <c r="A1293" s="141">
        <f>score!A99</f>
        <v>93</v>
      </c>
      <c r="B1293" s="142" t="str">
        <f>score!F99</f>
        <v/>
      </c>
      <c r="C1293" s="143">
        <v>1</v>
      </c>
      <c r="D1293" s="143">
        <v>2</v>
      </c>
      <c r="E1293" s="143">
        <v>3</v>
      </c>
      <c r="F1293" s="143">
        <v>4</v>
      </c>
      <c r="G1293" s="143">
        <v>5</v>
      </c>
      <c r="H1293" s="143">
        <v>6</v>
      </c>
      <c r="I1293" s="143">
        <v>7</v>
      </c>
      <c r="J1293" s="143">
        <v>8</v>
      </c>
      <c r="K1293" s="143">
        <v>9</v>
      </c>
      <c r="L1293" s="143">
        <v>10</v>
      </c>
      <c r="M1293" s="143">
        <v>11</v>
      </c>
      <c r="N1293" s="143">
        <v>12</v>
      </c>
      <c r="O1293" s="143">
        <v>13</v>
      </c>
      <c r="P1293" s="143">
        <v>14</v>
      </c>
      <c r="Q1293" s="143">
        <v>15</v>
      </c>
      <c r="R1293" s="143">
        <v>16</v>
      </c>
      <c r="S1293" s="143">
        <v>17</v>
      </c>
      <c r="T1293" s="143">
        <v>18</v>
      </c>
      <c r="U1293" s="56" t="s">
        <v>1</v>
      </c>
    </row>
    <row r="1294" spans="1:21" x14ac:dyDescent="0.25">
      <c r="A1294" s="141"/>
      <c r="B1294" s="142"/>
      <c r="C1294" s="143"/>
      <c r="D1294" s="143"/>
      <c r="E1294" s="143"/>
      <c r="F1294" s="143"/>
      <c r="G1294" s="143"/>
      <c r="H1294" s="143"/>
      <c r="I1294" s="143"/>
      <c r="J1294" s="143"/>
      <c r="K1294" s="143"/>
      <c r="L1294" s="143"/>
      <c r="M1294" s="143"/>
      <c r="N1294" s="143"/>
      <c r="O1294" s="143"/>
      <c r="P1294" s="143"/>
      <c r="Q1294" s="143"/>
      <c r="R1294" s="143"/>
      <c r="S1294" s="143"/>
      <c r="T1294" s="143"/>
      <c r="U1294" s="57"/>
    </row>
    <row r="1295" spans="1:21" x14ac:dyDescent="0.25">
      <c r="B1295" s="7" t="s">
        <v>8</v>
      </c>
      <c r="C1295" s="65">
        <f>'1stR'!C$99</f>
        <v>0</v>
      </c>
      <c r="D1295" s="65">
        <f>'1stR'!D$99</f>
        <v>0</v>
      </c>
      <c r="E1295" s="65">
        <f>'1stR'!E$99</f>
        <v>0</v>
      </c>
      <c r="F1295" s="65">
        <f>'1stR'!F$99</f>
        <v>0</v>
      </c>
      <c r="G1295" s="65">
        <f>'1stR'!G$99</f>
        <v>0</v>
      </c>
      <c r="H1295" s="65">
        <f>'1stR'!H$99</f>
        <v>0</v>
      </c>
      <c r="I1295" s="65">
        <f>'1stR'!I$99</f>
        <v>0</v>
      </c>
      <c r="J1295" s="65">
        <f>'1stR'!J$99</f>
        <v>0</v>
      </c>
      <c r="K1295" s="65">
        <f>'1stR'!K$99</f>
        <v>0</v>
      </c>
      <c r="L1295" s="65">
        <f>'1stR'!L$99</f>
        <v>0</v>
      </c>
      <c r="M1295" s="65">
        <f>'1stR'!M$99</f>
        <v>0</v>
      </c>
      <c r="N1295" s="65">
        <f>'1stR'!N$99</f>
        <v>0</v>
      </c>
      <c r="O1295" s="65">
        <f>'1stR'!O$99</f>
        <v>0</v>
      </c>
      <c r="P1295" s="65">
        <f>'1stR'!P$99</f>
        <v>0</v>
      </c>
      <c r="Q1295" s="65">
        <f>'1stR'!Q$99</f>
        <v>0</v>
      </c>
      <c r="R1295" s="65">
        <f>'1stR'!R$99</f>
        <v>0</v>
      </c>
      <c r="S1295" s="65">
        <f>'1stR'!S$99</f>
        <v>0</v>
      </c>
      <c r="T1295" s="65">
        <f>'1stR'!T$99</f>
        <v>0</v>
      </c>
      <c r="U1295" s="15">
        <f>SUM(C1295:T1295)</f>
        <v>0</v>
      </c>
    </row>
    <row r="1296" spans="1:21" x14ac:dyDescent="0.25">
      <c r="B1296" s="7" t="s">
        <v>13</v>
      </c>
      <c r="C1296" s="65">
        <f>'2ndR'!C$99</f>
        <v>0</v>
      </c>
      <c r="D1296" s="65">
        <f>'2ndR'!D$99</f>
        <v>0</v>
      </c>
      <c r="E1296" s="65">
        <f>'2ndR'!E$99</f>
        <v>0</v>
      </c>
      <c r="F1296" s="65">
        <f>'2ndR'!F$99</f>
        <v>0</v>
      </c>
      <c r="G1296" s="65">
        <f>'2ndR'!G$99</f>
        <v>0</v>
      </c>
      <c r="H1296" s="65">
        <f>'2ndR'!H$99</f>
        <v>0</v>
      </c>
      <c r="I1296" s="65">
        <f>'2ndR'!I$99</f>
        <v>0</v>
      </c>
      <c r="J1296" s="65">
        <f>'2ndR'!J$99</f>
        <v>0</v>
      </c>
      <c r="K1296" s="65">
        <f>'2ndR'!K$99</f>
        <v>0</v>
      </c>
      <c r="L1296" s="65">
        <f>'2ndR'!L$99</f>
        <v>0</v>
      </c>
      <c r="M1296" s="65">
        <f>'2ndR'!M$99</f>
        <v>0</v>
      </c>
      <c r="N1296" s="65">
        <f>'2ndR'!N$99</f>
        <v>0</v>
      </c>
      <c r="O1296" s="65">
        <f>'2ndR'!O$99</f>
        <v>0</v>
      </c>
      <c r="P1296" s="65">
        <f>'2ndR'!P$99</f>
        <v>0</v>
      </c>
      <c r="Q1296" s="65">
        <f>'2ndR'!Q$99</f>
        <v>0</v>
      </c>
      <c r="R1296" s="65">
        <f>'2ndR'!R$99</f>
        <v>0</v>
      </c>
      <c r="S1296" s="65">
        <f>'2ndR'!S$99</f>
        <v>0</v>
      </c>
      <c r="T1296" s="65">
        <f>'2ndR'!T$99</f>
        <v>0</v>
      </c>
      <c r="U1296" s="15">
        <f t="shared" ref="U1296:U1304" si="92">SUM(C1296:T1296)</f>
        <v>0</v>
      </c>
    </row>
    <row r="1297" spans="1:21" x14ac:dyDescent="0.25">
      <c r="B1297" s="7" t="s">
        <v>14</v>
      </c>
      <c r="C1297" s="65">
        <f>'3rdR'!C$99</f>
        <v>0</v>
      </c>
      <c r="D1297" s="65">
        <f>'3rdR'!D$99</f>
        <v>0</v>
      </c>
      <c r="E1297" s="65">
        <f>'3rdR'!E$99</f>
        <v>0</v>
      </c>
      <c r="F1297" s="65">
        <f>'3rdR'!F$99</f>
        <v>0</v>
      </c>
      <c r="G1297" s="65">
        <f>'3rdR'!G$99</f>
        <v>0</v>
      </c>
      <c r="H1297" s="65">
        <f>'3rdR'!H$99</f>
        <v>0</v>
      </c>
      <c r="I1297" s="65">
        <f>'3rdR'!I$99</f>
        <v>0</v>
      </c>
      <c r="J1297" s="65">
        <f>'3rdR'!J$99</f>
        <v>0</v>
      </c>
      <c r="K1297" s="65">
        <f>'3rdR'!K$99</f>
        <v>0</v>
      </c>
      <c r="L1297" s="65">
        <f>'3rdR'!L$99</f>
        <v>0</v>
      </c>
      <c r="M1297" s="65">
        <f>'3rdR'!M$99</f>
        <v>0</v>
      </c>
      <c r="N1297" s="65">
        <f>'3rdR'!N$99</f>
        <v>0</v>
      </c>
      <c r="O1297" s="65">
        <f>'3rdR'!O$99</f>
        <v>0</v>
      </c>
      <c r="P1297" s="65">
        <f>'3rdR'!P$99</f>
        <v>0</v>
      </c>
      <c r="Q1297" s="65">
        <f>'3rdR'!Q$99</f>
        <v>0</v>
      </c>
      <c r="R1297" s="65">
        <f>'3rdR'!R$99</f>
        <v>0</v>
      </c>
      <c r="S1297" s="65">
        <f>'3rdR'!S$99</f>
        <v>0</v>
      </c>
      <c r="T1297" s="65">
        <f>'3rdR'!T$99</f>
        <v>0</v>
      </c>
      <c r="U1297" s="15">
        <f t="shared" si="92"/>
        <v>0</v>
      </c>
    </row>
    <row r="1298" spans="1:21" x14ac:dyDescent="0.25">
      <c r="B1298" s="7" t="s">
        <v>15</v>
      </c>
      <c r="C1298" s="65">
        <f>'4thR'!C$99</f>
        <v>0</v>
      </c>
      <c r="D1298" s="65">
        <f>'4thR'!D$99</f>
        <v>0</v>
      </c>
      <c r="E1298" s="65">
        <f>'4thR'!E$99</f>
        <v>0</v>
      </c>
      <c r="F1298" s="65">
        <f>'4thR'!F$99</f>
        <v>0</v>
      </c>
      <c r="G1298" s="65">
        <f>'4thR'!G$99</f>
        <v>0</v>
      </c>
      <c r="H1298" s="65">
        <f>'4thR'!H$99</f>
        <v>0</v>
      </c>
      <c r="I1298" s="65">
        <f>'4thR'!I$99</f>
        <v>0</v>
      </c>
      <c r="J1298" s="65">
        <f>'4thR'!J$99</f>
        <v>0</v>
      </c>
      <c r="K1298" s="65">
        <f>'4thR'!K$99</f>
        <v>0</v>
      </c>
      <c r="L1298" s="65">
        <f>'4thR'!L$99</f>
        <v>0</v>
      </c>
      <c r="M1298" s="65">
        <f>'4thR'!M$99</f>
        <v>0</v>
      </c>
      <c r="N1298" s="65">
        <f>'4thR'!N$99</f>
        <v>0</v>
      </c>
      <c r="O1298" s="65">
        <f>'4thR'!O$99</f>
        <v>0</v>
      </c>
      <c r="P1298" s="65">
        <f>'4thR'!P$99</f>
        <v>0</v>
      </c>
      <c r="Q1298" s="65">
        <f>'4thR'!Q$99</f>
        <v>0</v>
      </c>
      <c r="R1298" s="65">
        <f>'4thR'!R$99</f>
        <v>0</v>
      </c>
      <c r="S1298" s="65">
        <f>'4thR'!S$99</f>
        <v>0</v>
      </c>
      <c r="T1298" s="65">
        <f>'4thR'!T$99</f>
        <v>0</v>
      </c>
      <c r="U1298" s="15">
        <f t="shared" si="92"/>
        <v>0</v>
      </c>
    </row>
    <row r="1299" spans="1:21" x14ac:dyDescent="0.25">
      <c r="B1299" s="7" t="s">
        <v>16</v>
      </c>
      <c r="C1299" s="65">
        <f>'5thR'!C$99</f>
        <v>0</v>
      </c>
      <c r="D1299" s="65">
        <f>'5thR'!D$99</f>
        <v>0</v>
      </c>
      <c r="E1299" s="65">
        <f>'5thR'!E$99</f>
        <v>0</v>
      </c>
      <c r="F1299" s="65">
        <f>'5thR'!F$99</f>
        <v>0</v>
      </c>
      <c r="G1299" s="65">
        <f>'5thR'!G$99</f>
        <v>0</v>
      </c>
      <c r="H1299" s="65">
        <f>'5thR'!H$99</f>
        <v>0</v>
      </c>
      <c r="I1299" s="65">
        <f>'5thR'!I$99</f>
        <v>0</v>
      </c>
      <c r="J1299" s="65">
        <f>'5thR'!J$99</f>
        <v>0</v>
      </c>
      <c r="K1299" s="65">
        <f>'5thR'!K$99</f>
        <v>0</v>
      </c>
      <c r="L1299" s="65">
        <f>'5thR'!L$99</f>
        <v>0</v>
      </c>
      <c r="M1299" s="65">
        <f>'5thR'!M$99</f>
        <v>0</v>
      </c>
      <c r="N1299" s="65">
        <f>'5thR'!N$99</f>
        <v>0</v>
      </c>
      <c r="O1299" s="65">
        <f>'5thR'!O$99</f>
        <v>0</v>
      </c>
      <c r="P1299" s="65">
        <f>'5thR'!P$99</f>
        <v>0</v>
      </c>
      <c r="Q1299" s="65">
        <f>'5thR'!Q$99</f>
        <v>0</v>
      </c>
      <c r="R1299" s="65">
        <f>'5thR'!R$99</f>
        <v>0</v>
      </c>
      <c r="S1299" s="65">
        <f>'5thR'!S$99</f>
        <v>0</v>
      </c>
      <c r="T1299" s="65">
        <f>'5thR'!T$99</f>
        <v>0</v>
      </c>
      <c r="U1299" s="15">
        <f t="shared" si="92"/>
        <v>0</v>
      </c>
    </row>
    <row r="1300" spans="1:21" x14ac:dyDescent="0.25">
      <c r="B1300" s="7" t="s">
        <v>17</v>
      </c>
      <c r="C1300" s="65">
        <f>'6thR'!C$99</f>
        <v>0</v>
      </c>
      <c r="D1300" s="65">
        <f>'6thR'!D$99</f>
        <v>0</v>
      </c>
      <c r="E1300" s="65">
        <f>'6thR'!E$99</f>
        <v>0</v>
      </c>
      <c r="F1300" s="65">
        <f>'6thR'!F$99</f>
        <v>0</v>
      </c>
      <c r="G1300" s="65">
        <f>'6thR'!G$99</f>
        <v>0</v>
      </c>
      <c r="H1300" s="65">
        <f>'6thR'!H$99</f>
        <v>0</v>
      </c>
      <c r="I1300" s="65">
        <f>'6thR'!I$99</f>
        <v>0</v>
      </c>
      <c r="J1300" s="65">
        <f>'6thR'!J$99</f>
        <v>0</v>
      </c>
      <c r="K1300" s="65">
        <f>'6thR'!K$99</f>
        <v>0</v>
      </c>
      <c r="L1300" s="65">
        <f>'6thR'!L$99</f>
        <v>0</v>
      </c>
      <c r="M1300" s="65">
        <f>'6thR'!M$99</f>
        <v>0</v>
      </c>
      <c r="N1300" s="65">
        <f>'6thR'!N$99</f>
        <v>0</v>
      </c>
      <c r="O1300" s="65">
        <f>'6thR'!O$99</f>
        <v>0</v>
      </c>
      <c r="P1300" s="65">
        <f>'6thR'!P$99</f>
        <v>0</v>
      </c>
      <c r="Q1300" s="65">
        <f>'6thR'!Q$99</f>
        <v>0</v>
      </c>
      <c r="R1300" s="65">
        <f>'6thR'!R$99</f>
        <v>0</v>
      </c>
      <c r="S1300" s="65">
        <f>'6thR'!S$99</f>
        <v>0</v>
      </c>
      <c r="T1300" s="65">
        <f>'6thR'!T$99</f>
        <v>0</v>
      </c>
      <c r="U1300" s="15">
        <f t="shared" si="92"/>
        <v>0</v>
      </c>
    </row>
    <row r="1301" spans="1:21" x14ac:dyDescent="0.25">
      <c r="B1301" s="7" t="s">
        <v>18</v>
      </c>
      <c r="C1301" s="65">
        <f>'7thR'!C$99</f>
        <v>0</v>
      </c>
      <c r="D1301" s="65">
        <f>'7thR'!D$99</f>
        <v>0</v>
      </c>
      <c r="E1301" s="65">
        <f>'7thR'!E$99</f>
        <v>0</v>
      </c>
      <c r="F1301" s="65">
        <f>'7thR'!F$99</f>
        <v>0</v>
      </c>
      <c r="G1301" s="65">
        <f>'7thR'!G$99</f>
        <v>0</v>
      </c>
      <c r="H1301" s="65">
        <f>'7thR'!H$99</f>
        <v>0</v>
      </c>
      <c r="I1301" s="65">
        <f>'7thR'!I$99</f>
        <v>0</v>
      </c>
      <c r="J1301" s="65">
        <f>'7thR'!J$99</f>
        <v>0</v>
      </c>
      <c r="K1301" s="65">
        <f>'7thR'!K$99</f>
        <v>0</v>
      </c>
      <c r="L1301" s="65">
        <f>'7thR'!L$99</f>
        <v>0</v>
      </c>
      <c r="M1301" s="65">
        <f>'7thR'!M$99</f>
        <v>0</v>
      </c>
      <c r="N1301" s="65">
        <f>'7thR'!N$99</f>
        <v>0</v>
      </c>
      <c r="O1301" s="65">
        <f>'7thR'!O$99</f>
        <v>0</v>
      </c>
      <c r="P1301" s="65">
        <f>'7thR'!P$99</f>
        <v>0</v>
      </c>
      <c r="Q1301" s="65">
        <f>'7thR'!Q$99</f>
        <v>0</v>
      </c>
      <c r="R1301" s="65">
        <f>'7thR'!R$99</f>
        <v>0</v>
      </c>
      <c r="S1301" s="65">
        <f>'7thR'!S$99</f>
        <v>0</v>
      </c>
      <c r="T1301" s="65">
        <f>'7thR'!T$99</f>
        <v>0</v>
      </c>
      <c r="U1301" s="15">
        <f t="shared" si="92"/>
        <v>0</v>
      </c>
    </row>
    <row r="1302" spans="1:21" ht="15.75" thickBot="1" x14ac:dyDescent="0.3">
      <c r="B1302" s="7" t="s">
        <v>19</v>
      </c>
      <c r="C1302" s="45">
        <f>'8thR - Finale'!C$99</f>
        <v>0</v>
      </c>
      <c r="D1302" s="45">
        <f>'8thR - Finale'!D$99</f>
        <v>0</v>
      </c>
      <c r="E1302" s="45">
        <f>'8thR - Finale'!E$99</f>
        <v>0</v>
      </c>
      <c r="F1302" s="45">
        <f>'8thR - Finale'!F$99</f>
        <v>0</v>
      </c>
      <c r="G1302" s="45">
        <f>'8thR - Finale'!G$99</f>
        <v>0</v>
      </c>
      <c r="H1302" s="45">
        <f>'8thR - Finale'!H$99</f>
        <v>0</v>
      </c>
      <c r="I1302" s="45">
        <f>'8thR - Finale'!I$99</f>
        <v>0</v>
      </c>
      <c r="J1302" s="45">
        <f>'8thR - Finale'!J$99</f>
        <v>0</v>
      </c>
      <c r="K1302" s="45">
        <f>'8thR - Finale'!K$99</f>
        <v>0</v>
      </c>
      <c r="L1302" s="45">
        <f>'8thR - Finale'!L$99</f>
        <v>0</v>
      </c>
      <c r="M1302" s="45">
        <f>'8thR - Finale'!M$99</f>
        <v>0</v>
      </c>
      <c r="N1302" s="45">
        <f>'8thR - Finale'!N$99</f>
        <v>0</v>
      </c>
      <c r="O1302" s="45">
        <f>'8thR - Finale'!O$99</f>
        <v>0</v>
      </c>
      <c r="P1302" s="45">
        <f>'8thR - Finale'!P$99</f>
        <v>0</v>
      </c>
      <c r="Q1302" s="45">
        <f>'8thR - Finale'!Q$99</f>
        <v>0</v>
      </c>
      <c r="R1302" s="45">
        <f>'8thR - Finale'!R$99</f>
        <v>0</v>
      </c>
      <c r="S1302" s="45">
        <f>'8thR - Finale'!S$99</f>
        <v>0</v>
      </c>
      <c r="T1302" s="45">
        <f>'8thR - Finale'!T$99</f>
        <v>0</v>
      </c>
      <c r="U1302" s="15">
        <f t="shared" si="92"/>
        <v>0</v>
      </c>
    </row>
    <row r="1303" spans="1:21" ht="16.5" thickTop="1" x14ac:dyDescent="0.25">
      <c r="B1303" s="52" t="s">
        <v>12</v>
      </c>
      <c r="C1303" s="72">
        <f>score!H$99</f>
        <v>0</v>
      </c>
      <c r="D1303" s="72">
        <f>score!I$99</f>
        <v>0</v>
      </c>
      <c r="E1303" s="72">
        <f>score!J$99</f>
        <v>0</v>
      </c>
      <c r="F1303" s="72">
        <f>score!K$99</f>
        <v>0</v>
      </c>
      <c r="G1303" s="72">
        <f>score!L$99</f>
        <v>0</v>
      </c>
      <c r="H1303" s="72">
        <f>score!M$99</f>
        <v>0</v>
      </c>
      <c r="I1303" s="72">
        <f>score!N$99</f>
        <v>0</v>
      </c>
      <c r="J1303" s="72">
        <f>score!O$99</f>
        <v>0</v>
      </c>
      <c r="K1303" s="72">
        <f>score!P$99</f>
        <v>0</v>
      </c>
      <c r="L1303" s="72">
        <f>score!Q$99</f>
        <v>0</v>
      </c>
      <c r="M1303" s="72">
        <f>score!R$99</f>
        <v>0</v>
      </c>
      <c r="N1303" s="72">
        <f>score!S$99</f>
        <v>0</v>
      </c>
      <c r="O1303" s="72">
        <f>score!T$99</f>
        <v>0</v>
      </c>
      <c r="P1303" s="72">
        <f>score!U$99</f>
        <v>0</v>
      </c>
      <c r="Q1303" s="72">
        <f>score!V$99</f>
        <v>0</v>
      </c>
      <c r="R1303" s="72">
        <f>score!W$99</f>
        <v>0</v>
      </c>
      <c r="S1303" s="72">
        <f>score!X$99</f>
        <v>0</v>
      </c>
      <c r="T1303" s="72">
        <f>score!Y$99</f>
        <v>0</v>
      </c>
      <c r="U1303" s="47">
        <f t="shared" si="92"/>
        <v>0</v>
      </c>
    </row>
    <row r="1304" spans="1:21" ht="15.75" x14ac:dyDescent="0.25">
      <c r="B1304" s="53" t="s">
        <v>7</v>
      </c>
      <c r="C1304" s="54">
        <f>score!H$147</f>
        <v>4</v>
      </c>
      <c r="D1304" s="54">
        <f>score!$I$147</f>
        <v>4</v>
      </c>
      <c r="E1304" s="54">
        <f>score!$J$147</f>
        <v>3</v>
      </c>
      <c r="F1304" s="54">
        <f>score!$K$147</f>
        <v>3</v>
      </c>
      <c r="G1304" s="54">
        <f>score!$L$147</f>
        <v>4</v>
      </c>
      <c r="H1304" s="54">
        <f>score!$M$147</f>
        <v>4</v>
      </c>
      <c r="I1304" s="54">
        <f>score!$N$147</f>
        <v>5</v>
      </c>
      <c r="J1304" s="54">
        <f>score!$O$147</f>
        <v>4</v>
      </c>
      <c r="K1304" s="54">
        <f>score!$P$147</f>
        <v>4</v>
      </c>
      <c r="L1304" s="54">
        <f>score!$Q$147</f>
        <v>3</v>
      </c>
      <c r="M1304" s="54">
        <f>score!$R$147</f>
        <v>4</v>
      </c>
      <c r="N1304" s="54">
        <f>score!$S$147</f>
        <v>5</v>
      </c>
      <c r="O1304" s="54">
        <f>score!$T$147</f>
        <v>4</v>
      </c>
      <c r="P1304" s="54">
        <f>score!$U$147</f>
        <v>5</v>
      </c>
      <c r="Q1304" s="54">
        <f>score!$V$147</f>
        <v>3</v>
      </c>
      <c r="R1304" s="54">
        <f>score!$W$147</f>
        <v>3</v>
      </c>
      <c r="S1304" s="54">
        <f>score!$X$147</f>
        <v>4</v>
      </c>
      <c r="T1304" s="54">
        <f>score!$Y$147</f>
        <v>4</v>
      </c>
      <c r="U1304" s="18">
        <f t="shared" si="92"/>
        <v>70</v>
      </c>
    </row>
    <row r="1305" spans="1:21" x14ac:dyDescent="0.25">
      <c r="C1305" s="55"/>
      <c r="D1305" s="55"/>
      <c r="E1305" s="55"/>
      <c r="F1305" s="55"/>
      <c r="G1305" s="55"/>
      <c r="H1305" s="55"/>
      <c r="I1305" s="55"/>
      <c r="J1305" s="55"/>
      <c r="K1305" s="55"/>
      <c r="L1305" s="55"/>
      <c r="M1305" s="55"/>
      <c r="N1305" s="55"/>
      <c r="O1305" s="55"/>
      <c r="P1305" s="55"/>
      <c r="Q1305" s="55"/>
      <c r="R1305" s="55"/>
      <c r="S1305" s="55"/>
      <c r="T1305" s="55"/>
    </row>
    <row r="1306" spans="1:21" x14ac:dyDescent="0.25">
      <c r="C1306" s="140" t="s">
        <v>6</v>
      </c>
      <c r="D1306" s="140"/>
      <c r="E1306" s="140"/>
      <c r="F1306" s="140"/>
      <c r="G1306" s="140"/>
      <c r="H1306" s="140"/>
      <c r="I1306" s="140"/>
      <c r="J1306" s="140"/>
      <c r="K1306" s="140"/>
      <c r="L1306" s="140"/>
      <c r="M1306" s="140"/>
      <c r="N1306" s="140"/>
      <c r="O1306" s="140"/>
      <c r="P1306" s="140"/>
      <c r="Q1306" s="140"/>
      <c r="R1306" s="140"/>
      <c r="S1306" s="140"/>
      <c r="T1306" s="140"/>
    </row>
    <row r="1307" spans="1:21" x14ac:dyDescent="0.25">
      <c r="A1307" s="141">
        <f>score!A100</f>
        <v>94</v>
      </c>
      <c r="B1307" s="142" t="str">
        <f>score!F100</f>
        <v/>
      </c>
      <c r="C1307" s="143">
        <v>1</v>
      </c>
      <c r="D1307" s="143">
        <v>2</v>
      </c>
      <c r="E1307" s="143">
        <v>3</v>
      </c>
      <c r="F1307" s="143">
        <v>4</v>
      </c>
      <c r="G1307" s="143">
        <v>5</v>
      </c>
      <c r="H1307" s="143">
        <v>6</v>
      </c>
      <c r="I1307" s="143">
        <v>7</v>
      </c>
      <c r="J1307" s="143">
        <v>8</v>
      </c>
      <c r="K1307" s="143">
        <v>9</v>
      </c>
      <c r="L1307" s="143">
        <v>10</v>
      </c>
      <c r="M1307" s="143">
        <v>11</v>
      </c>
      <c r="N1307" s="143">
        <v>12</v>
      </c>
      <c r="O1307" s="143">
        <v>13</v>
      </c>
      <c r="P1307" s="143">
        <v>14</v>
      </c>
      <c r="Q1307" s="143">
        <v>15</v>
      </c>
      <c r="R1307" s="143">
        <v>16</v>
      </c>
      <c r="S1307" s="143">
        <v>17</v>
      </c>
      <c r="T1307" s="143">
        <v>18</v>
      </c>
      <c r="U1307" s="56" t="s">
        <v>1</v>
      </c>
    </row>
    <row r="1308" spans="1:21" x14ac:dyDescent="0.25">
      <c r="A1308" s="141"/>
      <c r="B1308" s="142"/>
      <c r="C1308" s="143"/>
      <c r="D1308" s="143"/>
      <c r="E1308" s="143"/>
      <c r="F1308" s="143"/>
      <c r="G1308" s="143"/>
      <c r="H1308" s="143"/>
      <c r="I1308" s="143"/>
      <c r="J1308" s="143"/>
      <c r="K1308" s="143"/>
      <c r="L1308" s="143"/>
      <c r="M1308" s="143"/>
      <c r="N1308" s="143"/>
      <c r="O1308" s="143"/>
      <c r="P1308" s="143"/>
      <c r="Q1308" s="143"/>
      <c r="R1308" s="143"/>
      <c r="S1308" s="143"/>
      <c r="T1308" s="143"/>
      <c r="U1308" s="57"/>
    </row>
    <row r="1309" spans="1:21" x14ac:dyDescent="0.25">
      <c r="B1309" s="7" t="s">
        <v>8</v>
      </c>
      <c r="C1309" s="65">
        <f>'1stR'!C$100</f>
        <v>0</v>
      </c>
      <c r="D1309" s="65">
        <f>'1stR'!D$100</f>
        <v>0</v>
      </c>
      <c r="E1309" s="65">
        <f>'1stR'!E$100</f>
        <v>0</v>
      </c>
      <c r="F1309" s="65">
        <f>'1stR'!F$100</f>
        <v>0</v>
      </c>
      <c r="G1309" s="65">
        <f>'1stR'!G$100</f>
        <v>0</v>
      </c>
      <c r="H1309" s="65">
        <f>'1stR'!H$100</f>
        <v>0</v>
      </c>
      <c r="I1309" s="65">
        <f>'1stR'!I$100</f>
        <v>0</v>
      </c>
      <c r="J1309" s="65">
        <f>'1stR'!J$100</f>
        <v>0</v>
      </c>
      <c r="K1309" s="65">
        <f>'1stR'!K$100</f>
        <v>0</v>
      </c>
      <c r="L1309" s="65">
        <f>'1stR'!L$100</f>
        <v>0</v>
      </c>
      <c r="M1309" s="65">
        <f>'1stR'!M$100</f>
        <v>0</v>
      </c>
      <c r="N1309" s="65">
        <f>'1stR'!N$100</f>
        <v>0</v>
      </c>
      <c r="O1309" s="65">
        <f>'1stR'!O$100</f>
        <v>0</v>
      </c>
      <c r="P1309" s="65">
        <f>'1stR'!P$100</f>
        <v>0</v>
      </c>
      <c r="Q1309" s="65">
        <f>'1stR'!Q$100</f>
        <v>0</v>
      </c>
      <c r="R1309" s="65">
        <f>'1stR'!R$100</f>
        <v>0</v>
      </c>
      <c r="S1309" s="65">
        <f>'1stR'!S$100</f>
        <v>0</v>
      </c>
      <c r="T1309" s="65">
        <f>'1stR'!T$100</f>
        <v>0</v>
      </c>
      <c r="U1309" s="15">
        <f>SUM(C1309:T1309)</f>
        <v>0</v>
      </c>
    </row>
    <row r="1310" spans="1:21" x14ac:dyDescent="0.25">
      <c r="B1310" s="7" t="s">
        <v>13</v>
      </c>
      <c r="C1310" s="65">
        <f>'2ndR'!C$100</f>
        <v>0</v>
      </c>
      <c r="D1310" s="65">
        <f>'2ndR'!D$100</f>
        <v>0</v>
      </c>
      <c r="E1310" s="65">
        <f>'2ndR'!E$100</f>
        <v>0</v>
      </c>
      <c r="F1310" s="65">
        <f>'2ndR'!F$100</f>
        <v>0</v>
      </c>
      <c r="G1310" s="65">
        <f>'2ndR'!G$100</f>
        <v>0</v>
      </c>
      <c r="H1310" s="65">
        <f>'2ndR'!H$100</f>
        <v>0</v>
      </c>
      <c r="I1310" s="65">
        <f>'2ndR'!I$100</f>
        <v>0</v>
      </c>
      <c r="J1310" s="65">
        <f>'2ndR'!J$100</f>
        <v>0</v>
      </c>
      <c r="K1310" s="65">
        <f>'2ndR'!K$100</f>
        <v>0</v>
      </c>
      <c r="L1310" s="65">
        <f>'2ndR'!L$100</f>
        <v>0</v>
      </c>
      <c r="M1310" s="65">
        <f>'2ndR'!M$100</f>
        <v>0</v>
      </c>
      <c r="N1310" s="65">
        <f>'2ndR'!N$100</f>
        <v>0</v>
      </c>
      <c r="O1310" s="65">
        <f>'2ndR'!O$100</f>
        <v>0</v>
      </c>
      <c r="P1310" s="65">
        <f>'2ndR'!P$100</f>
        <v>0</v>
      </c>
      <c r="Q1310" s="65">
        <f>'2ndR'!Q$100</f>
        <v>0</v>
      </c>
      <c r="R1310" s="65">
        <f>'2ndR'!R$100</f>
        <v>0</v>
      </c>
      <c r="S1310" s="65">
        <f>'2ndR'!S$100</f>
        <v>0</v>
      </c>
      <c r="T1310" s="65">
        <f>'2ndR'!T$100</f>
        <v>0</v>
      </c>
      <c r="U1310" s="15">
        <f t="shared" ref="U1310:U1318" si="93">SUM(C1310:T1310)</f>
        <v>0</v>
      </c>
    </row>
    <row r="1311" spans="1:21" x14ac:dyDescent="0.25">
      <c r="B1311" s="7" t="s">
        <v>14</v>
      </c>
      <c r="C1311" s="65">
        <f>'3rdR'!C$100</f>
        <v>0</v>
      </c>
      <c r="D1311" s="65">
        <f>'3rdR'!D$100</f>
        <v>0</v>
      </c>
      <c r="E1311" s="65">
        <f>'3rdR'!E$100</f>
        <v>0</v>
      </c>
      <c r="F1311" s="65">
        <f>'3rdR'!F$100</f>
        <v>0</v>
      </c>
      <c r="G1311" s="65">
        <f>'3rdR'!G$100</f>
        <v>0</v>
      </c>
      <c r="H1311" s="65">
        <f>'3rdR'!H$100</f>
        <v>0</v>
      </c>
      <c r="I1311" s="65">
        <f>'3rdR'!I$100</f>
        <v>0</v>
      </c>
      <c r="J1311" s="65">
        <f>'3rdR'!J$100</f>
        <v>0</v>
      </c>
      <c r="K1311" s="65">
        <f>'3rdR'!K$100</f>
        <v>0</v>
      </c>
      <c r="L1311" s="65">
        <f>'3rdR'!L$100</f>
        <v>0</v>
      </c>
      <c r="M1311" s="65">
        <f>'3rdR'!M$100</f>
        <v>0</v>
      </c>
      <c r="N1311" s="65">
        <f>'3rdR'!N$100</f>
        <v>0</v>
      </c>
      <c r="O1311" s="65">
        <f>'3rdR'!O$100</f>
        <v>0</v>
      </c>
      <c r="P1311" s="65">
        <f>'3rdR'!P$100</f>
        <v>0</v>
      </c>
      <c r="Q1311" s="65">
        <f>'3rdR'!Q$100</f>
        <v>0</v>
      </c>
      <c r="R1311" s="65">
        <f>'3rdR'!R$100</f>
        <v>0</v>
      </c>
      <c r="S1311" s="65">
        <f>'3rdR'!S$100</f>
        <v>0</v>
      </c>
      <c r="T1311" s="65">
        <f>'3rdR'!T$100</f>
        <v>0</v>
      </c>
      <c r="U1311" s="15">
        <f t="shared" si="93"/>
        <v>0</v>
      </c>
    </row>
    <row r="1312" spans="1:21" x14ac:dyDescent="0.25">
      <c r="B1312" s="7" t="s">
        <v>15</v>
      </c>
      <c r="C1312" s="65">
        <f>'4thR'!C$100</f>
        <v>0</v>
      </c>
      <c r="D1312" s="65">
        <f>'4thR'!D$100</f>
        <v>0</v>
      </c>
      <c r="E1312" s="65">
        <f>'4thR'!E$100</f>
        <v>0</v>
      </c>
      <c r="F1312" s="65">
        <f>'4thR'!F$100</f>
        <v>0</v>
      </c>
      <c r="G1312" s="65">
        <f>'4thR'!G$100</f>
        <v>0</v>
      </c>
      <c r="H1312" s="65">
        <f>'4thR'!H$100</f>
        <v>0</v>
      </c>
      <c r="I1312" s="65">
        <f>'4thR'!I$100</f>
        <v>0</v>
      </c>
      <c r="J1312" s="65">
        <f>'4thR'!J$100</f>
        <v>0</v>
      </c>
      <c r="K1312" s="65">
        <f>'4thR'!K$100</f>
        <v>0</v>
      </c>
      <c r="L1312" s="65">
        <f>'4thR'!L$100</f>
        <v>0</v>
      </c>
      <c r="M1312" s="65">
        <f>'4thR'!M$100</f>
        <v>0</v>
      </c>
      <c r="N1312" s="65">
        <f>'4thR'!N$100</f>
        <v>0</v>
      </c>
      <c r="O1312" s="65">
        <f>'4thR'!O$100</f>
        <v>0</v>
      </c>
      <c r="P1312" s="65">
        <f>'4thR'!P$100</f>
        <v>0</v>
      </c>
      <c r="Q1312" s="65">
        <f>'4thR'!Q$100</f>
        <v>0</v>
      </c>
      <c r="R1312" s="65">
        <f>'4thR'!R$100</f>
        <v>0</v>
      </c>
      <c r="S1312" s="65">
        <f>'4thR'!S$100</f>
        <v>0</v>
      </c>
      <c r="T1312" s="65">
        <f>'4thR'!T$100</f>
        <v>0</v>
      </c>
      <c r="U1312" s="15">
        <f t="shared" si="93"/>
        <v>0</v>
      </c>
    </row>
    <row r="1313" spans="1:27" x14ac:dyDescent="0.25">
      <c r="B1313" s="7" t="s">
        <v>16</v>
      </c>
      <c r="C1313" s="65">
        <f>'5thR'!C$100</f>
        <v>0</v>
      </c>
      <c r="D1313" s="65">
        <f>'5thR'!D$100</f>
        <v>0</v>
      </c>
      <c r="E1313" s="65">
        <f>'5thR'!E$100</f>
        <v>0</v>
      </c>
      <c r="F1313" s="65">
        <f>'5thR'!F$100</f>
        <v>0</v>
      </c>
      <c r="G1313" s="65">
        <f>'5thR'!G$100</f>
        <v>0</v>
      </c>
      <c r="H1313" s="65">
        <f>'5thR'!H$100</f>
        <v>0</v>
      </c>
      <c r="I1313" s="65">
        <f>'5thR'!I$100</f>
        <v>0</v>
      </c>
      <c r="J1313" s="65">
        <f>'5thR'!J$100</f>
        <v>0</v>
      </c>
      <c r="K1313" s="65">
        <f>'5thR'!K$100</f>
        <v>0</v>
      </c>
      <c r="L1313" s="65">
        <f>'5thR'!L$100</f>
        <v>0</v>
      </c>
      <c r="M1313" s="65">
        <f>'5thR'!M$100</f>
        <v>0</v>
      </c>
      <c r="N1313" s="65">
        <f>'5thR'!N$100</f>
        <v>0</v>
      </c>
      <c r="O1313" s="65">
        <f>'5thR'!O$100</f>
        <v>0</v>
      </c>
      <c r="P1313" s="65">
        <f>'5thR'!P$100</f>
        <v>0</v>
      </c>
      <c r="Q1313" s="65">
        <f>'5thR'!Q$100</f>
        <v>0</v>
      </c>
      <c r="R1313" s="65">
        <f>'5thR'!R$100</f>
        <v>0</v>
      </c>
      <c r="S1313" s="65">
        <f>'5thR'!S$100</f>
        <v>0</v>
      </c>
      <c r="T1313" s="65">
        <f>'5thR'!T$100</f>
        <v>0</v>
      </c>
      <c r="U1313" s="15">
        <f t="shared" si="93"/>
        <v>0</v>
      </c>
    </row>
    <row r="1314" spans="1:27" x14ac:dyDescent="0.25">
      <c r="B1314" s="7" t="s">
        <v>17</v>
      </c>
      <c r="C1314" s="65">
        <f>'6thR'!C$100</f>
        <v>0</v>
      </c>
      <c r="D1314" s="65">
        <f>'6thR'!D$100</f>
        <v>0</v>
      </c>
      <c r="E1314" s="65">
        <f>'6thR'!E$100</f>
        <v>0</v>
      </c>
      <c r="F1314" s="65">
        <f>'6thR'!F$100</f>
        <v>0</v>
      </c>
      <c r="G1314" s="65">
        <f>'6thR'!G$100</f>
        <v>0</v>
      </c>
      <c r="H1314" s="65">
        <f>'6thR'!H$100</f>
        <v>0</v>
      </c>
      <c r="I1314" s="65">
        <f>'6thR'!I$100</f>
        <v>0</v>
      </c>
      <c r="J1314" s="65">
        <f>'6thR'!J$100</f>
        <v>0</v>
      </c>
      <c r="K1314" s="65">
        <f>'6thR'!K$100</f>
        <v>0</v>
      </c>
      <c r="L1314" s="65">
        <f>'6thR'!L$100</f>
        <v>0</v>
      </c>
      <c r="M1314" s="65">
        <f>'6thR'!M$100</f>
        <v>0</v>
      </c>
      <c r="N1314" s="65">
        <f>'6thR'!N$100</f>
        <v>0</v>
      </c>
      <c r="O1314" s="65">
        <f>'6thR'!O$100</f>
        <v>0</v>
      </c>
      <c r="P1314" s="65">
        <f>'6thR'!P$100</f>
        <v>0</v>
      </c>
      <c r="Q1314" s="65">
        <f>'6thR'!Q$100</f>
        <v>0</v>
      </c>
      <c r="R1314" s="65">
        <f>'6thR'!R$100</f>
        <v>0</v>
      </c>
      <c r="S1314" s="65">
        <f>'6thR'!S$100</f>
        <v>0</v>
      </c>
      <c r="T1314" s="65">
        <f>'6thR'!T$100</f>
        <v>0</v>
      </c>
      <c r="U1314" s="15">
        <f t="shared" si="93"/>
        <v>0</v>
      </c>
    </row>
    <row r="1315" spans="1:27" x14ac:dyDescent="0.25">
      <c r="B1315" s="7" t="s">
        <v>18</v>
      </c>
      <c r="C1315" s="65">
        <f>'7thR'!C$100</f>
        <v>0</v>
      </c>
      <c r="D1315" s="65">
        <f>'7thR'!D$100</f>
        <v>0</v>
      </c>
      <c r="E1315" s="65">
        <f>'7thR'!E$100</f>
        <v>0</v>
      </c>
      <c r="F1315" s="65">
        <f>'7thR'!F$100</f>
        <v>0</v>
      </c>
      <c r="G1315" s="65">
        <f>'7thR'!G$100</f>
        <v>0</v>
      </c>
      <c r="H1315" s="65">
        <f>'7thR'!H$100</f>
        <v>0</v>
      </c>
      <c r="I1315" s="65">
        <f>'7thR'!I$100</f>
        <v>0</v>
      </c>
      <c r="J1315" s="65">
        <f>'7thR'!J$100</f>
        <v>0</v>
      </c>
      <c r="K1315" s="65">
        <f>'7thR'!K$100</f>
        <v>0</v>
      </c>
      <c r="L1315" s="65">
        <f>'7thR'!L$100</f>
        <v>0</v>
      </c>
      <c r="M1315" s="65">
        <f>'7thR'!M$100</f>
        <v>0</v>
      </c>
      <c r="N1315" s="65">
        <f>'7thR'!N$100</f>
        <v>0</v>
      </c>
      <c r="O1315" s="65">
        <f>'7thR'!O$100</f>
        <v>0</v>
      </c>
      <c r="P1315" s="65">
        <f>'7thR'!P$100</f>
        <v>0</v>
      </c>
      <c r="Q1315" s="65">
        <f>'7thR'!Q$100</f>
        <v>0</v>
      </c>
      <c r="R1315" s="65">
        <f>'7thR'!R$100</f>
        <v>0</v>
      </c>
      <c r="S1315" s="65">
        <f>'7thR'!S$100</f>
        <v>0</v>
      </c>
      <c r="T1315" s="65">
        <f>'7thR'!T$100</f>
        <v>0</v>
      </c>
      <c r="U1315" s="15">
        <f t="shared" si="93"/>
        <v>0</v>
      </c>
    </row>
    <row r="1316" spans="1:27" ht="15.75" thickBot="1" x14ac:dyDescent="0.3">
      <c r="B1316" s="7" t="s">
        <v>19</v>
      </c>
      <c r="C1316" s="45">
        <f>'8thR - Finale'!C$100</f>
        <v>0</v>
      </c>
      <c r="D1316" s="45">
        <f>'8thR - Finale'!D$100</f>
        <v>0</v>
      </c>
      <c r="E1316" s="45">
        <f>'8thR - Finale'!E$100</f>
        <v>0</v>
      </c>
      <c r="F1316" s="45">
        <f>'8thR - Finale'!F$100</f>
        <v>0</v>
      </c>
      <c r="G1316" s="45">
        <f>'8thR - Finale'!G$100</f>
        <v>0</v>
      </c>
      <c r="H1316" s="45">
        <f>'8thR - Finale'!H$100</f>
        <v>0</v>
      </c>
      <c r="I1316" s="45">
        <f>'8thR - Finale'!I$100</f>
        <v>0</v>
      </c>
      <c r="J1316" s="45">
        <f>'8thR - Finale'!J$100</f>
        <v>0</v>
      </c>
      <c r="K1316" s="45">
        <f>'8thR - Finale'!K$100</f>
        <v>0</v>
      </c>
      <c r="L1316" s="45">
        <f>'8thR - Finale'!L$100</f>
        <v>0</v>
      </c>
      <c r="M1316" s="45">
        <f>'8thR - Finale'!M$100</f>
        <v>0</v>
      </c>
      <c r="N1316" s="45">
        <f>'8thR - Finale'!N$100</f>
        <v>0</v>
      </c>
      <c r="O1316" s="45">
        <f>'8thR - Finale'!O$100</f>
        <v>0</v>
      </c>
      <c r="P1316" s="45">
        <f>'8thR - Finale'!P$100</f>
        <v>0</v>
      </c>
      <c r="Q1316" s="45">
        <f>'8thR - Finale'!Q$100</f>
        <v>0</v>
      </c>
      <c r="R1316" s="45">
        <f>'8thR - Finale'!R$100</f>
        <v>0</v>
      </c>
      <c r="S1316" s="45">
        <f>'8thR - Finale'!S$100</f>
        <v>0</v>
      </c>
      <c r="T1316" s="45">
        <f>'8thR - Finale'!T$100</f>
        <v>0</v>
      </c>
      <c r="U1316" s="15">
        <f t="shared" si="93"/>
        <v>0</v>
      </c>
    </row>
    <row r="1317" spans="1:27" ht="16.5" thickTop="1" x14ac:dyDescent="0.25">
      <c r="B1317" s="52" t="s">
        <v>12</v>
      </c>
      <c r="C1317" s="72">
        <f>score!H$100</f>
        <v>0</v>
      </c>
      <c r="D1317" s="72">
        <f>score!I$100</f>
        <v>0</v>
      </c>
      <c r="E1317" s="72">
        <f>score!J$100</f>
        <v>0</v>
      </c>
      <c r="F1317" s="72">
        <f>score!K$100</f>
        <v>0</v>
      </c>
      <c r="G1317" s="72">
        <f>score!L$100</f>
        <v>0</v>
      </c>
      <c r="H1317" s="72">
        <f>score!M$100</f>
        <v>0</v>
      </c>
      <c r="I1317" s="72">
        <f>score!N$100</f>
        <v>0</v>
      </c>
      <c r="J1317" s="72">
        <f>score!O$100</f>
        <v>0</v>
      </c>
      <c r="K1317" s="72">
        <f>score!P$100</f>
        <v>0</v>
      </c>
      <c r="L1317" s="72">
        <f>score!Q$100</f>
        <v>0</v>
      </c>
      <c r="M1317" s="72">
        <f>score!R$100</f>
        <v>0</v>
      </c>
      <c r="N1317" s="72">
        <f>score!S$100</f>
        <v>0</v>
      </c>
      <c r="O1317" s="72">
        <f>score!T$100</f>
        <v>0</v>
      </c>
      <c r="P1317" s="72">
        <f>score!U$100</f>
        <v>0</v>
      </c>
      <c r="Q1317" s="72">
        <f>score!V$100</f>
        <v>0</v>
      </c>
      <c r="R1317" s="72">
        <f>score!W$100</f>
        <v>0</v>
      </c>
      <c r="S1317" s="72">
        <f>score!X$100</f>
        <v>0</v>
      </c>
      <c r="T1317" s="72">
        <f>score!Y$100</f>
        <v>0</v>
      </c>
      <c r="U1317" s="47">
        <f t="shared" si="93"/>
        <v>0</v>
      </c>
    </row>
    <row r="1318" spans="1:27" ht="15.75" x14ac:dyDescent="0.25">
      <c r="B1318" s="53" t="s">
        <v>7</v>
      </c>
      <c r="C1318" s="54">
        <f>score!H$147</f>
        <v>4</v>
      </c>
      <c r="D1318" s="54">
        <f>score!$I$147</f>
        <v>4</v>
      </c>
      <c r="E1318" s="54">
        <f>score!$J$147</f>
        <v>3</v>
      </c>
      <c r="F1318" s="54">
        <f>score!$K$147</f>
        <v>3</v>
      </c>
      <c r="G1318" s="54">
        <f>score!$L$147</f>
        <v>4</v>
      </c>
      <c r="H1318" s="54">
        <f>score!$M$147</f>
        <v>4</v>
      </c>
      <c r="I1318" s="54">
        <f>score!$N$147</f>
        <v>5</v>
      </c>
      <c r="J1318" s="54">
        <f>score!$O$147</f>
        <v>4</v>
      </c>
      <c r="K1318" s="54">
        <f>score!$P$147</f>
        <v>4</v>
      </c>
      <c r="L1318" s="54">
        <f>score!$Q$147</f>
        <v>3</v>
      </c>
      <c r="M1318" s="54">
        <f>score!$R$147</f>
        <v>4</v>
      </c>
      <c r="N1318" s="54">
        <f>score!$S$147</f>
        <v>5</v>
      </c>
      <c r="O1318" s="54">
        <f>score!$T$147</f>
        <v>4</v>
      </c>
      <c r="P1318" s="54">
        <f>score!$U$147</f>
        <v>5</v>
      </c>
      <c r="Q1318" s="54">
        <f>score!$V$147</f>
        <v>3</v>
      </c>
      <c r="R1318" s="54">
        <f>score!$W$147</f>
        <v>3</v>
      </c>
      <c r="S1318" s="54">
        <f>score!$X$147</f>
        <v>4</v>
      </c>
      <c r="T1318" s="54">
        <f>score!$Y$147</f>
        <v>4</v>
      </c>
      <c r="U1318" s="18">
        <f t="shared" si="93"/>
        <v>70</v>
      </c>
    </row>
    <row r="1319" spans="1:27" x14ac:dyDescent="0.25">
      <c r="C1319" s="55"/>
      <c r="D1319" s="55"/>
      <c r="E1319" s="55"/>
      <c r="F1319" s="55"/>
      <c r="G1319" s="55"/>
      <c r="H1319" s="55"/>
      <c r="I1319" s="55"/>
      <c r="J1319" s="55"/>
      <c r="K1319" s="55"/>
      <c r="L1319" s="55"/>
      <c r="M1319" s="55"/>
      <c r="N1319" s="55"/>
      <c r="O1319" s="55"/>
      <c r="P1319" s="55"/>
      <c r="Q1319" s="55"/>
      <c r="R1319" s="55"/>
      <c r="S1319" s="55"/>
      <c r="T1319" s="55"/>
    </row>
    <row r="1320" spans="1:27" x14ac:dyDescent="0.25">
      <c r="C1320" s="144" t="s">
        <v>6</v>
      </c>
      <c r="D1320" s="144"/>
      <c r="E1320" s="144"/>
      <c r="F1320" s="144"/>
      <c r="G1320" s="144"/>
      <c r="H1320" s="144"/>
      <c r="I1320" s="144"/>
      <c r="J1320" s="144"/>
      <c r="K1320" s="144"/>
      <c r="L1320" s="144"/>
      <c r="M1320" s="144"/>
      <c r="N1320" s="144"/>
      <c r="O1320" s="144"/>
      <c r="P1320" s="144"/>
      <c r="Q1320" s="144"/>
      <c r="R1320" s="144"/>
      <c r="S1320" s="144"/>
      <c r="T1320" s="144"/>
    </row>
    <row r="1321" spans="1:27" ht="15" customHeight="1" x14ac:dyDescent="0.25">
      <c r="A1321" s="141">
        <f>score!A101</f>
        <v>95</v>
      </c>
      <c r="B1321" s="142" t="str">
        <f>score!F101</f>
        <v/>
      </c>
      <c r="C1321" s="146">
        <v>1</v>
      </c>
      <c r="D1321" s="146">
        <v>2</v>
      </c>
      <c r="E1321" s="146">
        <v>3</v>
      </c>
      <c r="F1321" s="146">
        <v>4</v>
      </c>
      <c r="G1321" s="146">
        <v>5</v>
      </c>
      <c r="H1321" s="146">
        <v>6</v>
      </c>
      <c r="I1321" s="146">
        <v>7</v>
      </c>
      <c r="J1321" s="146">
        <v>8</v>
      </c>
      <c r="K1321" s="146">
        <v>9</v>
      </c>
      <c r="L1321" s="146">
        <v>10</v>
      </c>
      <c r="M1321" s="146">
        <v>11</v>
      </c>
      <c r="N1321" s="146">
        <v>12</v>
      </c>
      <c r="O1321" s="146">
        <v>13</v>
      </c>
      <c r="P1321" s="146">
        <v>14</v>
      </c>
      <c r="Q1321" s="146">
        <v>15</v>
      </c>
      <c r="R1321" s="146">
        <v>16</v>
      </c>
      <c r="S1321" s="146">
        <v>17</v>
      </c>
      <c r="T1321" s="146">
        <v>18</v>
      </c>
      <c r="U1321" s="56" t="s">
        <v>1</v>
      </c>
    </row>
    <row r="1322" spans="1:27" ht="15" customHeight="1" x14ac:dyDescent="0.25">
      <c r="A1322" s="141"/>
      <c r="B1322" s="145"/>
      <c r="C1322" s="147"/>
      <c r="D1322" s="147"/>
      <c r="E1322" s="147"/>
      <c r="F1322" s="147"/>
      <c r="G1322" s="147"/>
      <c r="H1322" s="147"/>
      <c r="I1322" s="147"/>
      <c r="J1322" s="147"/>
      <c r="K1322" s="147"/>
      <c r="L1322" s="147"/>
      <c r="M1322" s="147"/>
      <c r="N1322" s="147"/>
      <c r="O1322" s="147"/>
      <c r="P1322" s="147"/>
      <c r="Q1322" s="147"/>
      <c r="R1322" s="147"/>
      <c r="S1322" s="147"/>
      <c r="T1322" s="147"/>
      <c r="U1322" s="57"/>
    </row>
    <row r="1323" spans="1:27" x14ac:dyDescent="0.25">
      <c r="B1323" s="7" t="s">
        <v>8</v>
      </c>
      <c r="C1323" s="65">
        <f>'1stR'!C$101</f>
        <v>0</v>
      </c>
      <c r="D1323" s="65">
        <f>'1stR'!D$101</f>
        <v>0</v>
      </c>
      <c r="E1323" s="65">
        <f>'1stR'!E$101</f>
        <v>0</v>
      </c>
      <c r="F1323" s="65">
        <f>'1stR'!F$101</f>
        <v>0</v>
      </c>
      <c r="G1323" s="65">
        <f>'1stR'!G$101</f>
        <v>0</v>
      </c>
      <c r="H1323" s="65">
        <f>'1stR'!H$101</f>
        <v>0</v>
      </c>
      <c r="I1323" s="65">
        <f>'1stR'!I$101</f>
        <v>0</v>
      </c>
      <c r="J1323" s="65">
        <f>'1stR'!J$101</f>
        <v>0</v>
      </c>
      <c r="K1323" s="65">
        <f>'1stR'!K$101</f>
        <v>0</v>
      </c>
      <c r="L1323" s="65">
        <f>'1stR'!L$101</f>
        <v>0</v>
      </c>
      <c r="M1323" s="65">
        <f>'1stR'!M$101</f>
        <v>0</v>
      </c>
      <c r="N1323" s="65">
        <f>'1stR'!N$101</f>
        <v>0</v>
      </c>
      <c r="O1323" s="65">
        <f>'1stR'!O$101</f>
        <v>0</v>
      </c>
      <c r="P1323" s="65">
        <f>'1stR'!P$101</f>
        <v>0</v>
      </c>
      <c r="Q1323" s="65">
        <f>'1stR'!Q$101</f>
        <v>0</v>
      </c>
      <c r="R1323" s="65">
        <f>'1stR'!R$101</f>
        <v>0</v>
      </c>
      <c r="S1323" s="65">
        <f>'1stR'!S$101</f>
        <v>0</v>
      </c>
      <c r="T1323" s="65">
        <f>'1stR'!T$101</f>
        <v>0</v>
      </c>
      <c r="U1323" s="15">
        <f>SUM(C1323:T1323)</f>
        <v>0</v>
      </c>
    </row>
    <row r="1324" spans="1:27" x14ac:dyDescent="0.25">
      <c r="B1324" s="7" t="s">
        <v>13</v>
      </c>
      <c r="C1324" s="65">
        <f>'2ndR'!C$101</f>
        <v>0</v>
      </c>
      <c r="D1324" s="65">
        <f>'2ndR'!D$101</f>
        <v>0</v>
      </c>
      <c r="E1324" s="65">
        <f>'2ndR'!E$101</f>
        <v>0</v>
      </c>
      <c r="F1324" s="65">
        <f>'2ndR'!F$101</f>
        <v>0</v>
      </c>
      <c r="G1324" s="65">
        <f>'2ndR'!G$101</f>
        <v>0</v>
      </c>
      <c r="H1324" s="65">
        <f>'2ndR'!H$101</f>
        <v>0</v>
      </c>
      <c r="I1324" s="65">
        <f>'2ndR'!I$101</f>
        <v>0</v>
      </c>
      <c r="J1324" s="65">
        <f>'2ndR'!J$101</f>
        <v>0</v>
      </c>
      <c r="K1324" s="65">
        <f>'2ndR'!K$101</f>
        <v>0</v>
      </c>
      <c r="L1324" s="65">
        <f>'2ndR'!L$101</f>
        <v>0</v>
      </c>
      <c r="M1324" s="65">
        <f>'2ndR'!M$101</f>
        <v>0</v>
      </c>
      <c r="N1324" s="65">
        <f>'2ndR'!N$101</f>
        <v>0</v>
      </c>
      <c r="O1324" s="65">
        <f>'2ndR'!O$101</f>
        <v>0</v>
      </c>
      <c r="P1324" s="65">
        <f>'2ndR'!P$101</f>
        <v>0</v>
      </c>
      <c r="Q1324" s="65">
        <f>'2ndR'!Q$101</f>
        <v>0</v>
      </c>
      <c r="R1324" s="65">
        <f>'2ndR'!R$101</f>
        <v>0</v>
      </c>
      <c r="S1324" s="65">
        <f>'2ndR'!S$101</f>
        <v>0</v>
      </c>
      <c r="T1324" s="65">
        <f>'2ndR'!T$101</f>
        <v>0</v>
      </c>
      <c r="U1324" s="15">
        <f t="shared" ref="U1324:U1332" si="94">SUM(C1324:T1324)</f>
        <v>0</v>
      </c>
      <c r="AA1324" s="49" t="s">
        <v>9</v>
      </c>
    </row>
    <row r="1325" spans="1:27" x14ac:dyDescent="0.25">
      <c r="B1325" s="7" t="s">
        <v>14</v>
      </c>
      <c r="C1325" s="65">
        <f>'3rdR'!C$101</f>
        <v>0</v>
      </c>
      <c r="D1325" s="65">
        <f>'3rdR'!D$101</f>
        <v>0</v>
      </c>
      <c r="E1325" s="65">
        <f>'3rdR'!E$101</f>
        <v>0</v>
      </c>
      <c r="F1325" s="65">
        <f>'3rdR'!F$101</f>
        <v>0</v>
      </c>
      <c r="G1325" s="65">
        <f>'3rdR'!G$101</f>
        <v>0</v>
      </c>
      <c r="H1325" s="65">
        <f>'3rdR'!H$101</f>
        <v>0</v>
      </c>
      <c r="I1325" s="65">
        <f>'3rdR'!I$101</f>
        <v>0</v>
      </c>
      <c r="J1325" s="65">
        <f>'3rdR'!J$101</f>
        <v>0</v>
      </c>
      <c r="K1325" s="65">
        <f>'3rdR'!K$101</f>
        <v>0</v>
      </c>
      <c r="L1325" s="65">
        <f>'3rdR'!L$101</f>
        <v>0</v>
      </c>
      <c r="M1325" s="65">
        <f>'3rdR'!M$101</f>
        <v>0</v>
      </c>
      <c r="N1325" s="65">
        <f>'3rdR'!N$101</f>
        <v>0</v>
      </c>
      <c r="O1325" s="65">
        <f>'3rdR'!O$101</f>
        <v>0</v>
      </c>
      <c r="P1325" s="65">
        <f>'3rdR'!P$101</f>
        <v>0</v>
      </c>
      <c r="Q1325" s="65">
        <f>'3rdR'!Q$101</f>
        <v>0</v>
      </c>
      <c r="R1325" s="65">
        <f>'3rdR'!R$101</f>
        <v>0</v>
      </c>
      <c r="S1325" s="65">
        <f>'3rdR'!S$101</f>
        <v>0</v>
      </c>
      <c r="T1325" s="65">
        <f>'3rdR'!T$101</f>
        <v>0</v>
      </c>
      <c r="U1325" s="15">
        <f t="shared" si="94"/>
        <v>0</v>
      </c>
    </row>
    <row r="1326" spans="1:27" x14ac:dyDescent="0.25">
      <c r="B1326" s="7" t="s">
        <v>15</v>
      </c>
      <c r="C1326" s="65">
        <f>'4thR'!C$101</f>
        <v>0</v>
      </c>
      <c r="D1326" s="65">
        <f>'4thR'!D$101</f>
        <v>0</v>
      </c>
      <c r="E1326" s="65">
        <f>'4thR'!E$101</f>
        <v>0</v>
      </c>
      <c r="F1326" s="65">
        <f>'4thR'!F$101</f>
        <v>0</v>
      </c>
      <c r="G1326" s="65">
        <f>'4thR'!G$101</f>
        <v>0</v>
      </c>
      <c r="H1326" s="65">
        <f>'4thR'!H$101</f>
        <v>0</v>
      </c>
      <c r="I1326" s="65">
        <f>'4thR'!I$101</f>
        <v>0</v>
      </c>
      <c r="J1326" s="65">
        <f>'4thR'!J$101</f>
        <v>0</v>
      </c>
      <c r="K1326" s="65">
        <f>'4thR'!K$101</f>
        <v>0</v>
      </c>
      <c r="L1326" s="65">
        <f>'4thR'!L$101</f>
        <v>0</v>
      </c>
      <c r="M1326" s="65">
        <f>'4thR'!M$101</f>
        <v>0</v>
      </c>
      <c r="N1326" s="65">
        <f>'4thR'!N$101</f>
        <v>0</v>
      </c>
      <c r="O1326" s="65">
        <f>'4thR'!O$101</f>
        <v>0</v>
      </c>
      <c r="P1326" s="65">
        <f>'4thR'!P$101</f>
        <v>0</v>
      </c>
      <c r="Q1326" s="65">
        <f>'4thR'!Q$101</f>
        <v>0</v>
      </c>
      <c r="R1326" s="65">
        <f>'4thR'!R$101</f>
        <v>0</v>
      </c>
      <c r="S1326" s="65">
        <f>'4thR'!S$101</f>
        <v>0</v>
      </c>
      <c r="T1326" s="65">
        <f>'4thR'!T$101</f>
        <v>0</v>
      </c>
      <c r="U1326" s="15">
        <f t="shared" si="94"/>
        <v>0</v>
      </c>
      <c r="AA1326" s="49" t="s">
        <v>9</v>
      </c>
    </row>
    <row r="1327" spans="1:27" x14ac:dyDescent="0.25">
      <c r="B1327" s="7" t="s">
        <v>16</v>
      </c>
      <c r="C1327" s="65">
        <f>'5thR'!C$101</f>
        <v>0</v>
      </c>
      <c r="D1327" s="65">
        <f>'5thR'!D$101</f>
        <v>0</v>
      </c>
      <c r="E1327" s="65">
        <f>'5thR'!E$101</f>
        <v>0</v>
      </c>
      <c r="F1327" s="65">
        <f>'5thR'!F$101</f>
        <v>0</v>
      </c>
      <c r="G1327" s="65">
        <f>'5thR'!G$101</f>
        <v>0</v>
      </c>
      <c r="H1327" s="65">
        <f>'5thR'!H$101</f>
        <v>0</v>
      </c>
      <c r="I1327" s="65">
        <f>'5thR'!I$101</f>
        <v>0</v>
      </c>
      <c r="J1327" s="65">
        <f>'5thR'!J$101</f>
        <v>0</v>
      </c>
      <c r="K1327" s="65">
        <f>'5thR'!K$101</f>
        <v>0</v>
      </c>
      <c r="L1327" s="65">
        <f>'5thR'!L$101</f>
        <v>0</v>
      </c>
      <c r="M1327" s="65">
        <f>'5thR'!M$101</f>
        <v>0</v>
      </c>
      <c r="N1327" s="65">
        <f>'5thR'!N$101</f>
        <v>0</v>
      </c>
      <c r="O1327" s="65">
        <f>'5thR'!O$101</f>
        <v>0</v>
      </c>
      <c r="P1327" s="65">
        <f>'5thR'!P$101</f>
        <v>0</v>
      </c>
      <c r="Q1327" s="65">
        <f>'5thR'!Q$101</f>
        <v>0</v>
      </c>
      <c r="R1327" s="65">
        <f>'5thR'!R$101</f>
        <v>0</v>
      </c>
      <c r="S1327" s="65">
        <f>'5thR'!S$101</f>
        <v>0</v>
      </c>
      <c r="T1327" s="65">
        <f>'5thR'!T$101</f>
        <v>0</v>
      </c>
      <c r="U1327" s="15">
        <f t="shared" si="94"/>
        <v>0</v>
      </c>
    </row>
    <row r="1328" spans="1:27" x14ac:dyDescent="0.25">
      <c r="B1328" s="7" t="s">
        <v>17</v>
      </c>
      <c r="C1328" s="65">
        <f>'6thR'!C$101</f>
        <v>0</v>
      </c>
      <c r="D1328" s="65">
        <f>'6thR'!D$101</f>
        <v>0</v>
      </c>
      <c r="E1328" s="65">
        <f>'6thR'!E$101</f>
        <v>0</v>
      </c>
      <c r="F1328" s="65">
        <f>'6thR'!F$101</f>
        <v>0</v>
      </c>
      <c r="G1328" s="65">
        <f>'6thR'!G$101</f>
        <v>0</v>
      </c>
      <c r="H1328" s="65">
        <f>'6thR'!H$101</f>
        <v>0</v>
      </c>
      <c r="I1328" s="65">
        <f>'6thR'!I$101</f>
        <v>0</v>
      </c>
      <c r="J1328" s="65">
        <f>'6thR'!J$101</f>
        <v>0</v>
      </c>
      <c r="K1328" s="65">
        <f>'6thR'!K$101</f>
        <v>0</v>
      </c>
      <c r="L1328" s="65">
        <f>'6thR'!L$101</f>
        <v>0</v>
      </c>
      <c r="M1328" s="65">
        <f>'6thR'!M$101</f>
        <v>0</v>
      </c>
      <c r="N1328" s="65">
        <f>'6thR'!N$101</f>
        <v>0</v>
      </c>
      <c r="O1328" s="65">
        <f>'6thR'!O$101</f>
        <v>0</v>
      </c>
      <c r="P1328" s="65">
        <f>'6thR'!P$101</f>
        <v>0</v>
      </c>
      <c r="Q1328" s="65">
        <f>'6thR'!Q$101</f>
        <v>0</v>
      </c>
      <c r="R1328" s="65">
        <f>'6thR'!R$101</f>
        <v>0</v>
      </c>
      <c r="S1328" s="65">
        <f>'6thR'!S$101</f>
        <v>0</v>
      </c>
      <c r="T1328" s="65">
        <f>'6thR'!T$101</f>
        <v>0</v>
      </c>
      <c r="U1328" s="15">
        <f t="shared" si="94"/>
        <v>0</v>
      </c>
    </row>
    <row r="1329" spans="1:21" x14ac:dyDescent="0.25">
      <c r="B1329" s="7" t="s">
        <v>18</v>
      </c>
      <c r="C1329" s="65">
        <f>'7thR'!C$101</f>
        <v>0</v>
      </c>
      <c r="D1329" s="65">
        <f>'7thR'!D$101</f>
        <v>0</v>
      </c>
      <c r="E1329" s="65">
        <f>'7thR'!E$101</f>
        <v>0</v>
      </c>
      <c r="F1329" s="65">
        <f>'7thR'!F$101</f>
        <v>0</v>
      </c>
      <c r="G1329" s="65">
        <f>'7thR'!G$101</f>
        <v>0</v>
      </c>
      <c r="H1329" s="65">
        <f>'7thR'!H$101</f>
        <v>0</v>
      </c>
      <c r="I1329" s="65">
        <f>'7thR'!I$101</f>
        <v>0</v>
      </c>
      <c r="J1329" s="65">
        <f>'7thR'!J$101</f>
        <v>0</v>
      </c>
      <c r="K1329" s="65">
        <f>'7thR'!K$101</f>
        <v>0</v>
      </c>
      <c r="L1329" s="65">
        <f>'7thR'!L$101</f>
        <v>0</v>
      </c>
      <c r="M1329" s="65">
        <f>'7thR'!M$101</f>
        <v>0</v>
      </c>
      <c r="N1329" s="65">
        <f>'7thR'!N$101</f>
        <v>0</v>
      </c>
      <c r="O1329" s="65">
        <f>'7thR'!O$101</f>
        <v>0</v>
      </c>
      <c r="P1329" s="65">
        <f>'7thR'!P$101</f>
        <v>0</v>
      </c>
      <c r="Q1329" s="65">
        <f>'7thR'!Q$101</f>
        <v>0</v>
      </c>
      <c r="R1329" s="65">
        <f>'7thR'!R$101</f>
        <v>0</v>
      </c>
      <c r="S1329" s="65">
        <f>'7thR'!S$101</f>
        <v>0</v>
      </c>
      <c r="T1329" s="65">
        <f>'7thR'!T$101</f>
        <v>0</v>
      </c>
      <c r="U1329" s="15">
        <f t="shared" si="94"/>
        <v>0</v>
      </c>
    </row>
    <row r="1330" spans="1:21" ht="15.75" thickBot="1" x14ac:dyDescent="0.3">
      <c r="B1330" s="7" t="s">
        <v>19</v>
      </c>
      <c r="C1330" s="45">
        <f>'8thR - Finale'!C$101</f>
        <v>0</v>
      </c>
      <c r="D1330" s="45">
        <f>'8thR - Finale'!D$101</f>
        <v>0</v>
      </c>
      <c r="E1330" s="45">
        <f>'8thR - Finale'!E$101</f>
        <v>0</v>
      </c>
      <c r="F1330" s="45">
        <f>'8thR - Finale'!F$101</f>
        <v>0</v>
      </c>
      <c r="G1330" s="45">
        <f>'8thR - Finale'!G$101</f>
        <v>0</v>
      </c>
      <c r="H1330" s="45">
        <f>'8thR - Finale'!H$101</f>
        <v>0</v>
      </c>
      <c r="I1330" s="45">
        <f>'8thR - Finale'!I$101</f>
        <v>0</v>
      </c>
      <c r="J1330" s="45">
        <f>'8thR - Finale'!J$101</f>
        <v>0</v>
      </c>
      <c r="K1330" s="45">
        <f>'8thR - Finale'!K$101</f>
        <v>0</v>
      </c>
      <c r="L1330" s="45">
        <f>'8thR - Finale'!L$101</f>
        <v>0</v>
      </c>
      <c r="M1330" s="45">
        <f>'8thR - Finale'!M$101</f>
        <v>0</v>
      </c>
      <c r="N1330" s="45">
        <f>'8thR - Finale'!N$101</f>
        <v>0</v>
      </c>
      <c r="O1330" s="45">
        <f>'8thR - Finale'!O$101</f>
        <v>0</v>
      </c>
      <c r="P1330" s="45">
        <f>'8thR - Finale'!P$101</f>
        <v>0</v>
      </c>
      <c r="Q1330" s="45">
        <f>'8thR - Finale'!Q$101</f>
        <v>0</v>
      </c>
      <c r="R1330" s="45">
        <f>'8thR - Finale'!R$101</f>
        <v>0</v>
      </c>
      <c r="S1330" s="45">
        <f>'8thR - Finale'!S$101</f>
        <v>0</v>
      </c>
      <c r="T1330" s="45">
        <f>'8thR - Finale'!T$101</f>
        <v>0</v>
      </c>
      <c r="U1330" s="15">
        <f t="shared" si="94"/>
        <v>0</v>
      </c>
    </row>
    <row r="1331" spans="1:21" ht="16.5" thickTop="1" x14ac:dyDescent="0.25">
      <c r="B1331" s="52" t="s">
        <v>12</v>
      </c>
      <c r="C1331" s="72">
        <f>score!H$101</f>
        <v>0</v>
      </c>
      <c r="D1331" s="72">
        <f>score!I$101</f>
        <v>0</v>
      </c>
      <c r="E1331" s="72">
        <f>score!J$101</f>
        <v>0</v>
      </c>
      <c r="F1331" s="72">
        <f>score!K$101</f>
        <v>0</v>
      </c>
      <c r="G1331" s="72">
        <f>score!L$101</f>
        <v>0</v>
      </c>
      <c r="H1331" s="72">
        <f>score!M$101</f>
        <v>0</v>
      </c>
      <c r="I1331" s="72">
        <f>score!N$101</f>
        <v>0</v>
      </c>
      <c r="J1331" s="72">
        <f>score!O$101</f>
        <v>0</v>
      </c>
      <c r="K1331" s="72">
        <f>score!P$101</f>
        <v>0</v>
      </c>
      <c r="L1331" s="72">
        <f>score!Q$101</f>
        <v>0</v>
      </c>
      <c r="M1331" s="72">
        <f>score!R$101</f>
        <v>0</v>
      </c>
      <c r="N1331" s="72">
        <f>score!S$101</f>
        <v>0</v>
      </c>
      <c r="O1331" s="72">
        <f>score!T$101</f>
        <v>0</v>
      </c>
      <c r="P1331" s="6">
        <f>score!U$101</f>
        <v>0</v>
      </c>
      <c r="Q1331" s="72">
        <f>score!V$101</f>
        <v>0</v>
      </c>
      <c r="R1331" s="72">
        <f>score!W$101</f>
        <v>0</v>
      </c>
      <c r="S1331" s="72">
        <f>score!X$101</f>
        <v>0</v>
      </c>
      <c r="T1331" s="72">
        <f>score!Y$101</f>
        <v>0</v>
      </c>
      <c r="U1331" s="47">
        <f t="shared" si="94"/>
        <v>0</v>
      </c>
    </row>
    <row r="1332" spans="1:21" ht="15.75" x14ac:dyDescent="0.25">
      <c r="B1332" s="53" t="s">
        <v>7</v>
      </c>
      <c r="C1332" s="54">
        <f>score!H$147</f>
        <v>4</v>
      </c>
      <c r="D1332" s="54">
        <f>score!$I$147</f>
        <v>4</v>
      </c>
      <c r="E1332" s="54">
        <f>score!$J$147</f>
        <v>3</v>
      </c>
      <c r="F1332" s="54">
        <f>score!$K$147</f>
        <v>3</v>
      </c>
      <c r="G1332" s="54">
        <f>score!$L$147</f>
        <v>4</v>
      </c>
      <c r="H1332" s="54">
        <f>score!$M$147</f>
        <v>4</v>
      </c>
      <c r="I1332" s="54">
        <f>score!$N$147</f>
        <v>5</v>
      </c>
      <c r="J1332" s="54">
        <f>score!$O$147</f>
        <v>4</v>
      </c>
      <c r="K1332" s="54">
        <f>score!$P$147</f>
        <v>4</v>
      </c>
      <c r="L1332" s="54">
        <f>score!$Q$147</f>
        <v>3</v>
      </c>
      <c r="M1332" s="54">
        <f>score!$R$147</f>
        <v>4</v>
      </c>
      <c r="N1332" s="54">
        <f>score!$S$147</f>
        <v>5</v>
      </c>
      <c r="O1332" s="54">
        <f>score!$T$147</f>
        <v>4</v>
      </c>
      <c r="P1332" s="54">
        <f>score!$U$147</f>
        <v>5</v>
      </c>
      <c r="Q1332" s="54">
        <f>score!$V$147</f>
        <v>3</v>
      </c>
      <c r="R1332" s="54">
        <f>score!$W$147</f>
        <v>3</v>
      </c>
      <c r="S1332" s="54">
        <f>score!$X$147</f>
        <v>4</v>
      </c>
      <c r="T1332" s="54">
        <f>score!$Y$147</f>
        <v>4</v>
      </c>
      <c r="U1332" s="18">
        <f t="shared" si="94"/>
        <v>70</v>
      </c>
    </row>
    <row r="1333" spans="1:21" x14ac:dyDescent="0.25">
      <c r="C1333" s="55"/>
      <c r="D1333" s="55"/>
      <c r="E1333" s="55"/>
      <c r="F1333" s="55"/>
      <c r="G1333" s="55"/>
      <c r="H1333" s="55"/>
      <c r="I1333" s="55"/>
      <c r="J1333" s="55"/>
      <c r="K1333" s="55"/>
      <c r="L1333" s="55"/>
      <c r="M1333" s="55"/>
      <c r="N1333" s="55"/>
      <c r="O1333" s="55"/>
      <c r="P1333" s="55"/>
      <c r="Q1333" s="55"/>
      <c r="R1333" s="55"/>
      <c r="S1333" s="55"/>
      <c r="T1333" s="55"/>
    </row>
    <row r="1334" spans="1:21" x14ac:dyDescent="0.25">
      <c r="C1334" s="140" t="s">
        <v>6</v>
      </c>
      <c r="D1334" s="140"/>
      <c r="E1334" s="140"/>
      <c r="F1334" s="140"/>
      <c r="G1334" s="140"/>
      <c r="H1334" s="140"/>
      <c r="I1334" s="140"/>
      <c r="J1334" s="140"/>
      <c r="K1334" s="140"/>
      <c r="L1334" s="140"/>
      <c r="M1334" s="140"/>
      <c r="N1334" s="140"/>
      <c r="O1334" s="140"/>
      <c r="P1334" s="140"/>
      <c r="Q1334" s="140"/>
      <c r="R1334" s="140"/>
      <c r="S1334" s="140"/>
      <c r="T1334" s="140"/>
    </row>
    <row r="1335" spans="1:21" x14ac:dyDescent="0.25">
      <c r="A1335" s="141">
        <f>score!A102</f>
        <v>96</v>
      </c>
      <c r="B1335" s="142" t="str">
        <f>score!F102</f>
        <v/>
      </c>
      <c r="C1335" s="143">
        <v>1</v>
      </c>
      <c r="D1335" s="143">
        <v>2</v>
      </c>
      <c r="E1335" s="143">
        <v>3</v>
      </c>
      <c r="F1335" s="143">
        <v>4</v>
      </c>
      <c r="G1335" s="143">
        <v>5</v>
      </c>
      <c r="H1335" s="143">
        <v>6</v>
      </c>
      <c r="I1335" s="143">
        <v>7</v>
      </c>
      <c r="J1335" s="143">
        <v>8</v>
      </c>
      <c r="K1335" s="143">
        <v>9</v>
      </c>
      <c r="L1335" s="143">
        <v>10</v>
      </c>
      <c r="M1335" s="143">
        <v>11</v>
      </c>
      <c r="N1335" s="143">
        <v>12</v>
      </c>
      <c r="O1335" s="143">
        <v>13</v>
      </c>
      <c r="P1335" s="143">
        <v>14</v>
      </c>
      <c r="Q1335" s="143">
        <v>15</v>
      </c>
      <c r="R1335" s="143">
        <v>16</v>
      </c>
      <c r="S1335" s="143">
        <v>17</v>
      </c>
      <c r="T1335" s="143">
        <v>18</v>
      </c>
      <c r="U1335" s="56" t="s">
        <v>1</v>
      </c>
    </row>
    <row r="1336" spans="1:21" x14ac:dyDescent="0.25">
      <c r="A1336" s="141"/>
      <c r="B1336" s="142"/>
      <c r="C1336" s="143"/>
      <c r="D1336" s="143"/>
      <c r="E1336" s="143"/>
      <c r="F1336" s="143"/>
      <c r="G1336" s="143"/>
      <c r="H1336" s="143"/>
      <c r="I1336" s="143"/>
      <c r="J1336" s="143"/>
      <c r="K1336" s="143"/>
      <c r="L1336" s="143"/>
      <c r="M1336" s="143"/>
      <c r="N1336" s="143"/>
      <c r="O1336" s="143"/>
      <c r="P1336" s="143"/>
      <c r="Q1336" s="143"/>
      <c r="R1336" s="143"/>
      <c r="S1336" s="143"/>
      <c r="T1336" s="143"/>
      <c r="U1336" s="57"/>
    </row>
    <row r="1337" spans="1:21" x14ac:dyDescent="0.25">
      <c r="B1337" s="7" t="s">
        <v>8</v>
      </c>
      <c r="C1337" s="65">
        <f>'1stR'!C$102</f>
        <v>0</v>
      </c>
      <c r="D1337" s="65">
        <f>'1stR'!D$102</f>
        <v>0</v>
      </c>
      <c r="E1337" s="65">
        <f>'1stR'!E$102</f>
        <v>0</v>
      </c>
      <c r="F1337" s="65">
        <f>'1stR'!F$102</f>
        <v>0</v>
      </c>
      <c r="G1337" s="65">
        <f>'1stR'!G$102</f>
        <v>0</v>
      </c>
      <c r="H1337" s="65">
        <f>'1stR'!H$102</f>
        <v>0</v>
      </c>
      <c r="I1337" s="65">
        <f>'1stR'!I$102</f>
        <v>0</v>
      </c>
      <c r="J1337" s="65">
        <f>'1stR'!J$102</f>
        <v>0</v>
      </c>
      <c r="K1337" s="65">
        <f>'1stR'!K$102</f>
        <v>0</v>
      </c>
      <c r="L1337" s="65">
        <f>'1stR'!L$102</f>
        <v>0</v>
      </c>
      <c r="M1337" s="65">
        <f>'1stR'!M$102</f>
        <v>0</v>
      </c>
      <c r="N1337" s="65">
        <f>'1stR'!N$102</f>
        <v>0</v>
      </c>
      <c r="O1337" s="65">
        <f>'1stR'!O$102</f>
        <v>0</v>
      </c>
      <c r="P1337" s="65">
        <f>'1stR'!P$102</f>
        <v>0</v>
      </c>
      <c r="Q1337" s="65">
        <f>'1stR'!Q$102</f>
        <v>0</v>
      </c>
      <c r="R1337" s="65">
        <f>'1stR'!R$102</f>
        <v>0</v>
      </c>
      <c r="S1337" s="65">
        <f>'1stR'!S$102</f>
        <v>0</v>
      </c>
      <c r="T1337" s="65">
        <f>'1stR'!T$102</f>
        <v>0</v>
      </c>
      <c r="U1337" s="15">
        <f>SUM(C1337:T1337)</f>
        <v>0</v>
      </c>
    </row>
    <row r="1338" spans="1:21" x14ac:dyDescent="0.25">
      <c r="B1338" s="7" t="s">
        <v>13</v>
      </c>
      <c r="C1338" s="65">
        <f>'2ndR'!C$102</f>
        <v>0</v>
      </c>
      <c r="D1338" s="65">
        <f>'2ndR'!D$102</f>
        <v>0</v>
      </c>
      <c r="E1338" s="65">
        <f>'2ndR'!E$102</f>
        <v>0</v>
      </c>
      <c r="F1338" s="65">
        <f>'2ndR'!F$102</f>
        <v>0</v>
      </c>
      <c r="G1338" s="65">
        <f>'2ndR'!G$102</f>
        <v>0</v>
      </c>
      <c r="H1338" s="65">
        <f>'2ndR'!H$102</f>
        <v>0</v>
      </c>
      <c r="I1338" s="65">
        <f>'2ndR'!I$102</f>
        <v>0</v>
      </c>
      <c r="J1338" s="65">
        <f>'2ndR'!J$102</f>
        <v>0</v>
      </c>
      <c r="K1338" s="65">
        <f>'2ndR'!K$102</f>
        <v>0</v>
      </c>
      <c r="L1338" s="65">
        <f>'2ndR'!L$102</f>
        <v>0</v>
      </c>
      <c r="M1338" s="65">
        <f>'2ndR'!M$102</f>
        <v>0</v>
      </c>
      <c r="N1338" s="65">
        <f>'2ndR'!N$102</f>
        <v>0</v>
      </c>
      <c r="O1338" s="65">
        <f>'2ndR'!O$102</f>
        <v>0</v>
      </c>
      <c r="P1338" s="65">
        <f>'2ndR'!P$102</f>
        <v>0</v>
      </c>
      <c r="Q1338" s="65">
        <f>'2ndR'!Q$102</f>
        <v>0</v>
      </c>
      <c r="R1338" s="65">
        <f>'2ndR'!R$102</f>
        <v>0</v>
      </c>
      <c r="S1338" s="65">
        <f>'2ndR'!S$102</f>
        <v>0</v>
      </c>
      <c r="T1338" s="65">
        <f>'2ndR'!T$102</f>
        <v>0</v>
      </c>
      <c r="U1338" s="15">
        <f t="shared" ref="U1338:U1346" si="95">SUM(C1338:T1338)</f>
        <v>0</v>
      </c>
    </row>
    <row r="1339" spans="1:21" x14ac:dyDescent="0.25">
      <c r="B1339" s="7" t="s">
        <v>14</v>
      </c>
      <c r="C1339" s="65">
        <f>'3rdR'!C$102</f>
        <v>0</v>
      </c>
      <c r="D1339" s="65">
        <f>'3rdR'!D$102</f>
        <v>0</v>
      </c>
      <c r="E1339" s="65">
        <f>'3rdR'!E$102</f>
        <v>0</v>
      </c>
      <c r="F1339" s="65">
        <f>'3rdR'!F$102</f>
        <v>0</v>
      </c>
      <c r="G1339" s="65">
        <f>'3rdR'!G$102</f>
        <v>0</v>
      </c>
      <c r="H1339" s="65">
        <f>'3rdR'!H$102</f>
        <v>0</v>
      </c>
      <c r="I1339" s="65">
        <f>'3rdR'!I$102</f>
        <v>0</v>
      </c>
      <c r="J1339" s="65">
        <f>'3rdR'!J$102</f>
        <v>0</v>
      </c>
      <c r="K1339" s="65">
        <f>'3rdR'!K$102</f>
        <v>0</v>
      </c>
      <c r="L1339" s="65">
        <f>'3rdR'!L$102</f>
        <v>0</v>
      </c>
      <c r="M1339" s="65">
        <f>'3rdR'!M$102</f>
        <v>0</v>
      </c>
      <c r="N1339" s="65">
        <f>'3rdR'!N$102</f>
        <v>0</v>
      </c>
      <c r="O1339" s="65">
        <f>'3rdR'!O$102</f>
        <v>0</v>
      </c>
      <c r="P1339" s="65">
        <f>'3rdR'!P$102</f>
        <v>0</v>
      </c>
      <c r="Q1339" s="65">
        <f>'3rdR'!Q$102</f>
        <v>0</v>
      </c>
      <c r="R1339" s="65">
        <f>'3rdR'!R$102</f>
        <v>0</v>
      </c>
      <c r="S1339" s="65">
        <f>'3rdR'!S$102</f>
        <v>0</v>
      </c>
      <c r="T1339" s="65">
        <f>'3rdR'!T$102</f>
        <v>0</v>
      </c>
      <c r="U1339" s="15">
        <f t="shared" si="95"/>
        <v>0</v>
      </c>
    </row>
    <row r="1340" spans="1:21" x14ac:dyDescent="0.25">
      <c r="B1340" s="7" t="s">
        <v>15</v>
      </c>
      <c r="C1340" s="65">
        <f>'4thR'!C$102</f>
        <v>0</v>
      </c>
      <c r="D1340" s="65">
        <f>'4thR'!D$102</f>
        <v>0</v>
      </c>
      <c r="E1340" s="65">
        <f>'4thR'!E$102</f>
        <v>0</v>
      </c>
      <c r="F1340" s="65">
        <f>'4thR'!F$102</f>
        <v>0</v>
      </c>
      <c r="G1340" s="65">
        <f>'4thR'!G$102</f>
        <v>0</v>
      </c>
      <c r="H1340" s="65">
        <f>'4thR'!H$102</f>
        <v>0</v>
      </c>
      <c r="I1340" s="65">
        <f>'4thR'!I$102</f>
        <v>0</v>
      </c>
      <c r="J1340" s="65">
        <f>'4thR'!J$102</f>
        <v>0</v>
      </c>
      <c r="K1340" s="65">
        <f>'4thR'!K$102</f>
        <v>0</v>
      </c>
      <c r="L1340" s="65">
        <f>'4thR'!L$102</f>
        <v>0</v>
      </c>
      <c r="M1340" s="65">
        <f>'4thR'!M$102</f>
        <v>0</v>
      </c>
      <c r="N1340" s="65">
        <f>'4thR'!N$102</f>
        <v>0</v>
      </c>
      <c r="O1340" s="65">
        <f>'4thR'!O$102</f>
        <v>0</v>
      </c>
      <c r="P1340" s="65">
        <f>'4thR'!P$102</f>
        <v>0</v>
      </c>
      <c r="Q1340" s="65">
        <f>'4thR'!Q$102</f>
        <v>0</v>
      </c>
      <c r="R1340" s="65">
        <f>'4thR'!R$102</f>
        <v>0</v>
      </c>
      <c r="S1340" s="65">
        <f>'4thR'!S$102</f>
        <v>0</v>
      </c>
      <c r="T1340" s="65">
        <f>'4thR'!T$102</f>
        <v>0</v>
      </c>
      <c r="U1340" s="15">
        <f t="shared" si="95"/>
        <v>0</v>
      </c>
    </row>
    <row r="1341" spans="1:21" x14ac:dyDescent="0.25">
      <c r="B1341" s="7" t="s">
        <v>16</v>
      </c>
      <c r="C1341" s="65">
        <f>'5thR'!C$102</f>
        <v>0</v>
      </c>
      <c r="D1341" s="65">
        <f>'5thR'!D$102</f>
        <v>0</v>
      </c>
      <c r="E1341" s="65">
        <f>'5thR'!E$102</f>
        <v>0</v>
      </c>
      <c r="F1341" s="65">
        <f>'5thR'!F$102</f>
        <v>0</v>
      </c>
      <c r="G1341" s="65">
        <f>'5thR'!G$102</f>
        <v>0</v>
      </c>
      <c r="H1341" s="65">
        <f>'5thR'!H$102</f>
        <v>0</v>
      </c>
      <c r="I1341" s="65">
        <f>'5thR'!I$102</f>
        <v>0</v>
      </c>
      <c r="J1341" s="65">
        <f>'5thR'!J$102</f>
        <v>0</v>
      </c>
      <c r="K1341" s="65">
        <f>'5thR'!K$102</f>
        <v>0</v>
      </c>
      <c r="L1341" s="65">
        <f>'5thR'!L$102</f>
        <v>0</v>
      </c>
      <c r="M1341" s="65">
        <f>'5thR'!M$102</f>
        <v>0</v>
      </c>
      <c r="N1341" s="65">
        <f>'5thR'!N$102</f>
        <v>0</v>
      </c>
      <c r="O1341" s="65">
        <f>'5thR'!O$102</f>
        <v>0</v>
      </c>
      <c r="P1341" s="65">
        <f>'5thR'!P$102</f>
        <v>0</v>
      </c>
      <c r="Q1341" s="65">
        <f>'5thR'!Q$102</f>
        <v>0</v>
      </c>
      <c r="R1341" s="65">
        <f>'5thR'!R$102</f>
        <v>0</v>
      </c>
      <c r="S1341" s="65">
        <f>'5thR'!S$102</f>
        <v>0</v>
      </c>
      <c r="T1341" s="65">
        <f>'5thR'!T$102</f>
        <v>0</v>
      </c>
      <c r="U1341" s="15">
        <f t="shared" si="95"/>
        <v>0</v>
      </c>
    </row>
    <row r="1342" spans="1:21" x14ac:dyDescent="0.25">
      <c r="B1342" s="7" t="s">
        <v>17</v>
      </c>
      <c r="C1342" s="65">
        <f>'6thR'!C$102</f>
        <v>0</v>
      </c>
      <c r="D1342" s="65">
        <f>'6thR'!D$102</f>
        <v>0</v>
      </c>
      <c r="E1342" s="65">
        <f>'6thR'!E$102</f>
        <v>0</v>
      </c>
      <c r="F1342" s="65">
        <f>'6thR'!F$102</f>
        <v>0</v>
      </c>
      <c r="G1342" s="65">
        <f>'6thR'!G$102</f>
        <v>0</v>
      </c>
      <c r="H1342" s="65">
        <f>'6thR'!H$102</f>
        <v>0</v>
      </c>
      <c r="I1342" s="65">
        <f>'6thR'!I$102</f>
        <v>0</v>
      </c>
      <c r="J1342" s="65">
        <f>'6thR'!J$102</f>
        <v>0</v>
      </c>
      <c r="K1342" s="65">
        <f>'6thR'!K$102</f>
        <v>0</v>
      </c>
      <c r="L1342" s="65">
        <f>'6thR'!L$102</f>
        <v>0</v>
      </c>
      <c r="M1342" s="65">
        <f>'6thR'!M$102</f>
        <v>0</v>
      </c>
      <c r="N1342" s="65">
        <f>'6thR'!N$102</f>
        <v>0</v>
      </c>
      <c r="O1342" s="65">
        <f>'6thR'!O$102</f>
        <v>0</v>
      </c>
      <c r="P1342" s="65">
        <f>'6thR'!P$102</f>
        <v>0</v>
      </c>
      <c r="Q1342" s="65">
        <f>'6thR'!Q$102</f>
        <v>0</v>
      </c>
      <c r="R1342" s="65">
        <f>'6thR'!R$102</f>
        <v>0</v>
      </c>
      <c r="S1342" s="65">
        <f>'6thR'!S$102</f>
        <v>0</v>
      </c>
      <c r="T1342" s="65">
        <f>'6thR'!T$102</f>
        <v>0</v>
      </c>
      <c r="U1342" s="15">
        <f t="shared" si="95"/>
        <v>0</v>
      </c>
    </row>
    <row r="1343" spans="1:21" x14ac:dyDescent="0.25">
      <c r="B1343" s="7" t="s">
        <v>18</v>
      </c>
      <c r="C1343" s="65">
        <f>'7thR'!C$102</f>
        <v>0</v>
      </c>
      <c r="D1343" s="65">
        <f>'7thR'!D$102</f>
        <v>0</v>
      </c>
      <c r="E1343" s="65">
        <f>'7thR'!E$102</f>
        <v>0</v>
      </c>
      <c r="F1343" s="65">
        <f>'7thR'!F$102</f>
        <v>0</v>
      </c>
      <c r="G1343" s="65">
        <f>'7thR'!G$102</f>
        <v>0</v>
      </c>
      <c r="H1343" s="65">
        <f>'7thR'!H$102</f>
        <v>0</v>
      </c>
      <c r="I1343" s="65">
        <f>'7thR'!I$102</f>
        <v>0</v>
      </c>
      <c r="J1343" s="65">
        <f>'7thR'!J$102</f>
        <v>0</v>
      </c>
      <c r="K1343" s="65">
        <f>'7thR'!K$102</f>
        <v>0</v>
      </c>
      <c r="L1343" s="65">
        <f>'7thR'!L$102</f>
        <v>0</v>
      </c>
      <c r="M1343" s="65">
        <f>'7thR'!M$102</f>
        <v>0</v>
      </c>
      <c r="N1343" s="65">
        <f>'7thR'!N$102</f>
        <v>0</v>
      </c>
      <c r="O1343" s="65">
        <f>'7thR'!O$102</f>
        <v>0</v>
      </c>
      <c r="P1343" s="65">
        <f>'7thR'!P$102</f>
        <v>0</v>
      </c>
      <c r="Q1343" s="65">
        <f>'7thR'!Q$102</f>
        <v>0</v>
      </c>
      <c r="R1343" s="65">
        <f>'7thR'!R$102</f>
        <v>0</v>
      </c>
      <c r="S1343" s="65">
        <f>'7thR'!S$102</f>
        <v>0</v>
      </c>
      <c r="T1343" s="65">
        <f>'7thR'!T$102</f>
        <v>0</v>
      </c>
      <c r="U1343" s="15">
        <f t="shared" si="95"/>
        <v>0</v>
      </c>
    </row>
    <row r="1344" spans="1:21" ht="15.75" thickBot="1" x14ac:dyDescent="0.3">
      <c r="B1344" s="7" t="s">
        <v>19</v>
      </c>
      <c r="C1344" s="45">
        <f>'8thR - Finale'!C$102</f>
        <v>0</v>
      </c>
      <c r="D1344" s="45">
        <f>'8thR - Finale'!D$102</f>
        <v>0</v>
      </c>
      <c r="E1344" s="45">
        <f>'8thR - Finale'!E$102</f>
        <v>0</v>
      </c>
      <c r="F1344" s="45">
        <f>'8thR - Finale'!F$102</f>
        <v>0</v>
      </c>
      <c r="G1344" s="45">
        <f>'8thR - Finale'!G$102</f>
        <v>0</v>
      </c>
      <c r="H1344" s="45">
        <f>'8thR - Finale'!H$102</f>
        <v>0</v>
      </c>
      <c r="I1344" s="45">
        <f>'8thR - Finale'!I$102</f>
        <v>0</v>
      </c>
      <c r="J1344" s="45">
        <f>'8thR - Finale'!J$102</f>
        <v>0</v>
      </c>
      <c r="K1344" s="45">
        <f>'8thR - Finale'!K$102</f>
        <v>0</v>
      </c>
      <c r="L1344" s="45">
        <f>'8thR - Finale'!L$102</f>
        <v>0</v>
      </c>
      <c r="M1344" s="45">
        <f>'8thR - Finale'!M$102</f>
        <v>0</v>
      </c>
      <c r="N1344" s="45">
        <f>'8thR - Finale'!N$102</f>
        <v>0</v>
      </c>
      <c r="O1344" s="45">
        <f>'8thR - Finale'!O$102</f>
        <v>0</v>
      </c>
      <c r="P1344" s="45">
        <f>'8thR - Finale'!P$102</f>
        <v>0</v>
      </c>
      <c r="Q1344" s="45">
        <f>'8thR - Finale'!Q$102</f>
        <v>0</v>
      </c>
      <c r="R1344" s="45">
        <f>'8thR - Finale'!R$102</f>
        <v>0</v>
      </c>
      <c r="S1344" s="45">
        <f>'8thR - Finale'!S$102</f>
        <v>0</v>
      </c>
      <c r="T1344" s="45">
        <f>'8thR - Finale'!T$102</f>
        <v>0</v>
      </c>
      <c r="U1344" s="15">
        <f t="shared" si="95"/>
        <v>0</v>
      </c>
    </row>
    <row r="1345" spans="1:27" ht="16.5" thickTop="1" x14ac:dyDescent="0.25">
      <c r="B1345" s="52" t="s">
        <v>12</v>
      </c>
      <c r="C1345" s="72">
        <f>score!H$102</f>
        <v>0</v>
      </c>
      <c r="D1345" s="72">
        <f>score!I$102</f>
        <v>0</v>
      </c>
      <c r="E1345" s="72">
        <f>score!J$102</f>
        <v>0</v>
      </c>
      <c r="F1345" s="72">
        <f>score!K$102</f>
        <v>0</v>
      </c>
      <c r="G1345" s="72">
        <f>score!L$102</f>
        <v>0</v>
      </c>
      <c r="H1345" s="72">
        <f>score!M$102</f>
        <v>0</v>
      </c>
      <c r="I1345" s="72">
        <f>score!N$102</f>
        <v>0</v>
      </c>
      <c r="J1345" s="72">
        <f>score!O$102</f>
        <v>0</v>
      </c>
      <c r="K1345" s="72">
        <f>score!P$102</f>
        <v>0</v>
      </c>
      <c r="L1345" s="72">
        <f>score!Q$102</f>
        <v>0</v>
      </c>
      <c r="M1345" s="72">
        <f>score!R$102</f>
        <v>0</v>
      </c>
      <c r="N1345" s="72">
        <f>score!S$102</f>
        <v>0</v>
      </c>
      <c r="O1345" s="72">
        <f>score!T$102</f>
        <v>0</v>
      </c>
      <c r="P1345" s="72">
        <f>score!U$102</f>
        <v>0</v>
      </c>
      <c r="Q1345" s="72">
        <f>score!V$102</f>
        <v>0</v>
      </c>
      <c r="R1345" s="72">
        <f>score!W$102</f>
        <v>0</v>
      </c>
      <c r="S1345" s="72">
        <f>score!X$102</f>
        <v>0</v>
      </c>
      <c r="T1345" s="72">
        <f>score!Y$102</f>
        <v>0</v>
      </c>
      <c r="U1345" s="47">
        <f t="shared" si="95"/>
        <v>0</v>
      </c>
    </row>
    <row r="1346" spans="1:27" ht="15.75" x14ac:dyDescent="0.25">
      <c r="B1346" s="53" t="s">
        <v>7</v>
      </c>
      <c r="C1346" s="54">
        <f>score!H$147</f>
        <v>4</v>
      </c>
      <c r="D1346" s="54">
        <f>score!$I$147</f>
        <v>4</v>
      </c>
      <c r="E1346" s="54">
        <f>score!$J$147</f>
        <v>3</v>
      </c>
      <c r="F1346" s="54">
        <f>score!$K$147</f>
        <v>3</v>
      </c>
      <c r="G1346" s="54">
        <f>score!$L$147</f>
        <v>4</v>
      </c>
      <c r="H1346" s="54">
        <f>score!$M$147</f>
        <v>4</v>
      </c>
      <c r="I1346" s="54">
        <f>score!$N$147</f>
        <v>5</v>
      </c>
      <c r="J1346" s="54">
        <f>score!$O$147</f>
        <v>4</v>
      </c>
      <c r="K1346" s="54">
        <f>score!$P$147</f>
        <v>4</v>
      </c>
      <c r="L1346" s="54">
        <f>score!$Q$147</f>
        <v>3</v>
      </c>
      <c r="M1346" s="54">
        <f>score!$R$147</f>
        <v>4</v>
      </c>
      <c r="N1346" s="54">
        <f>score!$S$147</f>
        <v>5</v>
      </c>
      <c r="O1346" s="54">
        <f>score!$T$147</f>
        <v>4</v>
      </c>
      <c r="P1346" s="54">
        <f>score!$U$147</f>
        <v>5</v>
      </c>
      <c r="Q1346" s="54">
        <f>score!$V$147</f>
        <v>3</v>
      </c>
      <c r="R1346" s="54">
        <f>score!$W$147</f>
        <v>3</v>
      </c>
      <c r="S1346" s="54">
        <f>score!$X$147</f>
        <v>4</v>
      </c>
      <c r="T1346" s="54">
        <f>score!$Y$147</f>
        <v>4</v>
      </c>
      <c r="U1346" s="18">
        <f t="shared" si="95"/>
        <v>70</v>
      </c>
    </row>
    <row r="1347" spans="1:27" x14ac:dyDescent="0.25">
      <c r="C1347" s="55"/>
      <c r="D1347" s="55"/>
      <c r="E1347" s="55"/>
      <c r="F1347" s="55"/>
      <c r="G1347" s="55"/>
      <c r="H1347" s="55"/>
      <c r="I1347" s="55"/>
      <c r="J1347" s="55"/>
      <c r="K1347" s="55"/>
      <c r="L1347" s="55"/>
      <c r="M1347" s="55"/>
      <c r="N1347" s="55"/>
      <c r="O1347" s="55"/>
      <c r="P1347" s="55"/>
      <c r="Q1347" s="55"/>
      <c r="R1347" s="55"/>
      <c r="S1347" s="55"/>
      <c r="T1347" s="55"/>
    </row>
    <row r="1348" spans="1:27" x14ac:dyDescent="0.25">
      <c r="C1348" s="144" t="s">
        <v>6</v>
      </c>
      <c r="D1348" s="144"/>
      <c r="E1348" s="144"/>
      <c r="F1348" s="144"/>
      <c r="G1348" s="144"/>
      <c r="H1348" s="144"/>
      <c r="I1348" s="144"/>
      <c r="J1348" s="144"/>
      <c r="K1348" s="144"/>
      <c r="L1348" s="144"/>
      <c r="M1348" s="144"/>
      <c r="N1348" s="144"/>
      <c r="O1348" s="144"/>
      <c r="P1348" s="144"/>
      <c r="Q1348" s="144"/>
      <c r="R1348" s="144"/>
      <c r="S1348" s="144"/>
      <c r="T1348" s="144"/>
    </row>
    <row r="1349" spans="1:27" ht="15" customHeight="1" x14ac:dyDescent="0.25">
      <c r="A1349" s="141">
        <f>score!A103</f>
        <v>97</v>
      </c>
      <c r="B1349" s="142" t="str">
        <f>score!F103</f>
        <v/>
      </c>
      <c r="C1349" s="146">
        <v>1</v>
      </c>
      <c r="D1349" s="146">
        <v>2</v>
      </c>
      <c r="E1349" s="146">
        <v>3</v>
      </c>
      <c r="F1349" s="146">
        <v>4</v>
      </c>
      <c r="G1349" s="146">
        <v>5</v>
      </c>
      <c r="H1349" s="146">
        <v>6</v>
      </c>
      <c r="I1349" s="146">
        <v>7</v>
      </c>
      <c r="J1349" s="146">
        <v>8</v>
      </c>
      <c r="K1349" s="146">
        <v>9</v>
      </c>
      <c r="L1349" s="146">
        <v>10</v>
      </c>
      <c r="M1349" s="146">
        <v>11</v>
      </c>
      <c r="N1349" s="146">
        <v>12</v>
      </c>
      <c r="O1349" s="146">
        <v>13</v>
      </c>
      <c r="P1349" s="146">
        <v>14</v>
      </c>
      <c r="Q1349" s="146">
        <v>15</v>
      </c>
      <c r="R1349" s="146">
        <v>16</v>
      </c>
      <c r="S1349" s="146">
        <v>17</v>
      </c>
      <c r="T1349" s="146">
        <v>18</v>
      </c>
      <c r="U1349" s="56" t="s">
        <v>1</v>
      </c>
    </row>
    <row r="1350" spans="1:27" ht="15" customHeight="1" x14ac:dyDescent="0.25">
      <c r="A1350" s="141"/>
      <c r="B1350" s="145"/>
      <c r="C1350" s="147"/>
      <c r="D1350" s="147"/>
      <c r="E1350" s="147"/>
      <c r="F1350" s="147"/>
      <c r="G1350" s="147"/>
      <c r="H1350" s="147"/>
      <c r="I1350" s="147"/>
      <c r="J1350" s="147"/>
      <c r="K1350" s="147"/>
      <c r="L1350" s="147"/>
      <c r="M1350" s="147"/>
      <c r="N1350" s="147"/>
      <c r="O1350" s="147"/>
      <c r="P1350" s="147"/>
      <c r="Q1350" s="147"/>
      <c r="R1350" s="147"/>
      <c r="S1350" s="147"/>
      <c r="T1350" s="147"/>
      <c r="U1350" s="57"/>
    </row>
    <row r="1351" spans="1:27" x14ac:dyDescent="0.25">
      <c r="B1351" s="7" t="s">
        <v>8</v>
      </c>
      <c r="C1351" s="65">
        <f>'1stR'!C$103</f>
        <v>0</v>
      </c>
      <c r="D1351" s="65">
        <f>'1stR'!D$103</f>
        <v>0</v>
      </c>
      <c r="E1351" s="65">
        <f>'1stR'!E$103</f>
        <v>0</v>
      </c>
      <c r="F1351" s="65">
        <f>'1stR'!F$103</f>
        <v>0</v>
      </c>
      <c r="G1351" s="65">
        <f>'1stR'!G$103</f>
        <v>0</v>
      </c>
      <c r="H1351" s="65">
        <f>'1stR'!H$103</f>
        <v>0</v>
      </c>
      <c r="I1351" s="65">
        <f>'1stR'!I$103</f>
        <v>0</v>
      </c>
      <c r="J1351" s="65">
        <f>'1stR'!J$103</f>
        <v>0</v>
      </c>
      <c r="K1351" s="65">
        <f>'1stR'!K$103</f>
        <v>0</v>
      </c>
      <c r="L1351" s="65">
        <f>'1stR'!L$103</f>
        <v>0</v>
      </c>
      <c r="M1351" s="65">
        <f>'1stR'!M$103</f>
        <v>0</v>
      </c>
      <c r="N1351" s="65">
        <f>'1stR'!N$103</f>
        <v>0</v>
      </c>
      <c r="O1351" s="65">
        <f>'1stR'!O$103</f>
        <v>0</v>
      </c>
      <c r="P1351" s="65">
        <f>'1stR'!P$103</f>
        <v>0</v>
      </c>
      <c r="Q1351" s="65">
        <f>'1stR'!Q$103</f>
        <v>0</v>
      </c>
      <c r="R1351" s="65">
        <f>'1stR'!R$103</f>
        <v>0</v>
      </c>
      <c r="S1351" s="65">
        <f>'1stR'!S$103</f>
        <v>0</v>
      </c>
      <c r="T1351" s="65">
        <f>'1stR'!T$103</f>
        <v>0</v>
      </c>
      <c r="U1351" s="15">
        <f>SUM(C1351:T1351)</f>
        <v>0</v>
      </c>
    </row>
    <row r="1352" spans="1:27" x14ac:dyDescent="0.25">
      <c r="B1352" s="7" t="s">
        <v>13</v>
      </c>
      <c r="C1352" s="65">
        <f>'2ndR'!C$103</f>
        <v>0</v>
      </c>
      <c r="D1352" s="65">
        <f>'2ndR'!D$103</f>
        <v>0</v>
      </c>
      <c r="E1352" s="65">
        <f>'2ndR'!E$103</f>
        <v>0</v>
      </c>
      <c r="F1352" s="65">
        <f>'2ndR'!F$103</f>
        <v>0</v>
      </c>
      <c r="G1352" s="65">
        <f>'2ndR'!G$103</f>
        <v>0</v>
      </c>
      <c r="H1352" s="65">
        <f>'2ndR'!H$103</f>
        <v>0</v>
      </c>
      <c r="I1352" s="65">
        <f>'2ndR'!I$103</f>
        <v>0</v>
      </c>
      <c r="J1352" s="65">
        <f>'2ndR'!J$103</f>
        <v>0</v>
      </c>
      <c r="K1352" s="65">
        <f>'2ndR'!K$103</f>
        <v>0</v>
      </c>
      <c r="L1352" s="65">
        <f>'2ndR'!L$103</f>
        <v>0</v>
      </c>
      <c r="M1352" s="65">
        <f>'2ndR'!M$103</f>
        <v>0</v>
      </c>
      <c r="N1352" s="65">
        <f>'2ndR'!N$103</f>
        <v>0</v>
      </c>
      <c r="O1352" s="65">
        <f>'2ndR'!O$103</f>
        <v>0</v>
      </c>
      <c r="P1352" s="65">
        <f>'2ndR'!P$103</f>
        <v>0</v>
      </c>
      <c r="Q1352" s="65">
        <f>'2ndR'!Q$103</f>
        <v>0</v>
      </c>
      <c r="R1352" s="65">
        <f>'2ndR'!R$103</f>
        <v>0</v>
      </c>
      <c r="S1352" s="65">
        <f>'2ndR'!S$103</f>
        <v>0</v>
      </c>
      <c r="T1352" s="65">
        <f>'2ndR'!T$103</f>
        <v>0</v>
      </c>
      <c r="U1352" s="15">
        <f t="shared" ref="U1352:U1360" si="96">SUM(C1352:T1352)</f>
        <v>0</v>
      </c>
      <c r="AA1352" s="49" t="s">
        <v>9</v>
      </c>
    </row>
    <row r="1353" spans="1:27" x14ac:dyDescent="0.25">
      <c r="B1353" s="7" t="s">
        <v>14</v>
      </c>
      <c r="C1353" s="65">
        <f>'3rdR'!C$103</f>
        <v>0</v>
      </c>
      <c r="D1353" s="65">
        <f>'3rdR'!D$103</f>
        <v>0</v>
      </c>
      <c r="E1353" s="65">
        <f>'3rdR'!E$103</f>
        <v>0</v>
      </c>
      <c r="F1353" s="65">
        <f>'3rdR'!F$103</f>
        <v>0</v>
      </c>
      <c r="G1353" s="65">
        <f>'3rdR'!G$103</f>
        <v>0</v>
      </c>
      <c r="H1353" s="65">
        <f>'3rdR'!H$103</f>
        <v>0</v>
      </c>
      <c r="I1353" s="65">
        <f>'3rdR'!I$103</f>
        <v>0</v>
      </c>
      <c r="J1353" s="65">
        <f>'3rdR'!J$103</f>
        <v>0</v>
      </c>
      <c r="K1353" s="65">
        <f>'3rdR'!K$103</f>
        <v>0</v>
      </c>
      <c r="L1353" s="65">
        <f>'3rdR'!L$103</f>
        <v>0</v>
      </c>
      <c r="M1353" s="65">
        <f>'3rdR'!M$103</f>
        <v>0</v>
      </c>
      <c r="N1353" s="65">
        <f>'3rdR'!N$103</f>
        <v>0</v>
      </c>
      <c r="O1353" s="65">
        <f>'3rdR'!O$103</f>
        <v>0</v>
      </c>
      <c r="P1353" s="65">
        <f>'3rdR'!P$103</f>
        <v>0</v>
      </c>
      <c r="Q1353" s="65">
        <f>'3rdR'!Q$103</f>
        <v>0</v>
      </c>
      <c r="R1353" s="65">
        <f>'3rdR'!R$103</f>
        <v>0</v>
      </c>
      <c r="S1353" s="65">
        <f>'3rdR'!S$103</f>
        <v>0</v>
      </c>
      <c r="T1353" s="65">
        <f>'3rdR'!T$103</f>
        <v>0</v>
      </c>
      <c r="U1353" s="15">
        <f t="shared" si="96"/>
        <v>0</v>
      </c>
    </row>
    <row r="1354" spans="1:27" x14ac:dyDescent="0.25">
      <c r="B1354" s="7" t="s">
        <v>15</v>
      </c>
      <c r="C1354" s="65">
        <f>'4thR'!C$103</f>
        <v>0</v>
      </c>
      <c r="D1354" s="65">
        <f>'4thR'!D$103</f>
        <v>0</v>
      </c>
      <c r="E1354" s="65">
        <f>'4thR'!E$103</f>
        <v>0</v>
      </c>
      <c r="F1354" s="65">
        <f>'4thR'!F$103</f>
        <v>0</v>
      </c>
      <c r="G1354" s="65">
        <f>'4thR'!G$103</f>
        <v>0</v>
      </c>
      <c r="H1354" s="65">
        <f>'4thR'!H$103</f>
        <v>0</v>
      </c>
      <c r="I1354" s="65">
        <f>'4thR'!I$103</f>
        <v>0</v>
      </c>
      <c r="J1354" s="65">
        <f>'4thR'!J$103</f>
        <v>0</v>
      </c>
      <c r="K1354" s="65">
        <f>'4thR'!K$103</f>
        <v>0</v>
      </c>
      <c r="L1354" s="65">
        <f>'4thR'!L$103</f>
        <v>0</v>
      </c>
      <c r="M1354" s="65">
        <f>'4thR'!M$103</f>
        <v>0</v>
      </c>
      <c r="N1354" s="65">
        <f>'4thR'!N$103</f>
        <v>0</v>
      </c>
      <c r="O1354" s="65">
        <f>'4thR'!O$103</f>
        <v>0</v>
      </c>
      <c r="P1354" s="65">
        <f>'4thR'!P$103</f>
        <v>0</v>
      </c>
      <c r="Q1354" s="65">
        <f>'4thR'!Q$103</f>
        <v>0</v>
      </c>
      <c r="R1354" s="65">
        <f>'4thR'!R$103</f>
        <v>0</v>
      </c>
      <c r="S1354" s="65">
        <f>'4thR'!S$103</f>
        <v>0</v>
      </c>
      <c r="T1354" s="65">
        <f>'4thR'!T$103</f>
        <v>0</v>
      </c>
      <c r="U1354" s="15">
        <f t="shared" si="96"/>
        <v>0</v>
      </c>
      <c r="AA1354" s="49" t="s">
        <v>9</v>
      </c>
    </row>
    <row r="1355" spans="1:27" x14ac:dyDescent="0.25">
      <c r="B1355" s="7" t="s">
        <v>16</v>
      </c>
      <c r="C1355" s="65">
        <f>'5thR'!C$103</f>
        <v>0</v>
      </c>
      <c r="D1355" s="65">
        <f>'5thR'!D$103</f>
        <v>0</v>
      </c>
      <c r="E1355" s="65">
        <f>'5thR'!E$103</f>
        <v>0</v>
      </c>
      <c r="F1355" s="65">
        <f>'5thR'!F$103</f>
        <v>0</v>
      </c>
      <c r="G1355" s="65">
        <f>'5thR'!G$103</f>
        <v>0</v>
      </c>
      <c r="H1355" s="65">
        <f>'5thR'!H$103</f>
        <v>0</v>
      </c>
      <c r="I1355" s="65">
        <f>'5thR'!I$103</f>
        <v>0</v>
      </c>
      <c r="J1355" s="65">
        <f>'5thR'!J$103</f>
        <v>0</v>
      </c>
      <c r="K1355" s="65">
        <f>'5thR'!K$103</f>
        <v>0</v>
      </c>
      <c r="L1355" s="65">
        <f>'5thR'!L$103</f>
        <v>0</v>
      </c>
      <c r="M1355" s="65">
        <f>'5thR'!M$103</f>
        <v>0</v>
      </c>
      <c r="N1355" s="65">
        <f>'5thR'!N$103</f>
        <v>0</v>
      </c>
      <c r="O1355" s="65">
        <f>'5thR'!O$103</f>
        <v>0</v>
      </c>
      <c r="P1355" s="65">
        <f>'5thR'!P$103</f>
        <v>0</v>
      </c>
      <c r="Q1355" s="65">
        <f>'5thR'!Q$103</f>
        <v>0</v>
      </c>
      <c r="R1355" s="65">
        <f>'5thR'!R$103</f>
        <v>0</v>
      </c>
      <c r="S1355" s="65">
        <f>'5thR'!S$103</f>
        <v>0</v>
      </c>
      <c r="T1355" s="65">
        <f>'5thR'!T$103</f>
        <v>0</v>
      </c>
      <c r="U1355" s="15">
        <f t="shared" si="96"/>
        <v>0</v>
      </c>
    </row>
    <row r="1356" spans="1:27" x14ac:dyDescent="0.25">
      <c r="B1356" s="7" t="s">
        <v>17</v>
      </c>
      <c r="C1356" s="65">
        <f>'6thR'!C$103</f>
        <v>0</v>
      </c>
      <c r="D1356" s="65">
        <f>'6thR'!D$103</f>
        <v>0</v>
      </c>
      <c r="E1356" s="65">
        <f>'6thR'!E$103</f>
        <v>0</v>
      </c>
      <c r="F1356" s="65">
        <f>'6thR'!F$103</f>
        <v>0</v>
      </c>
      <c r="G1356" s="65">
        <f>'6thR'!G$103</f>
        <v>0</v>
      </c>
      <c r="H1356" s="65">
        <f>'6thR'!H$103</f>
        <v>0</v>
      </c>
      <c r="I1356" s="65">
        <f>'6thR'!I$103</f>
        <v>0</v>
      </c>
      <c r="J1356" s="65">
        <f>'6thR'!J$103</f>
        <v>0</v>
      </c>
      <c r="K1356" s="65">
        <f>'6thR'!K$103</f>
        <v>0</v>
      </c>
      <c r="L1356" s="65">
        <f>'6thR'!L$103</f>
        <v>0</v>
      </c>
      <c r="M1356" s="65">
        <f>'6thR'!M$103</f>
        <v>0</v>
      </c>
      <c r="N1356" s="65">
        <f>'6thR'!N$103</f>
        <v>0</v>
      </c>
      <c r="O1356" s="65">
        <f>'6thR'!O$103</f>
        <v>0</v>
      </c>
      <c r="P1356" s="65">
        <f>'6thR'!P$103</f>
        <v>0</v>
      </c>
      <c r="Q1356" s="65">
        <f>'6thR'!Q$103</f>
        <v>0</v>
      </c>
      <c r="R1356" s="65">
        <f>'6thR'!R$103</f>
        <v>0</v>
      </c>
      <c r="S1356" s="65">
        <f>'6thR'!S$103</f>
        <v>0</v>
      </c>
      <c r="T1356" s="65">
        <f>'6thR'!T$103</f>
        <v>0</v>
      </c>
      <c r="U1356" s="15">
        <f t="shared" si="96"/>
        <v>0</v>
      </c>
    </row>
    <row r="1357" spans="1:27" x14ac:dyDescent="0.25">
      <c r="B1357" s="7" t="s">
        <v>18</v>
      </c>
      <c r="C1357" s="65">
        <f>'7thR'!C$103</f>
        <v>0</v>
      </c>
      <c r="D1357" s="65">
        <f>'7thR'!D$103</f>
        <v>0</v>
      </c>
      <c r="E1357" s="65">
        <f>'7thR'!E$103</f>
        <v>0</v>
      </c>
      <c r="F1357" s="65">
        <f>'7thR'!F$103</f>
        <v>0</v>
      </c>
      <c r="G1357" s="65">
        <f>'7thR'!G$103</f>
        <v>0</v>
      </c>
      <c r="H1357" s="65">
        <f>'7thR'!H$103</f>
        <v>0</v>
      </c>
      <c r="I1357" s="65">
        <f>'7thR'!I$103</f>
        <v>0</v>
      </c>
      <c r="J1357" s="65">
        <f>'7thR'!J$103</f>
        <v>0</v>
      </c>
      <c r="K1357" s="65">
        <f>'7thR'!K$103</f>
        <v>0</v>
      </c>
      <c r="L1357" s="65">
        <f>'7thR'!L$103</f>
        <v>0</v>
      </c>
      <c r="M1357" s="65">
        <f>'7thR'!M$103</f>
        <v>0</v>
      </c>
      <c r="N1357" s="65">
        <f>'7thR'!N$103</f>
        <v>0</v>
      </c>
      <c r="O1357" s="65">
        <f>'7thR'!O$103</f>
        <v>0</v>
      </c>
      <c r="P1357" s="65">
        <f>'7thR'!P$103</f>
        <v>0</v>
      </c>
      <c r="Q1357" s="65">
        <f>'7thR'!Q$103</f>
        <v>0</v>
      </c>
      <c r="R1357" s="65">
        <f>'7thR'!R$103</f>
        <v>0</v>
      </c>
      <c r="S1357" s="65">
        <f>'7thR'!S$103</f>
        <v>0</v>
      </c>
      <c r="T1357" s="65">
        <f>'7thR'!T$103</f>
        <v>0</v>
      </c>
      <c r="U1357" s="15">
        <f t="shared" si="96"/>
        <v>0</v>
      </c>
    </row>
    <row r="1358" spans="1:27" ht="15.75" thickBot="1" x14ac:dyDescent="0.3">
      <c r="B1358" s="7" t="s">
        <v>19</v>
      </c>
      <c r="C1358" s="45">
        <f>'8thR - Finale'!C$103</f>
        <v>0</v>
      </c>
      <c r="D1358" s="45">
        <f>'8thR - Finale'!D$103</f>
        <v>0</v>
      </c>
      <c r="E1358" s="45">
        <f>'8thR - Finale'!E$103</f>
        <v>0</v>
      </c>
      <c r="F1358" s="45">
        <f>'8thR - Finale'!F$103</f>
        <v>0</v>
      </c>
      <c r="G1358" s="45">
        <f>'8thR - Finale'!G$103</f>
        <v>0</v>
      </c>
      <c r="H1358" s="45">
        <f>'8thR - Finale'!H$103</f>
        <v>0</v>
      </c>
      <c r="I1358" s="45">
        <f>'8thR - Finale'!I$103</f>
        <v>0</v>
      </c>
      <c r="J1358" s="45">
        <f>'8thR - Finale'!J$103</f>
        <v>0</v>
      </c>
      <c r="K1358" s="45">
        <f>'8thR - Finale'!K$103</f>
        <v>0</v>
      </c>
      <c r="L1358" s="45">
        <f>'8thR - Finale'!L$103</f>
        <v>0</v>
      </c>
      <c r="M1358" s="45">
        <f>'8thR - Finale'!M$103</f>
        <v>0</v>
      </c>
      <c r="N1358" s="45">
        <f>'8thR - Finale'!N$103</f>
        <v>0</v>
      </c>
      <c r="O1358" s="45">
        <f>'8thR - Finale'!O$103</f>
        <v>0</v>
      </c>
      <c r="P1358" s="45">
        <f>'8thR - Finale'!P$103</f>
        <v>0</v>
      </c>
      <c r="Q1358" s="45">
        <f>'8thR - Finale'!Q$103</f>
        <v>0</v>
      </c>
      <c r="R1358" s="45">
        <f>'8thR - Finale'!R$103</f>
        <v>0</v>
      </c>
      <c r="S1358" s="45">
        <f>'8thR - Finale'!S$103</f>
        <v>0</v>
      </c>
      <c r="T1358" s="45">
        <f>'8thR - Finale'!T$103</f>
        <v>0</v>
      </c>
      <c r="U1358" s="15">
        <f t="shared" si="96"/>
        <v>0</v>
      </c>
    </row>
    <row r="1359" spans="1:27" ht="16.5" thickTop="1" x14ac:dyDescent="0.25">
      <c r="B1359" s="52" t="s">
        <v>12</v>
      </c>
      <c r="C1359" s="72">
        <f>score!H$103</f>
        <v>0</v>
      </c>
      <c r="D1359" s="72">
        <f>score!I$103</f>
        <v>0</v>
      </c>
      <c r="E1359" s="72">
        <f>score!J$103</f>
        <v>0</v>
      </c>
      <c r="F1359" s="72">
        <f>score!K$103</f>
        <v>0</v>
      </c>
      <c r="G1359" s="72">
        <f>score!L$103</f>
        <v>0</v>
      </c>
      <c r="H1359" s="72">
        <f>score!M$103</f>
        <v>0</v>
      </c>
      <c r="I1359" s="72">
        <f>score!N$103</f>
        <v>0</v>
      </c>
      <c r="J1359" s="72">
        <f>score!O$103</f>
        <v>0</v>
      </c>
      <c r="K1359" s="72">
        <f>score!P$103</f>
        <v>0</v>
      </c>
      <c r="L1359" s="72">
        <f>score!Q$103</f>
        <v>0</v>
      </c>
      <c r="M1359" s="72">
        <f>score!R$103</f>
        <v>0</v>
      </c>
      <c r="N1359" s="72">
        <f>score!S$103</f>
        <v>0</v>
      </c>
      <c r="O1359" s="72">
        <f>score!T$103</f>
        <v>0</v>
      </c>
      <c r="P1359" s="72">
        <f>score!U$103</f>
        <v>0</v>
      </c>
      <c r="Q1359" s="72">
        <f>score!V$103</f>
        <v>0</v>
      </c>
      <c r="R1359" s="72">
        <f>score!W$103</f>
        <v>0</v>
      </c>
      <c r="S1359" s="72">
        <f>score!X$103</f>
        <v>0</v>
      </c>
      <c r="T1359" s="72">
        <f>score!Y$103</f>
        <v>0</v>
      </c>
      <c r="U1359" s="47">
        <f t="shared" si="96"/>
        <v>0</v>
      </c>
    </row>
    <row r="1360" spans="1:27" ht="15.75" x14ac:dyDescent="0.25">
      <c r="B1360" s="53" t="s">
        <v>7</v>
      </c>
      <c r="C1360" s="54">
        <f>score!H$147</f>
        <v>4</v>
      </c>
      <c r="D1360" s="54">
        <f>score!$I$147</f>
        <v>4</v>
      </c>
      <c r="E1360" s="54">
        <f>score!$J$147</f>
        <v>3</v>
      </c>
      <c r="F1360" s="54">
        <f>score!$K$147</f>
        <v>3</v>
      </c>
      <c r="G1360" s="54">
        <f>score!$L$147</f>
        <v>4</v>
      </c>
      <c r="H1360" s="54">
        <f>score!$M$147</f>
        <v>4</v>
      </c>
      <c r="I1360" s="54">
        <f>score!$N$147</f>
        <v>5</v>
      </c>
      <c r="J1360" s="54">
        <f>score!$O$147</f>
        <v>4</v>
      </c>
      <c r="K1360" s="54">
        <f>score!$P$147</f>
        <v>4</v>
      </c>
      <c r="L1360" s="54">
        <f>score!$Q$147</f>
        <v>3</v>
      </c>
      <c r="M1360" s="54">
        <f>score!$R$147</f>
        <v>4</v>
      </c>
      <c r="N1360" s="54">
        <f>score!$S$147</f>
        <v>5</v>
      </c>
      <c r="O1360" s="54">
        <f>score!$T$147</f>
        <v>4</v>
      </c>
      <c r="P1360" s="54">
        <f>score!$U$147</f>
        <v>5</v>
      </c>
      <c r="Q1360" s="54">
        <f>score!$V$147</f>
        <v>3</v>
      </c>
      <c r="R1360" s="54">
        <f>score!$W$147</f>
        <v>3</v>
      </c>
      <c r="S1360" s="54">
        <f>score!$X$147</f>
        <v>4</v>
      </c>
      <c r="T1360" s="54">
        <f>score!$Y$147</f>
        <v>4</v>
      </c>
      <c r="U1360" s="18">
        <f t="shared" si="96"/>
        <v>70</v>
      </c>
    </row>
    <row r="1361" spans="1:21" x14ac:dyDescent="0.25">
      <c r="C1361" s="55"/>
      <c r="D1361" s="55"/>
      <c r="E1361" s="55"/>
      <c r="F1361" s="55"/>
      <c r="G1361" s="55"/>
      <c r="H1361" s="55"/>
      <c r="I1361" s="55"/>
      <c r="J1361" s="55"/>
      <c r="K1361" s="55"/>
      <c r="L1361" s="55"/>
      <c r="M1361" s="55"/>
      <c r="N1361" s="55"/>
      <c r="O1361" s="55"/>
      <c r="P1361" s="55"/>
      <c r="Q1361" s="55"/>
      <c r="R1361" s="55"/>
      <c r="S1361" s="55"/>
      <c r="T1361" s="55"/>
    </row>
    <row r="1362" spans="1:21" x14ac:dyDescent="0.25">
      <c r="C1362" s="140" t="s">
        <v>6</v>
      </c>
      <c r="D1362" s="140"/>
      <c r="E1362" s="140"/>
      <c r="F1362" s="140"/>
      <c r="G1362" s="140"/>
      <c r="H1362" s="140"/>
      <c r="I1362" s="140"/>
      <c r="J1362" s="140"/>
      <c r="K1362" s="140"/>
      <c r="L1362" s="140"/>
      <c r="M1362" s="140"/>
      <c r="N1362" s="140"/>
      <c r="O1362" s="140"/>
      <c r="P1362" s="140"/>
      <c r="Q1362" s="140"/>
      <c r="R1362" s="140"/>
      <c r="S1362" s="140"/>
      <c r="T1362" s="140"/>
    </row>
    <row r="1363" spans="1:21" x14ac:dyDescent="0.25">
      <c r="A1363" s="141">
        <f>score!A104</f>
        <v>98</v>
      </c>
      <c r="B1363" s="142" t="str">
        <f>score!F104</f>
        <v/>
      </c>
      <c r="C1363" s="143">
        <v>1</v>
      </c>
      <c r="D1363" s="143">
        <v>2</v>
      </c>
      <c r="E1363" s="143">
        <v>3</v>
      </c>
      <c r="F1363" s="143">
        <v>4</v>
      </c>
      <c r="G1363" s="143">
        <v>5</v>
      </c>
      <c r="H1363" s="143">
        <v>6</v>
      </c>
      <c r="I1363" s="143">
        <v>7</v>
      </c>
      <c r="J1363" s="143">
        <v>8</v>
      </c>
      <c r="K1363" s="143">
        <v>9</v>
      </c>
      <c r="L1363" s="143">
        <v>10</v>
      </c>
      <c r="M1363" s="143">
        <v>11</v>
      </c>
      <c r="N1363" s="143">
        <v>12</v>
      </c>
      <c r="O1363" s="143">
        <v>13</v>
      </c>
      <c r="P1363" s="143">
        <v>14</v>
      </c>
      <c r="Q1363" s="143">
        <v>15</v>
      </c>
      <c r="R1363" s="143">
        <v>16</v>
      </c>
      <c r="S1363" s="143">
        <v>17</v>
      </c>
      <c r="T1363" s="143">
        <v>18</v>
      </c>
      <c r="U1363" s="56" t="s">
        <v>1</v>
      </c>
    </row>
    <row r="1364" spans="1:21" x14ac:dyDescent="0.25">
      <c r="A1364" s="141"/>
      <c r="B1364" s="142"/>
      <c r="C1364" s="143"/>
      <c r="D1364" s="143"/>
      <c r="E1364" s="143"/>
      <c r="F1364" s="143"/>
      <c r="G1364" s="143"/>
      <c r="H1364" s="143"/>
      <c r="I1364" s="143"/>
      <c r="J1364" s="143"/>
      <c r="K1364" s="143"/>
      <c r="L1364" s="143"/>
      <c r="M1364" s="143"/>
      <c r="N1364" s="143"/>
      <c r="O1364" s="143"/>
      <c r="P1364" s="143"/>
      <c r="Q1364" s="143"/>
      <c r="R1364" s="143"/>
      <c r="S1364" s="143"/>
      <c r="T1364" s="143"/>
      <c r="U1364" s="57"/>
    </row>
    <row r="1365" spans="1:21" x14ac:dyDescent="0.25">
      <c r="B1365" s="7" t="s">
        <v>8</v>
      </c>
      <c r="C1365" s="65">
        <f>'1stR'!C$104</f>
        <v>0</v>
      </c>
      <c r="D1365" s="65">
        <f>'1stR'!D$104</f>
        <v>0</v>
      </c>
      <c r="E1365" s="65">
        <f>'1stR'!E$104</f>
        <v>0</v>
      </c>
      <c r="F1365" s="65">
        <f>'1stR'!F$104</f>
        <v>0</v>
      </c>
      <c r="G1365" s="65">
        <f>'1stR'!G$104</f>
        <v>0</v>
      </c>
      <c r="H1365" s="65">
        <f>'1stR'!H$104</f>
        <v>0</v>
      </c>
      <c r="I1365" s="65">
        <f>'1stR'!I$104</f>
        <v>0</v>
      </c>
      <c r="J1365" s="65">
        <f>'1stR'!J$104</f>
        <v>0</v>
      </c>
      <c r="K1365" s="65">
        <f>'1stR'!K$104</f>
        <v>0</v>
      </c>
      <c r="L1365" s="65">
        <f>'1stR'!L$104</f>
        <v>0</v>
      </c>
      <c r="M1365" s="65">
        <f>'1stR'!M$104</f>
        <v>0</v>
      </c>
      <c r="N1365" s="65">
        <f>'1stR'!N$104</f>
        <v>0</v>
      </c>
      <c r="O1365" s="65">
        <f>'1stR'!O$104</f>
        <v>0</v>
      </c>
      <c r="P1365" s="65">
        <f>'1stR'!P$104</f>
        <v>0</v>
      </c>
      <c r="Q1365" s="65">
        <f>'1stR'!Q$104</f>
        <v>0</v>
      </c>
      <c r="R1365" s="65">
        <f>'1stR'!R$104</f>
        <v>0</v>
      </c>
      <c r="S1365" s="65">
        <f>'1stR'!S$104</f>
        <v>0</v>
      </c>
      <c r="T1365" s="65">
        <f>'1stR'!T$104</f>
        <v>0</v>
      </c>
      <c r="U1365" s="15">
        <f>SUM(C1365:T1365)</f>
        <v>0</v>
      </c>
    </row>
    <row r="1366" spans="1:21" x14ac:dyDescent="0.25">
      <c r="B1366" s="7" t="s">
        <v>13</v>
      </c>
      <c r="C1366" s="65">
        <f>'2ndR'!C$104</f>
        <v>0</v>
      </c>
      <c r="D1366" s="65">
        <f>'2ndR'!D$104</f>
        <v>0</v>
      </c>
      <c r="E1366" s="65">
        <f>'2ndR'!E$104</f>
        <v>0</v>
      </c>
      <c r="F1366" s="65">
        <f>'2ndR'!F$104</f>
        <v>0</v>
      </c>
      <c r="G1366" s="65">
        <f>'2ndR'!G$104</f>
        <v>0</v>
      </c>
      <c r="H1366" s="65">
        <f>'2ndR'!H$104</f>
        <v>0</v>
      </c>
      <c r="I1366" s="65">
        <f>'2ndR'!I$104</f>
        <v>0</v>
      </c>
      <c r="J1366" s="65">
        <f>'2ndR'!J$104</f>
        <v>0</v>
      </c>
      <c r="K1366" s="65">
        <f>'2ndR'!K$104</f>
        <v>0</v>
      </c>
      <c r="L1366" s="65">
        <f>'2ndR'!L$104</f>
        <v>0</v>
      </c>
      <c r="M1366" s="65">
        <f>'2ndR'!M$104</f>
        <v>0</v>
      </c>
      <c r="N1366" s="65">
        <f>'2ndR'!N$104</f>
        <v>0</v>
      </c>
      <c r="O1366" s="65">
        <f>'2ndR'!O$104</f>
        <v>0</v>
      </c>
      <c r="P1366" s="65">
        <f>'2ndR'!P$104</f>
        <v>0</v>
      </c>
      <c r="Q1366" s="65">
        <f>'2ndR'!Q$104</f>
        <v>0</v>
      </c>
      <c r="R1366" s="65">
        <f>'2ndR'!R$104</f>
        <v>0</v>
      </c>
      <c r="S1366" s="65">
        <f>'2ndR'!S$104</f>
        <v>0</v>
      </c>
      <c r="T1366" s="65">
        <f>'2ndR'!T$104</f>
        <v>0</v>
      </c>
      <c r="U1366" s="15">
        <f t="shared" ref="U1366:U1374" si="97">SUM(C1366:T1366)</f>
        <v>0</v>
      </c>
    </row>
    <row r="1367" spans="1:21" x14ac:dyDescent="0.25">
      <c r="B1367" s="7" t="s">
        <v>14</v>
      </c>
      <c r="C1367" s="65">
        <f>'3rdR'!C$104</f>
        <v>0</v>
      </c>
      <c r="D1367" s="65">
        <f>'3rdR'!D$104</f>
        <v>0</v>
      </c>
      <c r="E1367" s="65">
        <f>'3rdR'!E$104</f>
        <v>0</v>
      </c>
      <c r="F1367" s="65">
        <f>'3rdR'!F$104</f>
        <v>0</v>
      </c>
      <c r="G1367" s="65">
        <f>'3rdR'!G$104</f>
        <v>0</v>
      </c>
      <c r="H1367" s="65">
        <f>'3rdR'!H$104</f>
        <v>0</v>
      </c>
      <c r="I1367" s="65">
        <f>'3rdR'!I$104</f>
        <v>0</v>
      </c>
      <c r="J1367" s="65">
        <f>'3rdR'!J$104</f>
        <v>0</v>
      </c>
      <c r="K1367" s="65">
        <f>'3rdR'!K$104</f>
        <v>0</v>
      </c>
      <c r="L1367" s="65">
        <f>'3rdR'!L$104</f>
        <v>0</v>
      </c>
      <c r="M1367" s="65">
        <f>'3rdR'!M$104</f>
        <v>0</v>
      </c>
      <c r="N1367" s="65">
        <f>'3rdR'!N$104</f>
        <v>0</v>
      </c>
      <c r="O1367" s="65">
        <f>'3rdR'!O$104</f>
        <v>0</v>
      </c>
      <c r="P1367" s="65">
        <f>'3rdR'!P$104</f>
        <v>0</v>
      </c>
      <c r="Q1367" s="65">
        <f>'3rdR'!Q$104</f>
        <v>0</v>
      </c>
      <c r="R1367" s="65">
        <f>'3rdR'!R$104</f>
        <v>0</v>
      </c>
      <c r="S1367" s="65">
        <f>'3rdR'!S$104</f>
        <v>0</v>
      </c>
      <c r="T1367" s="65">
        <f>'3rdR'!T$104</f>
        <v>0</v>
      </c>
      <c r="U1367" s="15">
        <f t="shared" si="97"/>
        <v>0</v>
      </c>
    </row>
    <row r="1368" spans="1:21" x14ac:dyDescent="0.25">
      <c r="B1368" s="7" t="s">
        <v>15</v>
      </c>
      <c r="C1368" s="65">
        <f>'4thR'!C$104</f>
        <v>0</v>
      </c>
      <c r="D1368" s="65">
        <f>'4thR'!D$104</f>
        <v>0</v>
      </c>
      <c r="E1368" s="65">
        <f>'4thR'!E$104</f>
        <v>0</v>
      </c>
      <c r="F1368" s="65">
        <f>'4thR'!F$104</f>
        <v>0</v>
      </c>
      <c r="G1368" s="65">
        <f>'4thR'!G$104</f>
        <v>0</v>
      </c>
      <c r="H1368" s="65">
        <f>'4thR'!H$104</f>
        <v>0</v>
      </c>
      <c r="I1368" s="65">
        <f>'4thR'!I$104</f>
        <v>0</v>
      </c>
      <c r="J1368" s="65">
        <f>'4thR'!J$104</f>
        <v>0</v>
      </c>
      <c r="K1368" s="65">
        <f>'4thR'!K$104</f>
        <v>0</v>
      </c>
      <c r="L1368" s="65">
        <f>'4thR'!L$104</f>
        <v>0</v>
      </c>
      <c r="M1368" s="65">
        <f>'4thR'!M$104</f>
        <v>0</v>
      </c>
      <c r="N1368" s="65">
        <f>'4thR'!N$104</f>
        <v>0</v>
      </c>
      <c r="O1368" s="65">
        <f>'4thR'!O$104</f>
        <v>0</v>
      </c>
      <c r="P1368" s="65">
        <f>'4thR'!P$104</f>
        <v>0</v>
      </c>
      <c r="Q1368" s="65">
        <f>'4thR'!Q$104</f>
        <v>0</v>
      </c>
      <c r="R1368" s="65">
        <f>'4thR'!R$104</f>
        <v>0</v>
      </c>
      <c r="S1368" s="65">
        <f>'4thR'!S$104</f>
        <v>0</v>
      </c>
      <c r="T1368" s="65">
        <f>'4thR'!T$104</f>
        <v>0</v>
      </c>
      <c r="U1368" s="15">
        <f t="shared" si="97"/>
        <v>0</v>
      </c>
    </row>
    <row r="1369" spans="1:21" x14ac:dyDescent="0.25">
      <c r="B1369" s="7" t="s">
        <v>16</v>
      </c>
      <c r="C1369" s="65">
        <f>'5thR'!C$104</f>
        <v>0</v>
      </c>
      <c r="D1369" s="65">
        <f>'5thR'!D$104</f>
        <v>0</v>
      </c>
      <c r="E1369" s="65">
        <f>'5thR'!E$104</f>
        <v>0</v>
      </c>
      <c r="F1369" s="65">
        <f>'5thR'!F$104</f>
        <v>0</v>
      </c>
      <c r="G1369" s="65">
        <f>'5thR'!G$104</f>
        <v>0</v>
      </c>
      <c r="H1369" s="65">
        <f>'5thR'!H$104</f>
        <v>0</v>
      </c>
      <c r="I1369" s="65">
        <f>'5thR'!I$104</f>
        <v>0</v>
      </c>
      <c r="J1369" s="65">
        <f>'5thR'!J$104</f>
        <v>0</v>
      </c>
      <c r="K1369" s="65">
        <f>'5thR'!K$104</f>
        <v>0</v>
      </c>
      <c r="L1369" s="65">
        <f>'5thR'!L$104</f>
        <v>0</v>
      </c>
      <c r="M1369" s="65">
        <f>'5thR'!M$104</f>
        <v>0</v>
      </c>
      <c r="N1369" s="65">
        <f>'5thR'!N$104</f>
        <v>0</v>
      </c>
      <c r="O1369" s="65">
        <f>'5thR'!O$104</f>
        <v>0</v>
      </c>
      <c r="P1369" s="65">
        <f>'5thR'!P$104</f>
        <v>0</v>
      </c>
      <c r="Q1369" s="65">
        <f>'5thR'!Q$104</f>
        <v>0</v>
      </c>
      <c r="R1369" s="65">
        <f>'5thR'!R$104</f>
        <v>0</v>
      </c>
      <c r="S1369" s="65">
        <f>'5thR'!S$104</f>
        <v>0</v>
      </c>
      <c r="T1369" s="65">
        <f>'5thR'!T$104</f>
        <v>0</v>
      </c>
      <c r="U1369" s="15">
        <f t="shared" si="97"/>
        <v>0</v>
      </c>
    </row>
    <row r="1370" spans="1:21" x14ac:dyDescent="0.25">
      <c r="B1370" s="7" t="s">
        <v>17</v>
      </c>
      <c r="C1370" s="65">
        <f>'6thR'!C$104</f>
        <v>0</v>
      </c>
      <c r="D1370" s="65">
        <f>'6thR'!D$104</f>
        <v>0</v>
      </c>
      <c r="E1370" s="65">
        <f>'6thR'!E$104</f>
        <v>0</v>
      </c>
      <c r="F1370" s="65">
        <f>'6thR'!F$104</f>
        <v>0</v>
      </c>
      <c r="G1370" s="65">
        <f>'6thR'!G$104</f>
        <v>0</v>
      </c>
      <c r="H1370" s="65">
        <f>'6thR'!H$104</f>
        <v>0</v>
      </c>
      <c r="I1370" s="65">
        <f>'6thR'!I$104</f>
        <v>0</v>
      </c>
      <c r="J1370" s="65">
        <f>'6thR'!J$104</f>
        <v>0</v>
      </c>
      <c r="K1370" s="65">
        <f>'6thR'!K$104</f>
        <v>0</v>
      </c>
      <c r="L1370" s="65">
        <f>'6thR'!L$104</f>
        <v>0</v>
      </c>
      <c r="M1370" s="65">
        <f>'6thR'!M$104</f>
        <v>0</v>
      </c>
      <c r="N1370" s="65">
        <f>'6thR'!N$104</f>
        <v>0</v>
      </c>
      <c r="O1370" s="65">
        <f>'6thR'!O$104</f>
        <v>0</v>
      </c>
      <c r="P1370" s="65">
        <f>'6thR'!P$104</f>
        <v>0</v>
      </c>
      <c r="Q1370" s="65">
        <f>'6thR'!Q$104</f>
        <v>0</v>
      </c>
      <c r="R1370" s="65">
        <f>'6thR'!R$104</f>
        <v>0</v>
      </c>
      <c r="S1370" s="65">
        <f>'6thR'!S$104</f>
        <v>0</v>
      </c>
      <c r="T1370" s="65">
        <f>'6thR'!T$104</f>
        <v>0</v>
      </c>
      <c r="U1370" s="15">
        <f t="shared" si="97"/>
        <v>0</v>
      </c>
    </row>
    <row r="1371" spans="1:21" x14ac:dyDescent="0.25">
      <c r="B1371" s="7" t="s">
        <v>18</v>
      </c>
      <c r="C1371" s="65">
        <f>'7thR'!C$104</f>
        <v>0</v>
      </c>
      <c r="D1371" s="65">
        <f>'7thR'!D$104</f>
        <v>0</v>
      </c>
      <c r="E1371" s="65">
        <f>'7thR'!E$104</f>
        <v>0</v>
      </c>
      <c r="F1371" s="65">
        <f>'7thR'!F$104</f>
        <v>0</v>
      </c>
      <c r="G1371" s="65">
        <f>'7thR'!G$104</f>
        <v>0</v>
      </c>
      <c r="H1371" s="65">
        <f>'7thR'!H$104</f>
        <v>0</v>
      </c>
      <c r="I1371" s="65">
        <f>'7thR'!I$104</f>
        <v>0</v>
      </c>
      <c r="J1371" s="65">
        <f>'7thR'!J$104</f>
        <v>0</v>
      </c>
      <c r="K1371" s="65">
        <f>'7thR'!K$104</f>
        <v>0</v>
      </c>
      <c r="L1371" s="65">
        <f>'7thR'!L$104</f>
        <v>0</v>
      </c>
      <c r="M1371" s="65">
        <f>'7thR'!M$104</f>
        <v>0</v>
      </c>
      <c r="N1371" s="65">
        <f>'7thR'!N$104</f>
        <v>0</v>
      </c>
      <c r="O1371" s="65">
        <f>'7thR'!O$104</f>
        <v>0</v>
      </c>
      <c r="P1371" s="65">
        <f>'7thR'!P$104</f>
        <v>0</v>
      </c>
      <c r="Q1371" s="65">
        <f>'7thR'!Q$104</f>
        <v>0</v>
      </c>
      <c r="R1371" s="65">
        <f>'7thR'!R$104</f>
        <v>0</v>
      </c>
      <c r="S1371" s="65">
        <f>'7thR'!S$104</f>
        <v>0</v>
      </c>
      <c r="T1371" s="65">
        <f>'7thR'!T$104</f>
        <v>0</v>
      </c>
      <c r="U1371" s="15">
        <f t="shared" si="97"/>
        <v>0</v>
      </c>
    </row>
    <row r="1372" spans="1:21" ht="15.75" thickBot="1" x14ac:dyDescent="0.3">
      <c r="B1372" s="7" t="s">
        <v>19</v>
      </c>
      <c r="C1372" s="45">
        <f>'8thR - Finale'!C$104</f>
        <v>0</v>
      </c>
      <c r="D1372" s="45">
        <f>'8thR - Finale'!D$104</f>
        <v>0</v>
      </c>
      <c r="E1372" s="45">
        <f>'8thR - Finale'!E$104</f>
        <v>0</v>
      </c>
      <c r="F1372" s="45">
        <f>'8thR - Finale'!F$104</f>
        <v>0</v>
      </c>
      <c r="G1372" s="45">
        <f>'8thR - Finale'!G$104</f>
        <v>0</v>
      </c>
      <c r="H1372" s="45">
        <f>'8thR - Finale'!H$104</f>
        <v>0</v>
      </c>
      <c r="I1372" s="45">
        <f>'8thR - Finale'!I$104</f>
        <v>0</v>
      </c>
      <c r="J1372" s="45">
        <f>'8thR - Finale'!J$104</f>
        <v>0</v>
      </c>
      <c r="K1372" s="45">
        <f>'8thR - Finale'!K$104</f>
        <v>0</v>
      </c>
      <c r="L1372" s="45">
        <f>'8thR - Finale'!L$104</f>
        <v>0</v>
      </c>
      <c r="M1372" s="45">
        <f>'8thR - Finale'!M$104</f>
        <v>0</v>
      </c>
      <c r="N1372" s="45">
        <f>'8thR - Finale'!N$104</f>
        <v>0</v>
      </c>
      <c r="O1372" s="45">
        <f>'8thR - Finale'!O$104</f>
        <v>0</v>
      </c>
      <c r="P1372" s="45">
        <f>'8thR - Finale'!P$104</f>
        <v>0</v>
      </c>
      <c r="Q1372" s="45">
        <f>'8thR - Finale'!Q$104</f>
        <v>0</v>
      </c>
      <c r="R1372" s="45">
        <f>'8thR - Finale'!R$104</f>
        <v>0</v>
      </c>
      <c r="S1372" s="45">
        <f>'8thR - Finale'!S$104</f>
        <v>0</v>
      </c>
      <c r="T1372" s="45">
        <f>'8thR - Finale'!T$104</f>
        <v>0</v>
      </c>
      <c r="U1372" s="15">
        <f t="shared" si="97"/>
        <v>0</v>
      </c>
    </row>
    <row r="1373" spans="1:21" ht="16.5" thickTop="1" x14ac:dyDescent="0.25">
      <c r="B1373" s="52" t="s">
        <v>12</v>
      </c>
      <c r="C1373" s="72">
        <f>score!H$104</f>
        <v>0</v>
      </c>
      <c r="D1373" s="72">
        <f>score!I$104</f>
        <v>0</v>
      </c>
      <c r="E1373" s="72">
        <f>score!J$104</f>
        <v>0</v>
      </c>
      <c r="F1373" s="72">
        <f>score!K$104</f>
        <v>0</v>
      </c>
      <c r="G1373" s="72">
        <f>score!L$104</f>
        <v>0</v>
      </c>
      <c r="H1373" s="72">
        <f>score!M$104</f>
        <v>0</v>
      </c>
      <c r="I1373" s="72">
        <f>score!N$104</f>
        <v>0</v>
      </c>
      <c r="J1373" s="72">
        <f>score!O$104</f>
        <v>0</v>
      </c>
      <c r="K1373" s="72">
        <f>score!P$104</f>
        <v>0</v>
      </c>
      <c r="L1373" s="72">
        <f>score!Q$104</f>
        <v>0</v>
      </c>
      <c r="M1373" s="72">
        <f>score!R$104</f>
        <v>0</v>
      </c>
      <c r="N1373" s="72">
        <f>score!S$104</f>
        <v>0</v>
      </c>
      <c r="O1373" s="72">
        <f>score!T$104</f>
        <v>0</v>
      </c>
      <c r="P1373" s="72">
        <f>score!U$104</f>
        <v>0</v>
      </c>
      <c r="Q1373" s="72">
        <f>score!V$104</f>
        <v>0</v>
      </c>
      <c r="R1373" s="72">
        <f>score!W$104</f>
        <v>0</v>
      </c>
      <c r="S1373" s="72">
        <f>score!X$104</f>
        <v>0</v>
      </c>
      <c r="T1373" s="72">
        <f>score!Y$104</f>
        <v>0</v>
      </c>
      <c r="U1373" s="47">
        <f t="shared" si="97"/>
        <v>0</v>
      </c>
    </row>
    <row r="1374" spans="1:21" ht="15.75" x14ac:dyDescent="0.25">
      <c r="B1374" s="53" t="s">
        <v>7</v>
      </c>
      <c r="C1374" s="54">
        <f>score!H$147</f>
        <v>4</v>
      </c>
      <c r="D1374" s="54">
        <f>score!$I$147</f>
        <v>4</v>
      </c>
      <c r="E1374" s="54">
        <f>score!$J$147</f>
        <v>3</v>
      </c>
      <c r="F1374" s="54">
        <f>score!$K$147</f>
        <v>3</v>
      </c>
      <c r="G1374" s="54">
        <f>score!$L$147</f>
        <v>4</v>
      </c>
      <c r="H1374" s="54">
        <f>score!$M$147</f>
        <v>4</v>
      </c>
      <c r="I1374" s="54">
        <f>score!$N$147</f>
        <v>5</v>
      </c>
      <c r="J1374" s="54">
        <f>score!$O$147</f>
        <v>4</v>
      </c>
      <c r="K1374" s="54">
        <f>score!$P$147</f>
        <v>4</v>
      </c>
      <c r="L1374" s="54">
        <f>score!$Q$147</f>
        <v>3</v>
      </c>
      <c r="M1374" s="54">
        <f>score!$R$147</f>
        <v>4</v>
      </c>
      <c r="N1374" s="54">
        <f>score!$S$147</f>
        <v>5</v>
      </c>
      <c r="O1374" s="54">
        <f>score!$T$147</f>
        <v>4</v>
      </c>
      <c r="P1374" s="54">
        <f>score!$U$147</f>
        <v>5</v>
      </c>
      <c r="Q1374" s="54">
        <f>score!$V$147</f>
        <v>3</v>
      </c>
      <c r="R1374" s="54">
        <f>score!$W$147</f>
        <v>3</v>
      </c>
      <c r="S1374" s="54">
        <f>score!$X$147</f>
        <v>4</v>
      </c>
      <c r="T1374" s="54">
        <f>score!$Y$147</f>
        <v>4</v>
      </c>
      <c r="U1374" s="18">
        <f t="shared" si="97"/>
        <v>70</v>
      </c>
    </row>
    <row r="1375" spans="1:21" x14ac:dyDescent="0.25">
      <c r="C1375" s="55"/>
      <c r="D1375" s="55"/>
      <c r="E1375" s="55"/>
      <c r="F1375" s="55"/>
      <c r="G1375" s="55"/>
      <c r="H1375" s="55"/>
      <c r="I1375" s="55"/>
      <c r="J1375" s="55"/>
      <c r="K1375" s="55"/>
      <c r="L1375" s="55"/>
      <c r="M1375" s="55"/>
      <c r="N1375" s="55"/>
      <c r="O1375" s="55"/>
      <c r="P1375" s="55"/>
      <c r="Q1375" s="55"/>
      <c r="R1375" s="55"/>
      <c r="S1375" s="55"/>
      <c r="T1375" s="55"/>
    </row>
    <row r="1376" spans="1:21" x14ac:dyDescent="0.25">
      <c r="C1376" s="140" t="s">
        <v>6</v>
      </c>
      <c r="D1376" s="140"/>
      <c r="E1376" s="140"/>
      <c r="F1376" s="140"/>
      <c r="G1376" s="140"/>
      <c r="H1376" s="140"/>
      <c r="I1376" s="140"/>
      <c r="J1376" s="140"/>
      <c r="K1376" s="140"/>
      <c r="L1376" s="140"/>
      <c r="M1376" s="140"/>
      <c r="N1376" s="140"/>
      <c r="O1376" s="140"/>
      <c r="P1376" s="140"/>
      <c r="Q1376" s="140"/>
      <c r="R1376" s="140"/>
      <c r="S1376" s="140"/>
      <c r="T1376" s="140"/>
    </row>
    <row r="1377" spans="1:21" ht="15" customHeight="1" x14ac:dyDescent="0.25">
      <c r="A1377" s="141">
        <f>score!A105</f>
        <v>99</v>
      </c>
      <c r="B1377" s="142" t="str">
        <f>score!F105</f>
        <v/>
      </c>
      <c r="C1377" s="143">
        <v>1</v>
      </c>
      <c r="D1377" s="143">
        <v>2</v>
      </c>
      <c r="E1377" s="143">
        <v>3</v>
      </c>
      <c r="F1377" s="143">
        <v>4</v>
      </c>
      <c r="G1377" s="143">
        <v>5</v>
      </c>
      <c r="H1377" s="143">
        <v>6</v>
      </c>
      <c r="I1377" s="143">
        <v>7</v>
      </c>
      <c r="J1377" s="143">
        <v>8</v>
      </c>
      <c r="K1377" s="143">
        <v>9</v>
      </c>
      <c r="L1377" s="143">
        <v>10</v>
      </c>
      <c r="M1377" s="143">
        <v>11</v>
      </c>
      <c r="N1377" s="143">
        <v>12</v>
      </c>
      <c r="O1377" s="143">
        <v>13</v>
      </c>
      <c r="P1377" s="143">
        <v>14</v>
      </c>
      <c r="Q1377" s="143">
        <v>15</v>
      </c>
      <c r="R1377" s="143">
        <v>16</v>
      </c>
      <c r="S1377" s="143">
        <v>17</v>
      </c>
      <c r="T1377" s="143">
        <v>18</v>
      </c>
      <c r="U1377" s="56" t="s">
        <v>1</v>
      </c>
    </row>
    <row r="1378" spans="1:21" ht="15" customHeight="1" x14ac:dyDescent="0.25">
      <c r="A1378" s="141"/>
      <c r="B1378" s="142"/>
      <c r="C1378" s="143"/>
      <c r="D1378" s="143"/>
      <c r="E1378" s="143"/>
      <c r="F1378" s="143"/>
      <c r="G1378" s="143"/>
      <c r="H1378" s="143"/>
      <c r="I1378" s="143"/>
      <c r="J1378" s="143"/>
      <c r="K1378" s="143"/>
      <c r="L1378" s="143"/>
      <c r="M1378" s="143"/>
      <c r="N1378" s="143"/>
      <c r="O1378" s="143"/>
      <c r="P1378" s="143"/>
      <c r="Q1378" s="143"/>
      <c r="R1378" s="143"/>
      <c r="S1378" s="143"/>
      <c r="T1378" s="143"/>
      <c r="U1378" s="57"/>
    </row>
    <row r="1379" spans="1:21" x14ac:dyDescent="0.25">
      <c r="B1379" s="7" t="s">
        <v>8</v>
      </c>
      <c r="C1379" s="65">
        <f>'1stR'!C$105</f>
        <v>0</v>
      </c>
      <c r="D1379" s="65">
        <f>'1stR'!D$105</f>
        <v>0</v>
      </c>
      <c r="E1379" s="65">
        <f>'1stR'!E$105</f>
        <v>0</v>
      </c>
      <c r="F1379" s="65">
        <f>'1stR'!F$105</f>
        <v>0</v>
      </c>
      <c r="G1379" s="65">
        <f>'1stR'!G$105</f>
        <v>0</v>
      </c>
      <c r="H1379" s="65">
        <f>'1stR'!H$105</f>
        <v>0</v>
      </c>
      <c r="I1379" s="65">
        <f>'1stR'!I$105</f>
        <v>0</v>
      </c>
      <c r="J1379" s="65">
        <f>'1stR'!J$105</f>
        <v>0</v>
      </c>
      <c r="K1379" s="65">
        <f>'1stR'!K$105</f>
        <v>0</v>
      </c>
      <c r="L1379" s="65">
        <f>'1stR'!L$105</f>
        <v>0</v>
      </c>
      <c r="M1379" s="65">
        <f>'1stR'!M$105</f>
        <v>0</v>
      </c>
      <c r="N1379" s="65">
        <f>'1stR'!N$105</f>
        <v>0</v>
      </c>
      <c r="O1379" s="65">
        <f>'1stR'!O$105</f>
        <v>0</v>
      </c>
      <c r="P1379" s="65">
        <f>'1stR'!P$105</f>
        <v>0</v>
      </c>
      <c r="Q1379" s="65">
        <f>'1stR'!Q$105</f>
        <v>0</v>
      </c>
      <c r="R1379" s="65">
        <f>'1stR'!R$105</f>
        <v>0</v>
      </c>
      <c r="S1379" s="65">
        <f>'1stR'!S$105</f>
        <v>0</v>
      </c>
      <c r="T1379" s="65">
        <f>'1stR'!T$105</f>
        <v>0</v>
      </c>
      <c r="U1379" s="15">
        <f>SUM(C1379:T1379)</f>
        <v>0</v>
      </c>
    </row>
    <row r="1380" spans="1:21" x14ac:dyDescent="0.25">
      <c r="B1380" s="7" t="s">
        <v>13</v>
      </c>
      <c r="C1380" s="65">
        <f>'2ndR'!C$105</f>
        <v>0</v>
      </c>
      <c r="D1380" s="65">
        <f>'2ndR'!D$105</f>
        <v>0</v>
      </c>
      <c r="E1380" s="65">
        <f>'2ndR'!E$105</f>
        <v>0</v>
      </c>
      <c r="F1380" s="65">
        <f>'2ndR'!F$105</f>
        <v>0</v>
      </c>
      <c r="G1380" s="65">
        <f>'2ndR'!G$105</f>
        <v>0</v>
      </c>
      <c r="H1380" s="65">
        <f>'2ndR'!H$105</f>
        <v>0</v>
      </c>
      <c r="I1380" s="65">
        <f>'2ndR'!I$105</f>
        <v>0</v>
      </c>
      <c r="J1380" s="65">
        <f>'2ndR'!J$105</f>
        <v>0</v>
      </c>
      <c r="K1380" s="65">
        <f>'2ndR'!K$105</f>
        <v>0</v>
      </c>
      <c r="L1380" s="65">
        <f>'2ndR'!L$105</f>
        <v>0</v>
      </c>
      <c r="M1380" s="65">
        <f>'2ndR'!M$105</f>
        <v>0</v>
      </c>
      <c r="N1380" s="65">
        <f>'2ndR'!N$105</f>
        <v>0</v>
      </c>
      <c r="O1380" s="65">
        <f>'2ndR'!O$105</f>
        <v>0</v>
      </c>
      <c r="P1380" s="65">
        <f>'2ndR'!P$105</f>
        <v>0</v>
      </c>
      <c r="Q1380" s="65">
        <f>'2ndR'!Q$105</f>
        <v>0</v>
      </c>
      <c r="R1380" s="65">
        <f>'2ndR'!R$105</f>
        <v>0</v>
      </c>
      <c r="S1380" s="65">
        <f>'2ndR'!S$105</f>
        <v>0</v>
      </c>
      <c r="T1380" s="65">
        <f>'2ndR'!T$105</f>
        <v>0</v>
      </c>
      <c r="U1380" s="15">
        <f t="shared" ref="U1380:U1388" si="98">SUM(C1380:T1380)</f>
        <v>0</v>
      </c>
    </row>
    <row r="1381" spans="1:21" x14ac:dyDescent="0.25">
      <c r="B1381" s="7" t="s">
        <v>14</v>
      </c>
      <c r="C1381" s="65">
        <f>'3rdR'!C$105</f>
        <v>0</v>
      </c>
      <c r="D1381" s="65">
        <f>'3rdR'!D$105</f>
        <v>0</v>
      </c>
      <c r="E1381" s="65">
        <f>'3rdR'!E$105</f>
        <v>0</v>
      </c>
      <c r="F1381" s="65">
        <f>'3rdR'!F$105</f>
        <v>0</v>
      </c>
      <c r="G1381" s="65">
        <f>'3rdR'!G$105</f>
        <v>0</v>
      </c>
      <c r="H1381" s="65">
        <f>'3rdR'!H$105</f>
        <v>0</v>
      </c>
      <c r="I1381" s="65">
        <f>'3rdR'!I$105</f>
        <v>0</v>
      </c>
      <c r="J1381" s="65">
        <f>'3rdR'!J$105</f>
        <v>0</v>
      </c>
      <c r="K1381" s="65">
        <f>'3rdR'!K$105</f>
        <v>0</v>
      </c>
      <c r="L1381" s="65">
        <f>'3rdR'!L$105</f>
        <v>0</v>
      </c>
      <c r="M1381" s="65">
        <f>'3rdR'!M$105</f>
        <v>0</v>
      </c>
      <c r="N1381" s="65">
        <f>'3rdR'!N$105</f>
        <v>0</v>
      </c>
      <c r="O1381" s="65">
        <f>'3rdR'!O$105</f>
        <v>0</v>
      </c>
      <c r="P1381" s="65">
        <f>'3rdR'!P$105</f>
        <v>0</v>
      </c>
      <c r="Q1381" s="65">
        <f>'3rdR'!Q$105</f>
        <v>0</v>
      </c>
      <c r="R1381" s="65">
        <f>'3rdR'!R$105</f>
        <v>0</v>
      </c>
      <c r="S1381" s="65">
        <f>'3rdR'!S$105</f>
        <v>0</v>
      </c>
      <c r="T1381" s="65">
        <f>'3rdR'!T$105</f>
        <v>0</v>
      </c>
      <c r="U1381" s="15">
        <f t="shared" si="98"/>
        <v>0</v>
      </c>
    </row>
    <row r="1382" spans="1:21" x14ac:dyDescent="0.25">
      <c r="B1382" s="7" t="s">
        <v>15</v>
      </c>
      <c r="C1382" s="65">
        <f>'4thR'!C$105</f>
        <v>0</v>
      </c>
      <c r="D1382" s="65">
        <f>'4thR'!D$105</f>
        <v>0</v>
      </c>
      <c r="E1382" s="65">
        <f>'4thR'!E$105</f>
        <v>0</v>
      </c>
      <c r="F1382" s="65">
        <f>'4thR'!F$105</f>
        <v>0</v>
      </c>
      <c r="G1382" s="65">
        <f>'4thR'!G$105</f>
        <v>0</v>
      </c>
      <c r="H1382" s="65">
        <f>'4thR'!H$105</f>
        <v>0</v>
      </c>
      <c r="I1382" s="65">
        <f>'4thR'!I$105</f>
        <v>0</v>
      </c>
      <c r="J1382" s="65">
        <f>'4thR'!J$105</f>
        <v>0</v>
      </c>
      <c r="K1382" s="65">
        <f>'4thR'!K$105</f>
        <v>0</v>
      </c>
      <c r="L1382" s="65">
        <f>'4thR'!L$105</f>
        <v>0</v>
      </c>
      <c r="M1382" s="65">
        <f>'4thR'!M$105</f>
        <v>0</v>
      </c>
      <c r="N1382" s="65">
        <f>'4thR'!N$105</f>
        <v>0</v>
      </c>
      <c r="O1382" s="65">
        <f>'4thR'!O$105</f>
        <v>0</v>
      </c>
      <c r="P1382" s="65">
        <f>'4thR'!P$105</f>
        <v>0</v>
      </c>
      <c r="Q1382" s="65">
        <f>'4thR'!Q$105</f>
        <v>0</v>
      </c>
      <c r="R1382" s="65">
        <f>'4thR'!R$105</f>
        <v>0</v>
      </c>
      <c r="S1382" s="65">
        <f>'4thR'!S$105</f>
        <v>0</v>
      </c>
      <c r="T1382" s="65">
        <f>'4thR'!T$105</f>
        <v>0</v>
      </c>
      <c r="U1382" s="15">
        <f t="shared" si="98"/>
        <v>0</v>
      </c>
    </row>
    <row r="1383" spans="1:21" x14ac:dyDescent="0.25">
      <c r="B1383" s="7" t="s">
        <v>16</v>
      </c>
      <c r="C1383" s="65">
        <f>'5thR'!C$105</f>
        <v>0</v>
      </c>
      <c r="D1383" s="65">
        <f>'5thR'!D$105</f>
        <v>0</v>
      </c>
      <c r="E1383" s="65">
        <f>'5thR'!E$105</f>
        <v>0</v>
      </c>
      <c r="F1383" s="65">
        <f>'5thR'!F$105</f>
        <v>0</v>
      </c>
      <c r="G1383" s="65">
        <f>'5thR'!G$105</f>
        <v>0</v>
      </c>
      <c r="H1383" s="65">
        <f>'5thR'!H$105</f>
        <v>0</v>
      </c>
      <c r="I1383" s="65">
        <f>'5thR'!I$105</f>
        <v>0</v>
      </c>
      <c r="J1383" s="65">
        <f>'5thR'!J$105</f>
        <v>0</v>
      </c>
      <c r="K1383" s="65">
        <f>'5thR'!K$105</f>
        <v>0</v>
      </c>
      <c r="L1383" s="65">
        <f>'5thR'!L$105</f>
        <v>0</v>
      </c>
      <c r="M1383" s="65">
        <f>'5thR'!M$105</f>
        <v>0</v>
      </c>
      <c r="N1383" s="65">
        <f>'5thR'!N$105</f>
        <v>0</v>
      </c>
      <c r="O1383" s="65">
        <f>'5thR'!O$105</f>
        <v>0</v>
      </c>
      <c r="P1383" s="65">
        <f>'5thR'!P$105</f>
        <v>0</v>
      </c>
      <c r="Q1383" s="65">
        <f>'5thR'!Q$105</f>
        <v>0</v>
      </c>
      <c r="R1383" s="65">
        <f>'5thR'!R$105</f>
        <v>0</v>
      </c>
      <c r="S1383" s="65">
        <f>'5thR'!S$105</f>
        <v>0</v>
      </c>
      <c r="T1383" s="65">
        <f>'5thR'!T$105</f>
        <v>0</v>
      </c>
      <c r="U1383" s="15">
        <f t="shared" si="98"/>
        <v>0</v>
      </c>
    </row>
    <row r="1384" spans="1:21" x14ac:dyDescent="0.25">
      <c r="B1384" s="7" t="s">
        <v>17</v>
      </c>
      <c r="C1384" s="65">
        <f>'6thR'!C$105</f>
        <v>0</v>
      </c>
      <c r="D1384" s="65">
        <f>'6thR'!D$105</f>
        <v>0</v>
      </c>
      <c r="E1384" s="65">
        <f>'6thR'!E$105</f>
        <v>0</v>
      </c>
      <c r="F1384" s="65">
        <f>'6thR'!F$105</f>
        <v>0</v>
      </c>
      <c r="G1384" s="65">
        <f>'6thR'!G$105</f>
        <v>0</v>
      </c>
      <c r="H1384" s="65">
        <f>'6thR'!H$105</f>
        <v>0</v>
      </c>
      <c r="I1384" s="65">
        <f>'6thR'!I$105</f>
        <v>0</v>
      </c>
      <c r="J1384" s="65">
        <f>'6thR'!J$105</f>
        <v>0</v>
      </c>
      <c r="K1384" s="65">
        <f>'6thR'!K$105</f>
        <v>0</v>
      </c>
      <c r="L1384" s="65">
        <f>'6thR'!L$105</f>
        <v>0</v>
      </c>
      <c r="M1384" s="65">
        <f>'6thR'!M$105</f>
        <v>0</v>
      </c>
      <c r="N1384" s="65">
        <f>'6thR'!N$105</f>
        <v>0</v>
      </c>
      <c r="O1384" s="65">
        <f>'6thR'!O$105</f>
        <v>0</v>
      </c>
      <c r="P1384" s="65">
        <f>'6thR'!P$105</f>
        <v>0</v>
      </c>
      <c r="Q1384" s="65">
        <f>'6thR'!Q$105</f>
        <v>0</v>
      </c>
      <c r="R1384" s="65">
        <f>'6thR'!R$105</f>
        <v>0</v>
      </c>
      <c r="S1384" s="65">
        <f>'6thR'!S$105</f>
        <v>0</v>
      </c>
      <c r="T1384" s="65">
        <f>'6thR'!T$105</f>
        <v>0</v>
      </c>
      <c r="U1384" s="15">
        <f t="shared" si="98"/>
        <v>0</v>
      </c>
    </row>
    <row r="1385" spans="1:21" x14ac:dyDescent="0.25">
      <c r="B1385" s="7" t="s">
        <v>18</v>
      </c>
      <c r="C1385" s="65">
        <f>'7thR'!C$105</f>
        <v>0</v>
      </c>
      <c r="D1385" s="65">
        <f>'7thR'!D$105</f>
        <v>0</v>
      </c>
      <c r="E1385" s="65">
        <f>'7thR'!E$105</f>
        <v>0</v>
      </c>
      <c r="F1385" s="65">
        <f>'7thR'!F$105</f>
        <v>0</v>
      </c>
      <c r="G1385" s="65">
        <f>'7thR'!G$105</f>
        <v>0</v>
      </c>
      <c r="H1385" s="65">
        <f>'7thR'!H$105</f>
        <v>0</v>
      </c>
      <c r="I1385" s="65">
        <f>'7thR'!I$105</f>
        <v>0</v>
      </c>
      <c r="J1385" s="65">
        <f>'7thR'!J$105</f>
        <v>0</v>
      </c>
      <c r="K1385" s="65">
        <f>'7thR'!K$105</f>
        <v>0</v>
      </c>
      <c r="L1385" s="65">
        <f>'7thR'!L$105</f>
        <v>0</v>
      </c>
      <c r="M1385" s="65">
        <f>'7thR'!M$105</f>
        <v>0</v>
      </c>
      <c r="N1385" s="65">
        <f>'7thR'!N$105</f>
        <v>0</v>
      </c>
      <c r="O1385" s="65">
        <f>'7thR'!O$105</f>
        <v>0</v>
      </c>
      <c r="P1385" s="65">
        <f>'7thR'!P$105</f>
        <v>0</v>
      </c>
      <c r="Q1385" s="65">
        <f>'7thR'!Q$105</f>
        <v>0</v>
      </c>
      <c r="R1385" s="65">
        <f>'7thR'!R$105</f>
        <v>0</v>
      </c>
      <c r="S1385" s="65">
        <f>'7thR'!S$105</f>
        <v>0</v>
      </c>
      <c r="T1385" s="65">
        <f>'7thR'!T$105</f>
        <v>0</v>
      </c>
      <c r="U1385" s="15">
        <f t="shared" si="98"/>
        <v>0</v>
      </c>
    </row>
    <row r="1386" spans="1:21" ht="15.75" thickBot="1" x14ac:dyDescent="0.3">
      <c r="B1386" s="7" t="s">
        <v>19</v>
      </c>
      <c r="C1386" s="45">
        <f>'8thR - Finale'!C$105</f>
        <v>0</v>
      </c>
      <c r="D1386" s="45">
        <f>'8thR - Finale'!D$105</f>
        <v>0</v>
      </c>
      <c r="E1386" s="45">
        <f>'8thR - Finale'!E$105</f>
        <v>0</v>
      </c>
      <c r="F1386" s="45">
        <f>'8thR - Finale'!F$105</f>
        <v>0</v>
      </c>
      <c r="G1386" s="45">
        <f>'8thR - Finale'!G$105</f>
        <v>0</v>
      </c>
      <c r="H1386" s="45">
        <f>'8thR - Finale'!H$105</f>
        <v>0</v>
      </c>
      <c r="I1386" s="45">
        <f>'8thR - Finale'!I$105</f>
        <v>0</v>
      </c>
      <c r="J1386" s="45">
        <f>'8thR - Finale'!J$105</f>
        <v>0</v>
      </c>
      <c r="K1386" s="45">
        <f>'8thR - Finale'!K$105</f>
        <v>0</v>
      </c>
      <c r="L1386" s="45">
        <f>'8thR - Finale'!L$105</f>
        <v>0</v>
      </c>
      <c r="M1386" s="45">
        <f>'8thR - Finale'!M$105</f>
        <v>0</v>
      </c>
      <c r="N1386" s="45">
        <f>'8thR - Finale'!N$105</f>
        <v>0</v>
      </c>
      <c r="O1386" s="45">
        <f>'8thR - Finale'!O$105</f>
        <v>0</v>
      </c>
      <c r="P1386" s="45">
        <f>'8thR - Finale'!P$105</f>
        <v>0</v>
      </c>
      <c r="Q1386" s="45">
        <f>'8thR - Finale'!Q$105</f>
        <v>0</v>
      </c>
      <c r="R1386" s="45">
        <f>'8thR - Finale'!R$105</f>
        <v>0</v>
      </c>
      <c r="S1386" s="45">
        <f>'8thR - Finale'!S$105</f>
        <v>0</v>
      </c>
      <c r="T1386" s="45">
        <f>'8thR - Finale'!T$105</f>
        <v>0</v>
      </c>
      <c r="U1386" s="15">
        <f t="shared" si="98"/>
        <v>0</v>
      </c>
    </row>
    <row r="1387" spans="1:21" ht="16.5" thickTop="1" x14ac:dyDescent="0.25">
      <c r="B1387" s="52" t="s">
        <v>12</v>
      </c>
      <c r="C1387" s="72">
        <f>score!H$105</f>
        <v>0</v>
      </c>
      <c r="D1387" s="72">
        <f>score!I$105</f>
        <v>0</v>
      </c>
      <c r="E1387" s="72">
        <f>score!J$105</f>
        <v>0</v>
      </c>
      <c r="F1387" s="72">
        <f>score!K$105</f>
        <v>0</v>
      </c>
      <c r="G1387" s="72">
        <f>score!L$105</f>
        <v>0</v>
      </c>
      <c r="H1387" s="72">
        <f>score!M$105</f>
        <v>0</v>
      </c>
      <c r="I1387" s="72">
        <f>score!N$105</f>
        <v>0</v>
      </c>
      <c r="J1387" s="72">
        <f>score!O$105</f>
        <v>0</v>
      </c>
      <c r="K1387" s="72">
        <f>score!P$105</f>
        <v>0</v>
      </c>
      <c r="L1387" s="72">
        <f>score!Q$105</f>
        <v>0</v>
      </c>
      <c r="M1387" s="72">
        <f>score!R$105</f>
        <v>0</v>
      </c>
      <c r="N1387" s="72">
        <f>score!S$105</f>
        <v>0</v>
      </c>
      <c r="O1387" s="72">
        <f>score!T$105</f>
        <v>0</v>
      </c>
      <c r="P1387" s="72">
        <f>score!U$105</f>
        <v>0</v>
      </c>
      <c r="Q1387" s="72">
        <f>score!V$105</f>
        <v>0</v>
      </c>
      <c r="R1387" s="72">
        <f>score!W$105</f>
        <v>0</v>
      </c>
      <c r="S1387" s="72">
        <f>score!X$105</f>
        <v>0</v>
      </c>
      <c r="T1387" s="72">
        <f>score!Y$105</f>
        <v>0</v>
      </c>
      <c r="U1387" s="47">
        <f t="shared" si="98"/>
        <v>0</v>
      </c>
    </row>
    <row r="1388" spans="1:21" ht="15.75" x14ac:dyDescent="0.25">
      <c r="B1388" s="53" t="s">
        <v>7</v>
      </c>
      <c r="C1388" s="54">
        <f>score!H$147</f>
        <v>4</v>
      </c>
      <c r="D1388" s="54">
        <f>score!$I$147</f>
        <v>4</v>
      </c>
      <c r="E1388" s="54">
        <f>score!$J$147</f>
        <v>3</v>
      </c>
      <c r="F1388" s="54">
        <f>score!$K$147</f>
        <v>3</v>
      </c>
      <c r="G1388" s="54">
        <f>score!$L$147</f>
        <v>4</v>
      </c>
      <c r="H1388" s="54">
        <f>score!$M$147</f>
        <v>4</v>
      </c>
      <c r="I1388" s="54">
        <f>score!$N$147</f>
        <v>5</v>
      </c>
      <c r="J1388" s="54">
        <f>score!$O$147</f>
        <v>4</v>
      </c>
      <c r="K1388" s="54">
        <f>score!$P$147</f>
        <v>4</v>
      </c>
      <c r="L1388" s="54">
        <f>score!$Q$147</f>
        <v>3</v>
      </c>
      <c r="M1388" s="54">
        <f>score!$R$147</f>
        <v>4</v>
      </c>
      <c r="N1388" s="54">
        <f>score!$S$147</f>
        <v>5</v>
      </c>
      <c r="O1388" s="54">
        <f>score!$T$147</f>
        <v>4</v>
      </c>
      <c r="P1388" s="54">
        <f>score!$U$147</f>
        <v>5</v>
      </c>
      <c r="Q1388" s="54">
        <f>score!$V$147</f>
        <v>3</v>
      </c>
      <c r="R1388" s="54">
        <f>score!$W$147</f>
        <v>3</v>
      </c>
      <c r="S1388" s="54">
        <f>score!$X$147</f>
        <v>4</v>
      </c>
      <c r="T1388" s="54">
        <f>score!$Y$147</f>
        <v>4</v>
      </c>
      <c r="U1388" s="18">
        <f t="shared" si="98"/>
        <v>70</v>
      </c>
    </row>
    <row r="1389" spans="1:21" x14ac:dyDescent="0.25">
      <c r="C1389" s="55"/>
      <c r="D1389" s="55"/>
      <c r="E1389" s="55"/>
      <c r="F1389" s="55"/>
      <c r="G1389" s="55"/>
      <c r="H1389" s="55"/>
      <c r="I1389" s="55"/>
      <c r="J1389" s="55"/>
      <c r="K1389" s="55"/>
      <c r="L1389" s="55"/>
      <c r="M1389" s="55"/>
      <c r="N1389" s="55"/>
      <c r="O1389" s="55"/>
      <c r="P1389" s="55"/>
      <c r="Q1389" s="55"/>
      <c r="R1389" s="55"/>
      <c r="S1389" s="55"/>
      <c r="T1389" s="55"/>
    </row>
    <row r="1390" spans="1:21" x14ac:dyDescent="0.25">
      <c r="C1390" s="140" t="s">
        <v>6</v>
      </c>
      <c r="D1390" s="140"/>
      <c r="E1390" s="140"/>
      <c r="F1390" s="140"/>
      <c r="G1390" s="140"/>
      <c r="H1390" s="140"/>
      <c r="I1390" s="140"/>
      <c r="J1390" s="140"/>
      <c r="K1390" s="140"/>
      <c r="L1390" s="140"/>
      <c r="M1390" s="140"/>
      <c r="N1390" s="140"/>
      <c r="O1390" s="140"/>
      <c r="P1390" s="140"/>
      <c r="Q1390" s="140"/>
      <c r="R1390" s="140"/>
      <c r="S1390" s="140"/>
      <c r="T1390" s="140"/>
    </row>
    <row r="1391" spans="1:21" ht="15" customHeight="1" x14ac:dyDescent="0.25">
      <c r="A1391" s="141">
        <f>score!A106</f>
        <v>100</v>
      </c>
      <c r="B1391" s="142" t="str">
        <f>score!F106</f>
        <v/>
      </c>
      <c r="C1391" s="143">
        <v>1</v>
      </c>
      <c r="D1391" s="143">
        <v>2</v>
      </c>
      <c r="E1391" s="143">
        <v>3</v>
      </c>
      <c r="F1391" s="143">
        <v>4</v>
      </c>
      <c r="G1391" s="143">
        <v>5</v>
      </c>
      <c r="H1391" s="143">
        <v>6</v>
      </c>
      <c r="I1391" s="143">
        <v>7</v>
      </c>
      <c r="J1391" s="143">
        <v>8</v>
      </c>
      <c r="K1391" s="143">
        <v>9</v>
      </c>
      <c r="L1391" s="143">
        <v>10</v>
      </c>
      <c r="M1391" s="143">
        <v>11</v>
      </c>
      <c r="N1391" s="143">
        <v>12</v>
      </c>
      <c r="O1391" s="143">
        <v>13</v>
      </c>
      <c r="P1391" s="143">
        <v>14</v>
      </c>
      <c r="Q1391" s="143">
        <v>15</v>
      </c>
      <c r="R1391" s="143">
        <v>16</v>
      </c>
      <c r="S1391" s="143">
        <v>17</v>
      </c>
      <c r="T1391" s="143">
        <v>18</v>
      </c>
      <c r="U1391" s="56" t="s">
        <v>1</v>
      </c>
    </row>
    <row r="1392" spans="1:21" ht="15" customHeight="1" x14ac:dyDescent="0.25">
      <c r="A1392" s="141"/>
      <c r="B1392" s="142"/>
      <c r="C1392" s="143"/>
      <c r="D1392" s="143"/>
      <c r="E1392" s="143"/>
      <c r="F1392" s="143"/>
      <c r="G1392" s="143"/>
      <c r="H1392" s="143"/>
      <c r="I1392" s="143"/>
      <c r="J1392" s="143"/>
      <c r="K1392" s="143"/>
      <c r="L1392" s="143"/>
      <c r="M1392" s="143"/>
      <c r="N1392" s="143"/>
      <c r="O1392" s="143"/>
      <c r="P1392" s="143"/>
      <c r="Q1392" s="143"/>
      <c r="R1392" s="143"/>
      <c r="S1392" s="143"/>
      <c r="T1392" s="143"/>
      <c r="U1392" s="57"/>
    </row>
    <row r="1393" spans="1:21" x14ac:dyDescent="0.25">
      <c r="B1393" s="7" t="s">
        <v>8</v>
      </c>
      <c r="C1393" s="65">
        <f>'1stR'!C$106</f>
        <v>0</v>
      </c>
      <c r="D1393" s="65">
        <f>'1stR'!D$106</f>
        <v>0</v>
      </c>
      <c r="E1393" s="65">
        <f>'1stR'!E$106</f>
        <v>0</v>
      </c>
      <c r="F1393" s="65">
        <f>'1stR'!F$106</f>
        <v>0</v>
      </c>
      <c r="G1393" s="65">
        <f>'1stR'!G$106</f>
        <v>0</v>
      </c>
      <c r="H1393" s="65">
        <f>'1stR'!H$106</f>
        <v>0</v>
      </c>
      <c r="I1393" s="65">
        <f>'1stR'!I$106</f>
        <v>0</v>
      </c>
      <c r="J1393" s="65">
        <f>'1stR'!J$106</f>
        <v>0</v>
      </c>
      <c r="K1393" s="65">
        <f>'1stR'!K$106</f>
        <v>0</v>
      </c>
      <c r="L1393" s="65">
        <f>'1stR'!L$106</f>
        <v>0</v>
      </c>
      <c r="M1393" s="65">
        <f>'1stR'!M$106</f>
        <v>0</v>
      </c>
      <c r="N1393" s="65">
        <f>'1stR'!N$106</f>
        <v>0</v>
      </c>
      <c r="O1393" s="65">
        <f>'1stR'!O$106</f>
        <v>0</v>
      </c>
      <c r="P1393" s="65">
        <f>'1stR'!P$106</f>
        <v>0</v>
      </c>
      <c r="Q1393" s="65">
        <f>'1stR'!Q$106</f>
        <v>0</v>
      </c>
      <c r="R1393" s="65">
        <f>'1stR'!R$106</f>
        <v>0</v>
      </c>
      <c r="S1393" s="65">
        <f>'1stR'!S$106</f>
        <v>0</v>
      </c>
      <c r="T1393" s="65">
        <f>'1stR'!T$106</f>
        <v>0</v>
      </c>
      <c r="U1393" s="15">
        <f>SUM(C1393:T1393)</f>
        <v>0</v>
      </c>
    </row>
    <row r="1394" spans="1:21" x14ac:dyDescent="0.25">
      <c r="B1394" s="7" t="s">
        <v>13</v>
      </c>
      <c r="C1394" s="65">
        <f>'2ndR'!C$106</f>
        <v>0</v>
      </c>
      <c r="D1394" s="65">
        <f>'2ndR'!D$106</f>
        <v>0</v>
      </c>
      <c r="E1394" s="65">
        <f>'2ndR'!E$106</f>
        <v>0</v>
      </c>
      <c r="F1394" s="65">
        <f>'2ndR'!F$106</f>
        <v>0</v>
      </c>
      <c r="G1394" s="65">
        <f>'2ndR'!G$106</f>
        <v>0</v>
      </c>
      <c r="H1394" s="65">
        <f>'2ndR'!H$106</f>
        <v>0</v>
      </c>
      <c r="I1394" s="65">
        <f>'2ndR'!I$106</f>
        <v>0</v>
      </c>
      <c r="J1394" s="65">
        <f>'2ndR'!J$106</f>
        <v>0</v>
      </c>
      <c r="K1394" s="65">
        <f>'2ndR'!K$106</f>
        <v>0</v>
      </c>
      <c r="L1394" s="65">
        <f>'2ndR'!L$106</f>
        <v>0</v>
      </c>
      <c r="M1394" s="65">
        <f>'2ndR'!M$106</f>
        <v>0</v>
      </c>
      <c r="N1394" s="65">
        <f>'2ndR'!N$106</f>
        <v>0</v>
      </c>
      <c r="O1394" s="65">
        <f>'2ndR'!O$106</f>
        <v>0</v>
      </c>
      <c r="P1394" s="65">
        <f>'2ndR'!P$106</f>
        <v>0</v>
      </c>
      <c r="Q1394" s="65">
        <f>'2ndR'!Q$106</f>
        <v>0</v>
      </c>
      <c r="R1394" s="65">
        <f>'2ndR'!R$106</f>
        <v>0</v>
      </c>
      <c r="S1394" s="65">
        <f>'2ndR'!S$106</f>
        <v>0</v>
      </c>
      <c r="T1394" s="65">
        <f>'2ndR'!T$106</f>
        <v>0</v>
      </c>
      <c r="U1394" s="15">
        <f t="shared" ref="U1394:U1402" si="99">SUM(C1394:T1394)</f>
        <v>0</v>
      </c>
    </row>
    <row r="1395" spans="1:21" x14ac:dyDescent="0.25">
      <c r="B1395" s="7" t="s">
        <v>14</v>
      </c>
      <c r="C1395" s="65">
        <f>'3rdR'!C$106</f>
        <v>0</v>
      </c>
      <c r="D1395" s="65">
        <f>'3rdR'!D$106</f>
        <v>0</v>
      </c>
      <c r="E1395" s="65">
        <f>'3rdR'!E$106</f>
        <v>0</v>
      </c>
      <c r="F1395" s="65">
        <f>'3rdR'!F$106</f>
        <v>0</v>
      </c>
      <c r="G1395" s="65">
        <f>'3rdR'!G$106</f>
        <v>0</v>
      </c>
      <c r="H1395" s="65">
        <f>'3rdR'!H$106</f>
        <v>0</v>
      </c>
      <c r="I1395" s="65">
        <f>'3rdR'!I$106</f>
        <v>0</v>
      </c>
      <c r="J1395" s="65">
        <f>'3rdR'!J$106</f>
        <v>0</v>
      </c>
      <c r="K1395" s="65">
        <f>'3rdR'!K$106</f>
        <v>0</v>
      </c>
      <c r="L1395" s="65">
        <f>'3rdR'!L$106</f>
        <v>0</v>
      </c>
      <c r="M1395" s="65">
        <f>'3rdR'!M$106</f>
        <v>0</v>
      </c>
      <c r="N1395" s="65">
        <f>'3rdR'!N$106</f>
        <v>0</v>
      </c>
      <c r="O1395" s="65">
        <f>'3rdR'!O$106</f>
        <v>0</v>
      </c>
      <c r="P1395" s="65">
        <f>'3rdR'!P$106</f>
        <v>0</v>
      </c>
      <c r="Q1395" s="65">
        <f>'3rdR'!Q$106</f>
        <v>0</v>
      </c>
      <c r="R1395" s="65">
        <f>'3rdR'!R$106</f>
        <v>0</v>
      </c>
      <c r="S1395" s="65">
        <f>'3rdR'!S$106</f>
        <v>0</v>
      </c>
      <c r="T1395" s="65">
        <f>'3rdR'!T$106</f>
        <v>0</v>
      </c>
      <c r="U1395" s="15">
        <f t="shared" si="99"/>
        <v>0</v>
      </c>
    </row>
    <row r="1396" spans="1:21" x14ac:dyDescent="0.25">
      <c r="B1396" s="7" t="s">
        <v>15</v>
      </c>
      <c r="C1396" s="65">
        <f>'4thR'!C$106</f>
        <v>0</v>
      </c>
      <c r="D1396" s="65">
        <f>'4thR'!D$106</f>
        <v>0</v>
      </c>
      <c r="E1396" s="65">
        <f>'4thR'!E$106</f>
        <v>0</v>
      </c>
      <c r="F1396" s="65">
        <f>'4thR'!F$106</f>
        <v>0</v>
      </c>
      <c r="G1396" s="65">
        <f>'4thR'!G$106</f>
        <v>0</v>
      </c>
      <c r="H1396" s="65">
        <f>'4thR'!H$106</f>
        <v>0</v>
      </c>
      <c r="I1396" s="65">
        <f>'4thR'!I$106</f>
        <v>0</v>
      </c>
      <c r="J1396" s="65">
        <f>'4thR'!J$106</f>
        <v>0</v>
      </c>
      <c r="K1396" s="65">
        <f>'4thR'!K$106</f>
        <v>0</v>
      </c>
      <c r="L1396" s="65">
        <f>'4thR'!L$106</f>
        <v>0</v>
      </c>
      <c r="M1396" s="65">
        <f>'4thR'!M$106</f>
        <v>0</v>
      </c>
      <c r="N1396" s="65">
        <f>'4thR'!N$106</f>
        <v>0</v>
      </c>
      <c r="O1396" s="65">
        <f>'4thR'!O$106</f>
        <v>0</v>
      </c>
      <c r="P1396" s="65">
        <f>'4thR'!P$106</f>
        <v>0</v>
      </c>
      <c r="Q1396" s="65">
        <f>'4thR'!Q$106</f>
        <v>0</v>
      </c>
      <c r="R1396" s="65">
        <f>'4thR'!R$106</f>
        <v>0</v>
      </c>
      <c r="S1396" s="65">
        <f>'4thR'!S$106</f>
        <v>0</v>
      </c>
      <c r="T1396" s="65">
        <f>'4thR'!T$106</f>
        <v>0</v>
      </c>
      <c r="U1396" s="15">
        <f t="shared" si="99"/>
        <v>0</v>
      </c>
    </row>
    <row r="1397" spans="1:21" x14ac:dyDescent="0.25">
      <c r="B1397" s="7" t="s">
        <v>16</v>
      </c>
      <c r="C1397" s="65">
        <f>'5thR'!C$106</f>
        <v>0</v>
      </c>
      <c r="D1397" s="65">
        <f>'5thR'!D$106</f>
        <v>0</v>
      </c>
      <c r="E1397" s="65">
        <f>'5thR'!E$106</f>
        <v>0</v>
      </c>
      <c r="F1397" s="65">
        <f>'5thR'!F$106</f>
        <v>0</v>
      </c>
      <c r="G1397" s="65">
        <f>'5thR'!G$106</f>
        <v>0</v>
      </c>
      <c r="H1397" s="65">
        <f>'5thR'!H$106</f>
        <v>0</v>
      </c>
      <c r="I1397" s="65">
        <f>'5thR'!I$106</f>
        <v>0</v>
      </c>
      <c r="J1397" s="65">
        <f>'5thR'!J$106</f>
        <v>0</v>
      </c>
      <c r="K1397" s="65">
        <f>'5thR'!K$106</f>
        <v>0</v>
      </c>
      <c r="L1397" s="65">
        <f>'5thR'!L$106</f>
        <v>0</v>
      </c>
      <c r="M1397" s="65">
        <f>'5thR'!M$106</f>
        <v>0</v>
      </c>
      <c r="N1397" s="65">
        <f>'5thR'!N$106</f>
        <v>0</v>
      </c>
      <c r="O1397" s="65">
        <f>'5thR'!O$106</f>
        <v>0</v>
      </c>
      <c r="P1397" s="65">
        <f>'5thR'!P$106</f>
        <v>0</v>
      </c>
      <c r="Q1397" s="65">
        <f>'5thR'!Q$106</f>
        <v>0</v>
      </c>
      <c r="R1397" s="65">
        <f>'5thR'!R$106</f>
        <v>0</v>
      </c>
      <c r="S1397" s="65">
        <f>'5thR'!S$106</f>
        <v>0</v>
      </c>
      <c r="T1397" s="65">
        <f>'5thR'!T$106</f>
        <v>0</v>
      </c>
      <c r="U1397" s="15">
        <f t="shared" si="99"/>
        <v>0</v>
      </c>
    </row>
    <row r="1398" spans="1:21" x14ac:dyDescent="0.25">
      <c r="B1398" s="7" t="s">
        <v>17</v>
      </c>
      <c r="C1398" s="65">
        <f>'6thR'!C$106</f>
        <v>0</v>
      </c>
      <c r="D1398" s="65">
        <f>'6thR'!D$106</f>
        <v>0</v>
      </c>
      <c r="E1398" s="65">
        <f>'6thR'!E$106</f>
        <v>0</v>
      </c>
      <c r="F1398" s="65">
        <f>'6thR'!F$106</f>
        <v>0</v>
      </c>
      <c r="G1398" s="65">
        <f>'6thR'!G$106</f>
        <v>0</v>
      </c>
      <c r="H1398" s="65">
        <f>'6thR'!H$106</f>
        <v>0</v>
      </c>
      <c r="I1398" s="65">
        <f>'6thR'!I$106</f>
        <v>0</v>
      </c>
      <c r="J1398" s="65">
        <f>'6thR'!J$106</f>
        <v>0</v>
      </c>
      <c r="K1398" s="65">
        <f>'6thR'!K$106</f>
        <v>0</v>
      </c>
      <c r="L1398" s="65">
        <f>'6thR'!L$106</f>
        <v>0</v>
      </c>
      <c r="M1398" s="65">
        <f>'6thR'!M$106</f>
        <v>0</v>
      </c>
      <c r="N1398" s="65">
        <f>'6thR'!N$106</f>
        <v>0</v>
      </c>
      <c r="O1398" s="65">
        <f>'6thR'!O$106</f>
        <v>0</v>
      </c>
      <c r="P1398" s="65">
        <f>'6thR'!P$106</f>
        <v>0</v>
      </c>
      <c r="Q1398" s="65">
        <f>'6thR'!Q$106</f>
        <v>0</v>
      </c>
      <c r="R1398" s="65">
        <f>'6thR'!R$106</f>
        <v>0</v>
      </c>
      <c r="S1398" s="65">
        <f>'6thR'!S$106</f>
        <v>0</v>
      </c>
      <c r="T1398" s="65">
        <f>'6thR'!T$106</f>
        <v>0</v>
      </c>
      <c r="U1398" s="15">
        <f t="shared" si="99"/>
        <v>0</v>
      </c>
    </row>
    <row r="1399" spans="1:21" x14ac:dyDescent="0.25">
      <c r="B1399" s="7" t="s">
        <v>18</v>
      </c>
      <c r="C1399" s="65">
        <f>'7thR'!C$106</f>
        <v>0</v>
      </c>
      <c r="D1399" s="65">
        <f>'7thR'!D$106</f>
        <v>0</v>
      </c>
      <c r="E1399" s="65">
        <f>'7thR'!E$106</f>
        <v>0</v>
      </c>
      <c r="F1399" s="65">
        <f>'7thR'!F$106</f>
        <v>0</v>
      </c>
      <c r="G1399" s="65">
        <f>'7thR'!G$106</f>
        <v>0</v>
      </c>
      <c r="H1399" s="65">
        <f>'7thR'!H$106</f>
        <v>0</v>
      </c>
      <c r="I1399" s="65">
        <f>'7thR'!I$106</f>
        <v>0</v>
      </c>
      <c r="J1399" s="65">
        <f>'7thR'!J$106</f>
        <v>0</v>
      </c>
      <c r="K1399" s="65">
        <f>'7thR'!K$106</f>
        <v>0</v>
      </c>
      <c r="L1399" s="65">
        <f>'7thR'!L$106</f>
        <v>0</v>
      </c>
      <c r="M1399" s="65">
        <f>'7thR'!M$106</f>
        <v>0</v>
      </c>
      <c r="N1399" s="65">
        <f>'7thR'!N$106</f>
        <v>0</v>
      </c>
      <c r="O1399" s="65">
        <f>'7thR'!O$106</f>
        <v>0</v>
      </c>
      <c r="P1399" s="65">
        <f>'7thR'!P$106</f>
        <v>0</v>
      </c>
      <c r="Q1399" s="65">
        <f>'7thR'!Q$106</f>
        <v>0</v>
      </c>
      <c r="R1399" s="65">
        <f>'7thR'!R$106</f>
        <v>0</v>
      </c>
      <c r="S1399" s="65">
        <f>'7thR'!S$106</f>
        <v>0</v>
      </c>
      <c r="T1399" s="65">
        <f>'7thR'!T$106</f>
        <v>0</v>
      </c>
      <c r="U1399" s="15">
        <f t="shared" si="99"/>
        <v>0</v>
      </c>
    </row>
    <row r="1400" spans="1:21" ht="15.75" thickBot="1" x14ac:dyDescent="0.3">
      <c r="B1400" s="7" t="s">
        <v>19</v>
      </c>
      <c r="C1400" s="45">
        <f>'8thR - Finale'!C$106</f>
        <v>0</v>
      </c>
      <c r="D1400" s="45">
        <f>'8thR - Finale'!D$106</f>
        <v>0</v>
      </c>
      <c r="E1400" s="45">
        <f>'8thR - Finale'!E$106</f>
        <v>0</v>
      </c>
      <c r="F1400" s="45">
        <f>'8thR - Finale'!F$106</f>
        <v>0</v>
      </c>
      <c r="G1400" s="45">
        <f>'8thR - Finale'!G$106</f>
        <v>0</v>
      </c>
      <c r="H1400" s="45">
        <f>'8thR - Finale'!H$106</f>
        <v>0</v>
      </c>
      <c r="I1400" s="45">
        <f>'8thR - Finale'!I$106</f>
        <v>0</v>
      </c>
      <c r="J1400" s="45">
        <f>'8thR - Finale'!J$106</f>
        <v>0</v>
      </c>
      <c r="K1400" s="45">
        <f>'8thR - Finale'!K$106</f>
        <v>0</v>
      </c>
      <c r="L1400" s="45">
        <f>'8thR - Finale'!L$106</f>
        <v>0</v>
      </c>
      <c r="M1400" s="45">
        <f>'8thR - Finale'!M$106</f>
        <v>0</v>
      </c>
      <c r="N1400" s="45">
        <f>'8thR - Finale'!N$106</f>
        <v>0</v>
      </c>
      <c r="O1400" s="45">
        <f>'8thR - Finale'!O$106</f>
        <v>0</v>
      </c>
      <c r="P1400" s="45">
        <f>'8thR - Finale'!P$106</f>
        <v>0</v>
      </c>
      <c r="Q1400" s="45">
        <f>'8thR - Finale'!Q$106</f>
        <v>0</v>
      </c>
      <c r="R1400" s="45">
        <f>'8thR - Finale'!R$106</f>
        <v>0</v>
      </c>
      <c r="S1400" s="45">
        <f>'8thR - Finale'!S$106</f>
        <v>0</v>
      </c>
      <c r="T1400" s="45">
        <f>'8thR - Finale'!T$106</f>
        <v>0</v>
      </c>
      <c r="U1400" s="15">
        <f t="shared" si="99"/>
        <v>0</v>
      </c>
    </row>
    <row r="1401" spans="1:21" ht="16.5" thickTop="1" x14ac:dyDescent="0.25">
      <c r="B1401" s="52" t="s">
        <v>12</v>
      </c>
      <c r="C1401" s="72">
        <f>score!H$106</f>
        <v>0</v>
      </c>
      <c r="D1401" s="72">
        <f>score!I$106</f>
        <v>0</v>
      </c>
      <c r="E1401" s="72">
        <f>score!J$106</f>
        <v>0</v>
      </c>
      <c r="F1401" s="72">
        <f>score!K$106</f>
        <v>0</v>
      </c>
      <c r="G1401" s="72">
        <f>score!L$106</f>
        <v>0</v>
      </c>
      <c r="H1401" s="72">
        <f>score!M$106</f>
        <v>0</v>
      </c>
      <c r="I1401" s="72">
        <f>score!N$106</f>
        <v>0</v>
      </c>
      <c r="J1401" s="72">
        <f>score!O$106</f>
        <v>0</v>
      </c>
      <c r="K1401" s="72">
        <f>score!P$106</f>
        <v>0</v>
      </c>
      <c r="L1401" s="72">
        <f>score!Q$106</f>
        <v>0</v>
      </c>
      <c r="M1401" s="72">
        <f>score!R$106</f>
        <v>0</v>
      </c>
      <c r="N1401" s="72">
        <f>score!S$106</f>
        <v>0</v>
      </c>
      <c r="O1401" s="72">
        <f>score!T$106</f>
        <v>0</v>
      </c>
      <c r="P1401" s="72">
        <f>score!U$106</f>
        <v>0</v>
      </c>
      <c r="Q1401" s="72">
        <f>score!V$106</f>
        <v>0</v>
      </c>
      <c r="R1401" s="72">
        <f>score!W$106</f>
        <v>0</v>
      </c>
      <c r="S1401" s="72">
        <f>score!X$106</f>
        <v>0</v>
      </c>
      <c r="T1401" s="72">
        <f>score!Y$106</f>
        <v>0</v>
      </c>
      <c r="U1401" s="47">
        <f t="shared" si="99"/>
        <v>0</v>
      </c>
    </row>
    <row r="1402" spans="1:21" ht="15.75" x14ac:dyDescent="0.25">
      <c r="B1402" s="53" t="s">
        <v>7</v>
      </c>
      <c r="C1402" s="54">
        <f>score!H$147</f>
        <v>4</v>
      </c>
      <c r="D1402" s="54">
        <f>score!$I$147</f>
        <v>4</v>
      </c>
      <c r="E1402" s="54">
        <f>score!$J$147</f>
        <v>3</v>
      </c>
      <c r="F1402" s="54">
        <f>score!$K$147</f>
        <v>3</v>
      </c>
      <c r="G1402" s="54">
        <f>score!$L$147</f>
        <v>4</v>
      </c>
      <c r="H1402" s="54">
        <f>score!$M$147</f>
        <v>4</v>
      </c>
      <c r="I1402" s="54">
        <f>score!$N$147</f>
        <v>5</v>
      </c>
      <c r="J1402" s="54">
        <f>score!$O$147</f>
        <v>4</v>
      </c>
      <c r="K1402" s="54">
        <f>score!$P$147</f>
        <v>4</v>
      </c>
      <c r="L1402" s="54">
        <f>score!$Q$147</f>
        <v>3</v>
      </c>
      <c r="M1402" s="54">
        <f>score!$R$147</f>
        <v>4</v>
      </c>
      <c r="N1402" s="54">
        <f>score!$S$147</f>
        <v>5</v>
      </c>
      <c r="O1402" s="54">
        <f>score!$T$147</f>
        <v>4</v>
      </c>
      <c r="P1402" s="54">
        <f>score!$U$147</f>
        <v>5</v>
      </c>
      <c r="Q1402" s="54">
        <f>score!$V$147</f>
        <v>3</v>
      </c>
      <c r="R1402" s="54">
        <f>score!$W$147</f>
        <v>3</v>
      </c>
      <c r="S1402" s="54">
        <f>score!$X$147</f>
        <v>4</v>
      </c>
      <c r="T1402" s="54">
        <f>score!$Y$147</f>
        <v>4</v>
      </c>
      <c r="U1402" s="18">
        <f t="shared" si="99"/>
        <v>70</v>
      </c>
    </row>
    <row r="1403" spans="1:21" x14ac:dyDescent="0.25">
      <c r="C1403" s="55"/>
      <c r="D1403" s="55"/>
      <c r="E1403" s="55"/>
      <c r="F1403" s="55"/>
      <c r="G1403" s="55"/>
      <c r="H1403" s="55"/>
      <c r="I1403" s="55"/>
      <c r="J1403" s="55"/>
      <c r="K1403" s="55"/>
      <c r="L1403" s="55"/>
      <c r="M1403" s="55"/>
      <c r="N1403" s="55"/>
      <c r="O1403" s="55"/>
      <c r="P1403" s="55"/>
      <c r="Q1403" s="55"/>
      <c r="R1403" s="55"/>
      <c r="S1403" s="55"/>
      <c r="T1403" s="55"/>
    </row>
    <row r="1404" spans="1:21" x14ac:dyDescent="0.25">
      <c r="C1404" s="144" t="s">
        <v>6</v>
      </c>
      <c r="D1404" s="144"/>
      <c r="E1404" s="144"/>
      <c r="F1404" s="144"/>
      <c r="G1404" s="144"/>
      <c r="H1404" s="144"/>
      <c r="I1404" s="144"/>
      <c r="J1404" s="144"/>
      <c r="K1404" s="144"/>
      <c r="L1404" s="144"/>
      <c r="M1404" s="144"/>
      <c r="N1404" s="144"/>
      <c r="O1404" s="144"/>
      <c r="P1404" s="144"/>
      <c r="Q1404" s="144"/>
      <c r="R1404" s="144"/>
      <c r="S1404" s="144"/>
      <c r="T1404" s="144"/>
    </row>
    <row r="1405" spans="1:21" x14ac:dyDescent="0.25">
      <c r="A1405" s="141">
        <f>score!A107</f>
        <v>101</v>
      </c>
      <c r="B1405" s="142" t="str">
        <f>score!F107</f>
        <v/>
      </c>
      <c r="C1405" s="146">
        <v>1</v>
      </c>
      <c r="D1405" s="146">
        <v>2</v>
      </c>
      <c r="E1405" s="146">
        <v>3</v>
      </c>
      <c r="F1405" s="146">
        <v>4</v>
      </c>
      <c r="G1405" s="146">
        <v>5</v>
      </c>
      <c r="H1405" s="146">
        <v>6</v>
      </c>
      <c r="I1405" s="146">
        <v>7</v>
      </c>
      <c r="J1405" s="146">
        <v>8</v>
      </c>
      <c r="K1405" s="146">
        <v>9</v>
      </c>
      <c r="L1405" s="146">
        <v>10</v>
      </c>
      <c r="M1405" s="146">
        <v>11</v>
      </c>
      <c r="N1405" s="146">
        <v>12</v>
      </c>
      <c r="O1405" s="146">
        <v>13</v>
      </c>
      <c r="P1405" s="146">
        <v>14</v>
      </c>
      <c r="Q1405" s="146">
        <v>15</v>
      </c>
      <c r="R1405" s="146">
        <v>16</v>
      </c>
      <c r="S1405" s="146">
        <v>17</v>
      </c>
      <c r="T1405" s="146">
        <v>18</v>
      </c>
      <c r="U1405" s="56" t="s">
        <v>1</v>
      </c>
    </row>
    <row r="1406" spans="1:21" x14ac:dyDescent="0.25">
      <c r="A1406" s="141"/>
      <c r="B1406" s="145"/>
      <c r="C1406" s="147"/>
      <c r="D1406" s="147"/>
      <c r="E1406" s="147"/>
      <c r="F1406" s="147"/>
      <c r="G1406" s="147"/>
      <c r="H1406" s="147"/>
      <c r="I1406" s="147"/>
      <c r="J1406" s="147"/>
      <c r="K1406" s="147"/>
      <c r="L1406" s="147"/>
      <c r="M1406" s="147"/>
      <c r="N1406" s="147"/>
      <c r="O1406" s="147"/>
      <c r="P1406" s="147"/>
      <c r="Q1406" s="147"/>
      <c r="R1406" s="147"/>
      <c r="S1406" s="147"/>
      <c r="T1406" s="147"/>
      <c r="U1406" s="57"/>
    </row>
    <row r="1407" spans="1:21" x14ac:dyDescent="0.25">
      <c r="B1407" s="7" t="s">
        <v>8</v>
      </c>
      <c r="C1407" s="65">
        <f>'1stR'!C$107</f>
        <v>0</v>
      </c>
      <c r="D1407" s="65">
        <f>'1stR'!D$107</f>
        <v>0</v>
      </c>
      <c r="E1407" s="65">
        <f>'1stR'!E$107</f>
        <v>0</v>
      </c>
      <c r="F1407" s="65">
        <f>'1stR'!F$107</f>
        <v>0</v>
      </c>
      <c r="G1407" s="65">
        <f>'1stR'!G$107</f>
        <v>0</v>
      </c>
      <c r="H1407" s="65">
        <f>'1stR'!H$107</f>
        <v>0</v>
      </c>
      <c r="I1407" s="65">
        <f>'1stR'!I$107</f>
        <v>0</v>
      </c>
      <c r="J1407" s="65">
        <f>'1stR'!J$107</f>
        <v>0</v>
      </c>
      <c r="K1407" s="65">
        <f>'1stR'!K$107</f>
        <v>0</v>
      </c>
      <c r="L1407" s="65">
        <f>'1stR'!L$107</f>
        <v>0</v>
      </c>
      <c r="M1407" s="65">
        <f>'1stR'!M$107</f>
        <v>0</v>
      </c>
      <c r="N1407" s="65">
        <f>'1stR'!N$107</f>
        <v>0</v>
      </c>
      <c r="O1407" s="65">
        <f>'1stR'!O$107</f>
        <v>0</v>
      </c>
      <c r="P1407" s="65">
        <f>'1stR'!P$107</f>
        <v>0</v>
      </c>
      <c r="Q1407" s="65">
        <f>'1stR'!Q$107</f>
        <v>0</v>
      </c>
      <c r="R1407" s="65">
        <f>'1stR'!R$107</f>
        <v>0</v>
      </c>
      <c r="S1407" s="65">
        <f>'1stR'!S$107</f>
        <v>0</v>
      </c>
      <c r="T1407" s="65">
        <f>'1stR'!T$107</f>
        <v>0</v>
      </c>
      <c r="U1407" s="15">
        <f>SUM(C1407:T1407)</f>
        <v>0</v>
      </c>
    </row>
    <row r="1408" spans="1:21" x14ac:dyDescent="0.25">
      <c r="B1408" s="7" t="s">
        <v>13</v>
      </c>
      <c r="C1408" s="65">
        <f>'2ndR'!C$107</f>
        <v>0</v>
      </c>
      <c r="D1408" s="65">
        <f>'2ndR'!D$107</f>
        <v>0</v>
      </c>
      <c r="E1408" s="65">
        <f>'2ndR'!E$107</f>
        <v>0</v>
      </c>
      <c r="F1408" s="65">
        <f>'2ndR'!F$107</f>
        <v>0</v>
      </c>
      <c r="G1408" s="65">
        <f>'2ndR'!G$107</f>
        <v>0</v>
      </c>
      <c r="H1408" s="65">
        <f>'2ndR'!H$107</f>
        <v>0</v>
      </c>
      <c r="I1408" s="65">
        <f>'2ndR'!I$107</f>
        <v>0</v>
      </c>
      <c r="J1408" s="65">
        <f>'2ndR'!J$107</f>
        <v>0</v>
      </c>
      <c r="K1408" s="65">
        <f>'2ndR'!K$107</f>
        <v>0</v>
      </c>
      <c r="L1408" s="65">
        <f>'2ndR'!L$107</f>
        <v>0</v>
      </c>
      <c r="M1408" s="65">
        <f>'2ndR'!M$107</f>
        <v>0</v>
      </c>
      <c r="N1408" s="65">
        <f>'2ndR'!N$107</f>
        <v>0</v>
      </c>
      <c r="O1408" s="65">
        <f>'2ndR'!O$107</f>
        <v>0</v>
      </c>
      <c r="P1408" s="65">
        <f>'2ndR'!P$107</f>
        <v>0</v>
      </c>
      <c r="Q1408" s="65">
        <f>'2ndR'!Q$107</f>
        <v>0</v>
      </c>
      <c r="R1408" s="65">
        <f>'2ndR'!R$107</f>
        <v>0</v>
      </c>
      <c r="S1408" s="65">
        <f>'2ndR'!S$107</f>
        <v>0</v>
      </c>
      <c r="T1408" s="65">
        <f>'2ndR'!T$107</f>
        <v>0</v>
      </c>
      <c r="U1408" s="15">
        <f t="shared" ref="U1408:U1416" si="100">SUM(C1408:T1408)</f>
        <v>0</v>
      </c>
    </row>
    <row r="1409" spans="1:21" x14ac:dyDescent="0.25">
      <c r="B1409" s="7" t="s">
        <v>14</v>
      </c>
      <c r="C1409" s="65">
        <f>'3rdR'!C$107</f>
        <v>0</v>
      </c>
      <c r="D1409" s="65">
        <f>'3rdR'!D$107</f>
        <v>0</v>
      </c>
      <c r="E1409" s="65">
        <f>'3rdR'!E$107</f>
        <v>0</v>
      </c>
      <c r="F1409" s="65">
        <f>'3rdR'!F$107</f>
        <v>0</v>
      </c>
      <c r="G1409" s="65">
        <f>'3rdR'!G$107</f>
        <v>0</v>
      </c>
      <c r="H1409" s="65">
        <f>'3rdR'!H$107</f>
        <v>0</v>
      </c>
      <c r="I1409" s="65">
        <f>'3rdR'!I$107</f>
        <v>0</v>
      </c>
      <c r="J1409" s="65">
        <f>'3rdR'!J$107</f>
        <v>0</v>
      </c>
      <c r="K1409" s="65">
        <f>'3rdR'!K$107</f>
        <v>0</v>
      </c>
      <c r="L1409" s="65">
        <f>'3rdR'!L$107</f>
        <v>0</v>
      </c>
      <c r="M1409" s="65">
        <f>'3rdR'!M$107</f>
        <v>0</v>
      </c>
      <c r="N1409" s="65">
        <f>'3rdR'!N$107</f>
        <v>0</v>
      </c>
      <c r="O1409" s="65">
        <f>'3rdR'!O$107</f>
        <v>0</v>
      </c>
      <c r="P1409" s="65">
        <f>'3rdR'!P$107</f>
        <v>0</v>
      </c>
      <c r="Q1409" s="65">
        <f>'3rdR'!Q$107</f>
        <v>0</v>
      </c>
      <c r="R1409" s="65">
        <f>'3rdR'!R$107</f>
        <v>0</v>
      </c>
      <c r="S1409" s="65">
        <f>'3rdR'!S$107</f>
        <v>0</v>
      </c>
      <c r="T1409" s="65">
        <f>'3rdR'!T$107</f>
        <v>0</v>
      </c>
      <c r="U1409" s="15">
        <f t="shared" si="100"/>
        <v>0</v>
      </c>
    </row>
    <row r="1410" spans="1:21" x14ac:dyDescent="0.25">
      <c r="B1410" s="7" t="s">
        <v>15</v>
      </c>
      <c r="C1410" s="65">
        <f>'4thR'!C$107</f>
        <v>0</v>
      </c>
      <c r="D1410" s="65">
        <f>'4thR'!D$107</f>
        <v>0</v>
      </c>
      <c r="E1410" s="65">
        <f>'4thR'!E$107</f>
        <v>0</v>
      </c>
      <c r="F1410" s="65">
        <f>'4thR'!F$107</f>
        <v>0</v>
      </c>
      <c r="G1410" s="65">
        <f>'4thR'!G$107</f>
        <v>0</v>
      </c>
      <c r="H1410" s="65">
        <f>'4thR'!H$107</f>
        <v>0</v>
      </c>
      <c r="I1410" s="65">
        <f>'4thR'!I$107</f>
        <v>0</v>
      </c>
      <c r="J1410" s="65">
        <f>'4thR'!J$107</f>
        <v>0</v>
      </c>
      <c r="K1410" s="65">
        <f>'4thR'!K$107</f>
        <v>0</v>
      </c>
      <c r="L1410" s="65">
        <f>'4thR'!L$107</f>
        <v>0</v>
      </c>
      <c r="M1410" s="65">
        <f>'4thR'!M$107</f>
        <v>0</v>
      </c>
      <c r="N1410" s="65">
        <f>'4thR'!N$107</f>
        <v>0</v>
      </c>
      <c r="O1410" s="65">
        <f>'4thR'!O$107</f>
        <v>0</v>
      </c>
      <c r="P1410" s="65">
        <f>'4thR'!P$107</f>
        <v>0</v>
      </c>
      <c r="Q1410" s="65">
        <f>'4thR'!Q$107</f>
        <v>0</v>
      </c>
      <c r="R1410" s="65">
        <f>'4thR'!R$107</f>
        <v>0</v>
      </c>
      <c r="S1410" s="65">
        <f>'4thR'!S$107</f>
        <v>0</v>
      </c>
      <c r="T1410" s="65">
        <f>'4thR'!T$107</f>
        <v>0</v>
      </c>
      <c r="U1410" s="15">
        <f t="shared" si="100"/>
        <v>0</v>
      </c>
    </row>
    <row r="1411" spans="1:21" x14ac:dyDescent="0.25">
      <c r="B1411" s="7" t="s">
        <v>16</v>
      </c>
      <c r="C1411" s="65">
        <f>'5thR'!C$107</f>
        <v>0</v>
      </c>
      <c r="D1411" s="65">
        <f>'5thR'!D$107</f>
        <v>0</v>
      </c>
      <c r="E1411" s="65">
        <f>'5thR'!E$107</f>
        <v>0</v>
      </c>
      <c r="F1411" s="65">
        <f>'5thR'!F$107</f>
        <v>0</v>
      </c>
      <c r="G1411" s="65">
        <f>'5thR'!G$107</f>
        <v>0</v>
      </c>
      <c r="H1411" s="65">
        <f>'5thR'!H$107</f>
        <v>0</v>
      </c>
      <c r="I1411" s="65">
        <f>'5thR'!I$107</f>
        <v>0</v>
      </c>
      <c r="J1411" s="65">
        <f>'5thR'!J$107</f>
        <v>0</v>
      </c>
      <c r="K1411" s="65">
        <f>'5thR'!K$107</f>
        <v>0</v>
      </c>
      <c r="L1411" s="65">
        <f>'5thR'!L$107</f>
        <v>0</v>
      </c>
      <c r="M1411" s="65">
        <f>'5thR'!M$107</f>
        <v>0</v>
      </c>
      <c r="N1411" s="65">
        <f>'5thR'!N$107</f>
        <v>0</v>
      </c>
      <c r="O1411" s="65">
        <f>'5thR'!O$107</f>
        <v>0</v>
      </c>
      <c r="P1411" s="65">
        <f>'5thR'!P$107</f>
        <v>0</v>
      </c>
      <c r="Q1411" s="65">
        <f>'5thR'!Q$107</f>
        <v>0</v>
      </c>
      <c r="R1411" s="65">
        <f>'5thR'!R$107</f>
        <v>0</v>
      </c>
      <c r="S1411" s="65">
        <f>'5thR'!S$107</f>
        <v>0</v>
      </c>
      <c r="T1411" s="65">
        <f>'5thR'!T$107</f>
        <v>0</v>
      </c>
      <c r="U1411" s="15">
        <f t="shared" si="100"/>
        <v>0</v>
      </c>
    </row>
    <row r="1412" spans="1:21" x14ac:dyDescent="0.25">
      <c r="B1412" s="7" t="s">
        <v>17</v>
      </c>
      <c r="C1412" s="65">
        <f>'6thR'!C$107</f>
        <v>0</v>
      </c>
      <c r="D1412" s="65">
        <f>'6thR'!D$107</f>
        <v>0</v>
      </c>
      <c r="E1412" s="65">
        <f>'6thR'!E$107</f>
        <v>0</v>
      </c>
      <c r="F1412" s="65">
        <f>'6thR'!F$107</f>
        <v>0</v>
      </c>
      <c r="G1412" s="65">
        <f>'6thR'!G$107</f>
        <v>0</v>
      </c>
      <c r="H1412" s="65">
        <f>'6thR'!H$107</f>
        <v>0</v>
      </c>
      <c r="I1412" s="65">
        <f>'6thR'!I$107</f>
        <v>0</v>
      </c>
      <c r="J1412" s="65">
        <f>'6thR'!J$107</f>
        <v>0</v>
      </c>
      <c r="K1412" s="65">
        <f>'6thR'!K$107</f>
        <v>0</v>
      </c>
      <c r="L1412" s="65">
        <f>'6thR'!L$107</f>
        <v>0</v>
      </c>
      <c r="M1412" s="65">
        <f>'6thR'!M$107</f>
        <v>0</v>
      </c>
      <c r="N1412" s="65">
        <f>'6thR'!N$107</f>
        <v>0</v>
      </c>
      <c r="O1412" s="65">
        <f>'6thR'!O$107</f>
        <v>0</v>
      </c>
      <c r="P1412" s="65">
        <f>'6thR'!P$107</f>
        <v>0</v>
      </c>
      <c r="Q1412" s="65">
        <f>'6thR'!Q$107</f>
        <v>0</v>
      </c>
      <c r="R1412" s="65">
        <f>'6thR'!R$107</f>
        <v>0</v>
      </c>
      <c r="S1412" s="65">
        <f>'6thR'!S$107</f>
        <v>0</v>
      </c>
      <c r="T1412" s="65">
        <f>'6thR'!T$107</f>
        <v>0</v>
      </c>
      <c r="U1412" s="15">
        <f t="shared" si="100"/>
        <v>0</v>
      </c>
    </row>
    <row r="1413" spans="1:21" x14ac:dyDescent="0.25">
      <c r="B1413" s="7" t="s">
        <v>18</v>
      </c>
      <c r="C1413" s="65">
        <f>'7thR'!C$107</f>
        <v>0</v>
      </c>
      <c r="D1413" s="65">
        <f>'7thR'!D$107</f>
        <v>0</v>
      </c>
      <c r="E1413" s="65">
        <f>'7thR'!E$107</f>
        <v>0</v>
      </c>
      <c r="F1413" s="65">
        <f>'7thR'!F$107</f>
        <v>0</v>
      </c>
      <c r="G1413" s="65">
        <f>'7thR'!G$107</f>
        <v>0</v>
      </c>
      <c r="H1413" s="65">
        <f>'7thR'!H$107</f>
        <v>0</v>
      </c>
      <c r="I1413" s="65">
        <f>'7thR'!I$107</f>
        <v>0</v>
      </c>
      <c r="J1413" s="65">
        <f>'7thR'!J$107</f>
        <v>0</v>
      </c>
      <c r="K1413" s="65">
        <f>'7thR'!K$107</f>
        <v>0</v>
      </c>
      <c r="L1413" s="65">
        <f>'7thR'!L$107</f>
        <v>0</v>
      </c>
      <c r="M1413" s="65">
        <f>'7thR'!M$107</f>
        <v>0</v>
      </c>
      <c r="N1413" s="65">
        <f>'7thR'!N$107</f>
        <v>0</v>
      </c>
      <c r="O1413" s="65">
        <f>'7thR'!O$107</f>
        <v>0</v>
      </c>
      <c r="P1413" s="65">
        <f>'7thR'!P$107</f>
        <v>0</v>
      </c>
      <c r="Q1413" s="65">
        <f>'7thR'!Q$107</f>
        <v>0</v>
      </c>
      <c r="R1413" s="65">
        <f>'7thR'!R$107</f>
        <v>0</v>
      </c>
      <c r="S1413" s="65">
        <f>'7thR'!S$107</f>
        <v>0</v>
      </c>
      <c r="T1413" s="65">
        <f>'7thR'!T$107</f>
        <v>0</v>
      </c>
      <c r="U1413" s="15">
        <f t="shared" si="100"/>
        <v>0</v>
      </c>
    </row>
    <row r="1414" spans="1:21" ht="16.5" thickBot="1" x14ac:dyDescent="0.3">
      <c r="B1414" s="52" t="s">
        <v>12</v>
      </c>
      <c r="C1414" s="45">
        <f>'8thR - Finale'!C$107</f>
        <v>0</v>
      </c>
      <c r="D1414" s="45">
        <f>'8thR - Finale'!D$107</f>
        <v>0</v>
      </c>
      <c r="E1414" s="45">
        <f>'8thR - Finale'!E$107</f>
        <v>0</v>
      </c>
      <c r="F1414" s="45">
        <f>'8thR - Finale'!F$107</f>
        <v>0</v>
      </c>
      <c r="G1414" s="45">
        <f>'8thR - Finale'!G$107</f>
        <v>0</v>
      </c>
      <c r="H1414" s="45">
        <f>'8thR - Finale'!H$107</f>
        <v>0</v>
      </c>
      <c r="I1414" s="45">
        <f>'8thR - Finale'!I$107</f>
        <v>0</v>
      </c>
      <c r="J1414" s="45">
        <f>'8thR - Finale'!J$107</f>
        <v>0</v>
      </c>
      <c r="K1414" s="45">
        <f>'8thR - Finale'!K$107</f>
        <v>0</v>
      </c>
      <c r="L1414" s="45">
        <f>'8thR - Finale'!L$107</f>
        <v>0</v>
      </c>
      <c r="M1414" s="45">
        <f>'8thR - Finale'!M$107</f>
        <v>0</v>
      </c>
      <c r="N1414" s="45">
        <f>'8thR - Finale'!N$107</f>
        <v>0</v>
      </c>
      <c r="O1414" s="45">
        <f>'8thR - Finale'!O$107</f>
        <v>0</v>
      </c>
      <c r="P1414" s="45">
        <f>'8thR - Finale'!P$107</f>
        <v>0</v>
      </c>
      <c r="Q1414" s="45">
        <f>'8thR - Finale'!Q$107</f>
        <v>0</v>
      </c>
      <c r="R1414" s="45">
        <f>'8thR - Finale'!R$107</f>
        <v>0</v>
      </c>
      <c r="S1414" s="45">
        <f>'8thR - Finale'!S$107</f>
        <v>0</v>
      </c>
      <c r="T1414" s="45">
        <f>'8thR - Finale'!T$107</f>
        <v>0</v>
      </c>
      <c r="U1414" s="15">
        <f t="shared" si="100"/>
        <v>0</v>
      </c>
    </row>
    <row r="1415" spans="1:21" ht="16.5" thickTop="1" x14ac:dyDescent="0.25">
      <c r="B1415" s="52" t="s">
        <v>12</v>
      </c>
      <c r="C1415" s="72">
        <f>score!H$107</f>
        <v>0</v>
      </c>
      <c r="D1415" s="72">
        <f>score!I$107</f>
        <v>0</v>
      </c>
      <c r="E1415" s="72">
        <f>score!J$107</f>
        <v>0</v>
      </c>
      <c r="F1415" s="72">
        <f>score!K$107</f>
        <v>0</v>
      </c>
      <c r="G1415" s="72">
        <f>score!L$107</f>
        <v>0</v>
      </c>
      <c r="H1415" s="72">
        <f>score!M$107</f>
        <v>0</v>
      </c>
      <c r="I1415" s="72">
        <f>score!N$107</f>
        <v>0</v>
      </c>
      <c r="J1415" s="72">
        <f>score!O$107</f>
        <v>0</v>
      </c>
      <c r="K1415" s="72">
        <f>score!P$107</f>
        <v>0</v>
      </c>
      <c r="L1415" s="72">
        <f>score!Q$107</f>
        <v>0</v>
      </c>
      <c r="M1415" s="72">
        <f>score!R$107</f>
        <v>0</v>
      </c>
      <c r="N1415" s="72">
        <f>score!S$107</f>
        <v>0</v>
      </c>
      <c r="O1415" s="72">
        <f>score!T$107</f>
        <v>0</v>
      </c>
      <c r="P1415" s="72">
        <f>score!U$107</f>
        <v>0</v>
      </c>
      <c r="Q1415" s="72">
        <f>score!V$107</f>
        <v>0</v>
      </c>
      <c r="R1415" s="72">
        <f>score!W$107</f>
        <v>0</v>
      </c>
      <c r="S1415" s="72">
        <f>score!X$107</f>
        <v>0</v>
      </c>
      <c r="T1415" s="72">
        <f>score!Y$107</f>
        <v>0</v>
      </c>
      <c r="U1415" s="47">
        <f t="shared" si="100"/>
        <v>0</v>
      </c>
    </row>
    <row r="1416" spans="1:21" ht="15.75" x14ac:dyDescent="0.25">
      <c r="B1416" s="53" t="s">
        <v>7</v>
      </c>
      <c r="C1416" s="54">
        <f>score!H$147</f>
        <v>4</v>
      </c>
      <c r="D1416" s="54">
        <f>score!$I$147</f>
        <v>4</v>
      </c>
      <c r="E1416" s="54">
        <f>score!$J$147</f>
        <v>3</v>
      </c>
      <c r="F1416" s="54">
        <f>score!$K$147</f>
        <v>3</v>
      </c>
      <c r="G1416" s="54">
        <f>score!$L$147</f>
        <v>4</v>
      </c>
      <c r="H1416" s="54">
        <f>score!$M$147</f>
        <v>4</v>
      </c>
      <c r="I1416" s="54">
        <f>score!$N$147</f>
        <v>5</v>
      </c>
      <c r="J1416" s="54">
        <f>score!$O$147</f>
        <v>4</v>
      </c>
      <c r="K1416" s="54">
        <f>score!$P$147</f>
        <v>4</v>
      </c>
      <c r="L1416" s="54">
        <f>score!$Q$147</f>
        <v>3</v>
      </c>
      <c r="M1416" s="54">
        <f>score!$R$147</f>
        <v>4</v>
      </c>
      <c r="N1416" s="54">
        <f>score!$S$147</f>
        <v>5</v>
      </c>
      <c r="O1416" s="54">
        <f>score!$T$147</f>
        <v>4</v>
      </c>
      <c r="P1416" s="54">
        <f>score!$U$147</f>
        <v>5</v>
      </c>
      <c r="Q1416" s="54">
        <f>score!$V$147</f>
        <v>3</v>
      </c>
      <c r="R1416" s="54">
        <f>score!$W$147</f>
        <v>3</v>
      </c>
      <c r="S1416" s="54">
        <f>score!$X$147</f>
        <v>4</v>
      </c>
      <c r="T1416" s="54">
        <f>score!$Y$147</f>
        <v>4</v>
      </c>
      <c r="U1416" s="18">
        <f t="shared" si="100"/>
        <v>70</v>
      </c>
    </row>
    <row r="1417" spans="1:21" x14ac:dyDescent="0.25">
      <c r="C1417" s="55"/>
      <c r="D1417" s="55"/>
      <c r="E1417" s="55"/>
      <c r="F1417" s="55"/>
      <c r="G1417" s="55"/>
      <c r="H1417" s="55"/>
      <c r="I1417" s="55"/>
      <c r="J1417" s="55"/>
      <c r="K1417" s="55"/>
      <c r="L1417" s="55"/>
      <c r="M1417" s="55"/>
      <c r="N1417" s="55"/>
      <c r="O1417" s="55"/>
      <c r="P1417" s="55"/>
      <c r="Q1417" s="55"/>
      <c r="R1417" s="55"/>
      <c r="S1417" s="55"/>
      <c r="T1417" s="55"/>
    </row>
    <row r="1418" spans="1:21" x14ac:dyDescent="0.25">
      <c r="C1418" s="140" t="s">
        <v>6</v>
      </c>
      <c r="D1418" s="140"/>
      <c r="E1418" s="140"/>
      <c r="F1418" s="140"/>
      <c r="G1418" s="140"/>
      <c r="H1418" s="140"/>
      <c r="I1418" s="140"/>
      <c r="J1418" s="140"/>
      <c r="K1418" s="140"/>
      <c r="L1418" s="140"/>
      <c r="M1418" s="140"/>
      <c r="N1418" s="140"/>
      <c r="O1418" s="140"/>
      <c r="P1418" s="140"/>
      <c r="Q1418" s="140"/>
      <c r="R1418" s="140"/>
      <c r="S1418" s="140"/>
      <c r="T1418" s="140"/>
    </row>
    <row r="1419" spans="1:21" x14ac:dyDescent="0.25">
      <c r="A1419" s="141">
        <f>score!A108</f>
        <v>102</v>
      </c>
      <c r="B1419" s="142" t="str">
        <f>score!F108</f>
        <v/>
      </c>
      <c r="C1419" s="143">
        <v>1</v>
      </c>
      <c r="D1419" s="143">
        <v>2</v>
      </c>
      <c r="E1419" s="143">
        <v>3</v>
      </c>
      <c r="F1419" s="143">
        <v>4</v>
      </c>
      <c r="G1419" s="143">
        <v>5</v>
      </c>
      <c r="H1419" s="143">
        <v>6</v>
      </c>
      <c r="I1419" s="143">
        <v>7</v>
      </c>
      <c r="J1419" s="143">
        <v>8</v>
      </c>
      <c r="K1419" s="143">
        <v>9</v>
      </c>
      <c r="L1419" s="143">
        <v>10</v>
      </c>
      <c r="M1419" s="143">
        <v>11</v>
      </c>
      <c r="N1419" s="143">
        <v>12</v>
      </c>
      <c r="O1419" s="143">
        <v>13</v>
      </c>
      <c r="P1419" s="143">
        <v>14</v>
      </c>
      <c r="Q1419" s="143">
        <v>15</v>
      </c>
      <c r="R1419" s="143">
        <v>16</v>
      </c>
      <c r="S1419" s="143">
        <v>17</v>
      </c>
      <c r="T1419" s="143">
        <v>18</v>
      </c>
      <c r="U1419" s="56" t="s">
        <v>1</v>
      </c>
    </row>
    <row r="1420" spans="1:21" x14ac:dyDescent="0.25">
      <c r="A1420" s="141"/>
      <c r="B1420" s="142"/>
      <c r="C1420" s="143"/>
      <c r="D1420" s="143"/>
      <c r="E1420" s="143"/>
      <c r="F1420" s="143"/>
      <c r="G1420" s="143"/>
      <c r="H1420" s="143"/>
      <c r="I1420" s="143"/>
      <c r="J1420" s="143"/>
      <c r="K1420" s="143"/>
      <c r="L1420" s="143"/>
      <c r="M1420" s="143"/>
      <c r="N1420" s="143"/>
      <c r="O1420" s="143"/>
      <c r="P1420" s="143"/>
      <c r="Q1420" s="143"/>
      <c r="R1420" s="143"/>
      <c r="S1420" s="143"/>
      <c r="T1420" s="143"/>
      <c r="U1420" s="57"/>
    </row>
    <row r="1421" spans="1:21" x14ac:dyDescent="0.25">
      <c r="B1421" s="7" t="s">
        <v>8</v>
      </c>
      <c r="C1421" s="65">
        <f>'1stR'!C$108</f>
        <v>0</v>
      </c>
      <c r="D1421" s="65">
        <f>'1stR'!D$108</f>
        <v>0</v>
      </c>
      <c r="E1421" s="65">
        <f>'1stR'!E$108</f>
        <v>0</v>
      </c>
      <c r="F1421" s="65">
        <f>'1stR'!F$108</f>
        <v>0</v>
      </c>
      <c r="G1421" s="65">
        <f>'1stR'!G$108</f>
        <v>0</v>
      </c>
      <c r="H1421" s="65">
        <f>'1stR'!H$108</f>
        <v>0</v>
      </c>
      <c r="I1421" s="65">
        <f>'1stR'!I$108</f>
        <v>0</v>
      </c>
      <c r="J1421" s="65">
        <f>'1stR'!J$108</f>
        <v>0</v>
      </c>
      <c r="K1421" s="65">
        <f>'1stR'!K$108</f>
        <v>0</v>
      </c>
      <c r="L1421" s="65">
        <f>'1stR'!L$108</f>
        <v>0</v>
      </c>
      <c r="M1421" s="65">
        <f>'1stR'!M$108</f>
        <v>0</v>
      </c>
      <c r="N1421" s="65">
        <f>'1stR'!N$108</f>
        <v>0</v>
      </c>
      <c r="O1421" s="65">
        <f>'1stR'!O$108</f>
        <v>0</v>
      </c>
      <c r="P1421" s="65">
        <f>'1stR'!P$108</f>
        <v>0</v>
      </c>
      <c r="Q1421" s="65">
        <f>'1stR'!Q$108</f>
        <v>0</v>
      </c>
      <c r="R1421" s="65">
        <f>'1stR'!R$108</f>
        <v>0</v>
      </c>
      <c r="S1421" s="65">
        <f>'1stR'!S$108</f>
        <v>0</v>
      </c>
      <c r="T1421" s="65">
        <f>'1stR'!T$108</f>
        <v>0</v>
      </c>
      <c r="U1421" s="15">
        <f>SUM(C1421:T1421)</f>
        <v>0</v>
      </c>
    </row>
    <row r="1422" spans="1:21" x14ac:dyDescent="0.25">
      <c r="B1422" s="7" t="s">
        <v>13</v>
      </c>
      <c r="C1422" s="65">
        <f>'2ndR'!C$108</f>
        <v>0</v>
      </c>
      <c r="D1422" s="65">
        <f>'2ndR'!D$108</f>
        <v>0</v>
      </c>
      <c r="E1422" s="65">
        <f>'2ndR'!E$108</f>
        <v>0</v>
      </c>
      <c r="F1422" s="65">
        <f>'2ndR'!F$108</f>
        <v>0</v>
      </c>
      <c r="G1422" s="65">
        <f>'2ndR'!G$108</f>
        <v>0</v>
      </c>
      <c r="H1422" s="65">
        <f>'2ndR'!H$108</f>
        <v>0</v>
      </c>
      <c r="I1422" s="65">
        <f>'2ndR'!I$108</f>
        <v>0</v>
      </c>
      <c r="J1422" s="65">
        <f>'2ndR'!J$108</f>
        <v>0</v>
      </c>
      <c r="K1422" s="65">
        <f>'2ndR'!K$108</f>
        <v>0</v>
      </c>
      <c r="L1422" s="65">
        <f>'2ndR'!L$108</f>
        <v>0</v>
      </c>
      <c r="M1422" s="65">
        <f>'2ndR'!M$108</f>
        <v>0</v>
      </c>
      <c r="N1422" s="65">
        <f>'2ndR'!N$108</f>
        <v>0</v>
      </c>
      <c r="O1422" s="65">
        <f>'2ndR'!O$108</f>
        <v>0</v>
      </c>
      <c r="P1422" s="65">
        <f>'2ndR'!P$108</f>
        <v>0</v>
      </c>
      <c r="Q1422" s="65">
        <f>'2ndR'!Q$108</f>
        <v>0</v>
      </c>
      <c r="R1422" s="65">
        <f>'2ndR'!R$108</f>
        <v>0</v>
      </c>
      <c r="S1422" s="65">
        <f>'2ndR'!S$108</f>
        <v>0</v>
      </c>
      <c r="T1422" s="65">
        <f>'2ndR'!T$108</f>
        <v>0</v>
      </c>
      <c r="U1422" s="15">
        <f t="shared" ref="U1422:U1430" si="101">SUM(C1422:T1422)</f>
        <v>0</v>
      </c>
    </row>
    <row r="1423" spans="1:21" x14ac:dyDescent="0.25">
      <c r="B1423" s="7" t="s">
        <v>14</v>
      </c>
      <c r="C1423" s="65">
        <f>'3rdR'!C$108</f>
        <v>0</v>
      </c>
      <c r="D1423" s="65">
        <f>'3rdR'!D$108</f>
        <v>0</v>
      </c>
      <c r="E1423" s="65">
        <f>'3rdR'!E$108</f>
        <v>0</v>
      </c>
      <c r="F1423" s="65">
        <f>'3rdR'!F$108</f>
        <v>0</v>
      </c>
      <c r="G1423" s="65">
        <f>'3rdR'!G$108</f>
        <v>0</v>
      </c>
      <c r="H1423" s="65">
        <f>'3rdR'!H$108</f>
        <v>0</v>
      </c>
      <c r="I1423" s="65">
        <f>'3rdR'!I$108</f>
        <v>0</v>
      </c>
      <c r="J1423" s="65">
        <f>'3rdR'!J$108</f>
        <v>0</v>
      </c>
      <c r="K1423" s="65">
        <f>'3rdR'!K$108</f>
        <v>0</v>
      </c>
      <c r="L1423" s="65">
        <f>'3rdR'!L$108</f>
        <v>0</v>
      </c>
      <c r="M1423" s="65">
        <f>'3rdR'!M$108</f>
        <v>0</v>
      </c>
      <c r="N1423" s="65">
        <f>'3rdR'!N$108</f>
        <v>0</v>
      </c>
      <c r="O1423" s="65">
        <f>'3rdR'!O$108</f>
        <v>0</v>
      </c>
      <c r="P1423" s="65">
        <f>'3rdR'!P$108</f>
        <v>0</v>
      </c>
      <c r="Q1423" s="65">
        <f>'3rdR'!Q$108</f>
        <v>0</v>
      </c>
      <c r="R1423" s="65">
        <f>'3rdR'!R$108</f>
        <v>0</v>
      </c>
      <c r="S1423" s="65">
        <f>'3rdR'!S$108</f>
        <v>0</v>
      </c>
      <c r="T1423" s="65">
        <f>'3rdR'!T$108</f>
        <v>0</v>
      </c>
      <c r="U1423" s="15">
        <f t="shared" si="101"/>
        <v>0</v>
      </c>
    </row>
    <row r="1424" spans="1:21" x14ac:dyDescent="0.25">
      <c r="B1424" s="7" t="s">
        <v>15</v>
      </c>
      <c r="C1424" s="65">
        <f>'4thR'!C$108</f>
        <v>0</v>
      </c>
      <c r="D1424" s="65">
        <f>'4thR'!D$108</f>
        <v>0</v>
      </c>
      <c r="E1424" s="65">
        <f>'4thR'!E$108</f>
        <v>0</v>
      </c>
      <c r="F1424" s="65">
        <f>'4thR'!F$108</f>
        <v>0</v>
      </c>
      <c r="G1424" s="65">
        <f>'4thR'!G$108</f>
        <v>0</v>
      </c>
      <c r="H1424" s="65">
        <f>'4thR'!H$108</f>
        <v>0</v>
      </c>
      <c r="I1424" s="65">
        <f>'4thR'!I$108</f>
        <v>0</v>
      </c>
      <c r="J1424" s="65">
        <f>'4thR'!J$108</f>
        <v>0</v>
      </c>
      <c r="K1424" s="65">
        <f>'4thR'!K$108</f>
        <v>0</v>
      </c>
      <c r="L1424" s="65">
        <f>'4thR'!L$108</f>
        <v>0</v>
      </c>
      <c r="M1424" s="65">
        <f>'4thR'!M$108</f>
        <v>0</v>
      </c>
      <c r="N1424" s="65">
        <f>'4thR'!N$108</f>
        <v>0</v>
      </c>
      <c r="O1424" s="65">
        <f>'4thR'!O$108</f>
        <v>0</v>
      </c>
      <c r="P1424" s="65">
        <f>'4thR'!P$108</f>
        <v>0</v>
      </c>
      <c r="Q1424" s="65">
        <f>'4thR'!Q$108</f>
        <v>0</v>
      </c>
      <c r="R1424" s="65">
        <f>'4thR'!R$108</f>
        <v>0</v>
      </c>
      <c r="S1424" s="65">
        <f>'4thR'!S$108</f>
        <v>0</v>
      </c>
      <c r="T1424" s="65">
        <f>'4thR'!T$108</f>
        <v>0</v>
      </c>
      <c r="U1424" s="15">
        <f t="shared" si="101"/>
        <v>0</v>
      </c>
    </row>
    <row r="1425" spans="1:21" x14ac:dyDescent="0.25">
      <c r="B1425" s="7" t="s">
        <v>16</v>
      </c>
      <c r="C1425" s="65">
        <f>'5thR'!C$108</f>
        <v>0</v>
      </c>
      <c r="D1425" s="65">
        <f>'5thR'!D$108</f>
        <v>0</v>
      </c>
      <c r="E1425" s="65">
        <f>'5thR'!E$108</f>
        <v>0</v>
      </c>
      <c r="F1425" s="65">
        <f>'5thR'!F$108</f>
        <v>0</v>
      </c>
      <c r="G1425" s="65">
        <f>'5thR'!G$108</f>
        <v>0</v>
      </c>
      <c r="H1425" s="65">
        <f>'5thR'!H$108</f>
        <v>0</v>
      </c>
      <c r="I1425" s="65">
        <f>'5thR'!I$108</f>
        <v>0</v>
      </c>
      <c r="J1425" s="65">
        <f>'5thR'!J$108</f>
        <v>0</v>
      </c>
      <c r="K1425" s="65">
        <f>'5thR'!K$108</f>
        <v>0</v>
      </c>
      <c r="L1425" s="65">
        <f>'5thR'!L$108</f>
        <v>0</v>
      </c>
      <c r="M1425" s="65">
        <f>'5thR'!M$108</f>
        <v>0</v>
      </c>
      <c r="N1425" s="65">
        <f>'5thR'!N$108</f>
        <v>0</v>
      </c>
      <c r="O1425" s="65">
        <f>'5thR'!O$108</f>
        <v>0</v>
      </c>
      <c r="P1425" s="65">
        <f>'5thR'!P$108</f>
        <v>0</v>
      </c>
      <c r="Q1425" s="65">
        <f>'5thR'!Q$108</f>
        <v>0</v>
      </c>
      <c r="R1425" s="65">
        <f>'5thR'!R$108</f>
        <v>0</v>
      </c>
      <c r="S1425" s="65">
        <f>'5thR'!S$108</f>
        <v>0</v>
      </c>
      <c r="T1425" s="65">
        <f>'5thR'!T$108</f>
        <v>0</v>
      </c>
      <c r="U1425" s="15">
        <f t="shared" si="101"/>
        <v>0</v>
      </c>
    </row>
    <row r="1426" spans="1:21" x14ac:dyDescent="0.25">
      <c r="B1426" s="7" t="s">
        <v>17</v>
      </c>
      <c r="C1426" s="65">
        <f>'6thR'!C$108</f>
        <v>0</v>
      </c>
      <c r="D1426" s="65">
        <f>'6thR'!D$108</f>
        <v>0</v>
      </c>
      <c r="E1426" s="65">
        <f>'6thR'!E$108</f>
        <v>0</v>
      </c>
      <c r="F1426" s="65">
        <f>'6thR'!F$108</f>
        <v>0</v>
      </c>
      <c r="G1426" s="65">
        <f>'6thR'!G$108</f>
        <v>0</v>
      </c>
      <c r="H1426" s="65">
        <f>'6thR'!H$108</f>
        <v>0</v>
      </c>
      <c r="I1426" s="65">
        <f>'6thR'!I$108</f>
        <v>0</v>
      </c>
      <c r="J1426" s="65">
        <f>'6thR'!J$108</f>
        <v>0</v>
      </c>
      <c r="K1426" s="65">
        <f>'6thR'!K$108</f>
        <v>0</v>
      </c>
      <c r="L1426" s="65">
        <f>'6thR'!L$108</f>
        <v>0</v>
      </c>
      <c r="M1426" s="65">
        <f>'6thR'!M$108</f>
        <v>0</v>
      </c>
      <c r="N1426" s="65">
        <f>'6thR'!N$108</f>
        <v>0</v>
      </c>
      <c r="O1426" s="65">
        <f>'6thR'!O$108</f>
        <v>0</v>
      </c>
      <c r="P1426" s="65">
        <f>'6thR'!P$108</f>
        <v>0</v>
      </c>
      <c r="Q1426" s="65">
        <f>'6thR'!Q$108</f>
        <v>0</v>
      </c>
      <c r="R1426" s="65">
        <f>'6thR'!R$108</f>
        <v>0</v>
      </c>
      <c r="S1426" s="65">
        <f>'6thR'!S$108</f>
        <v>0</v>
      </c>
      <c r="T1426" s="65">
        <f>'6thR'!T$108</f>
        <v>0</v>
      </c>
      <c r="U1426" s="15">
        <f t="shared" si="101"/>
        <v>0</v>
      </c>
    </row>
    <row r="1427" spans="1:21" x14ac:dyDescent="0.25">
      <c r="B1427" s="7" t="s">
        <v>18</v>
      </c>
      <c r="C1427" s="65">
        <f>'7thR'!C$108</f>
        <v>0</v>
      </c>
      <c r="D1427" s="65">
        <f>'7thR'!D$108</f>
        <v>0</v>
      </c>
      <c r="E1427" s="65">
        <f>'7thR'!E$108</f>
        <v>0</v>
      </c>
      <c r="F1427" s="65">
        <f>'7thR'!F$108</f>
        <v>0</v>
      </c>
      <c r="G1427" s="65">
        <f>'7thR'!G$108</f>
        <v>0</v>
      </c>
      <c r="H1427" s="65">
        <f>'7thR'!H$108</f>
        <v>0</v>
      </c>
      <c r="I1427" s="65">
        <f>'7thR'!I$108</f>
        <v>0</v>
      </c>
      <c r="J1427" s="65">
        <f>'7thR'!J$108</f>
        <v>0</v>
      </c>
      <c r="K1427" s="65">
        <f>'7thR'!K$108</f>
        <v>0</v>
      </c>
      <c r="L1427" s="65">
        <f>'7thR'!L$108</f>
        <v>0</v>
      </c>
      <c r="M1427" s="65">
        <f>'7thR'!M$108</f>
        <v>0</v>
      </c>
      <c r="N1427" s="65">
        <f>'7thR'!N$108</f>
        <v>0</v>
      </c>
      <c r="O1427" s="65">
        <f>'7thR'!O$108</f>
        <v>0</v>
      </c>
      <c r="P1427" s="65">
        <f>'7thR'!P$108</f>
        <v>0</v>
      </c>
      <c r="Q1427" s="65">
        <f>'7thR'!Q$108</f>
        <v>0</v>
      </c>
      <c r="R1427" s="65">
        <f>'7thR'!R$108</f>
        <v>0</v>
      </c>
      <c r="S1427" s="65">
        <f>'7thR'!S$108</f>
        <v>0</v>
      </c>
      <c r="T1427" s="65">
        <f>'7thR'!T$108</f>
        <v>0</v>
      </c>
      <c r="U1427" s="15">
        <f t="shared" si="101"/>
        <v>0</v>
      </c>
    </row>
    <row r="1428" spans="1:21" ht="15.75" thickBot="1" x14ac:dyDescent="0.3">
      <c r="B1428" s="7" t="s">
        <v>19</v>
      </c>
      <c r="C1428" s="45">
        <f>'8thR - Finale'!C$108</f>
        <v>0</v>
      </c>
      <c r="D1428" s="45">
        <f>'8thR - Finale'!D$108</f>
        <v>0</v>
      </c>
      <c r="E1428" s="45">
        <f>'8thR - Finale'!E$108</f>
        <v>0</v>
      </c>
      <c r="F1428" s="45">
        <f>'8thR - Finale'!F$108</f>
        <v>0</v>
      </c>
      <c r="G1428" s="45">
        <f>'8thR - Finale'!G$108</f>
        <v>0</v>
      </c>
      <c r="H1428" s="45">
        <f>'8thR - Finale'!H$108</f>
        <v>0</v>
      </c>
      <c r="I1428" s="45">
        <f>'8thR - Finale'!I$108</f>
        <v>0</v>
      </c>
      <c r="J1428" s="45">
        <f>'8thR - Finale'!J$108</f>
        <v>0</v>
      </c>
      <c r="K1428" s="45">
        <f>'8thR - Finale'!K$108</f>
        <v>0</v>
      </c>
      <c r="L1428" s="45">
        <f>'8thR - Finale'!L$108</f>
        <v>0</v>
      </c>
      <c r="M1428" s="45">
        <f>'8thR - Finale'!M$108</f>
        <v>0</v>
      </c>
      <c r="N1428" s="45">
        <f>'8thR - Finale'!N$108</f>
        <v>0</v>
      </c>
      <c r="O1428" s="45">
        <f>'8thR - Finale'!O$108</f>
        <v>0</v>
      </c>
      <c r="P1428" s="45">
        <f>'8thR - Finale'!P$108</f>
        <v>0</v>
      </c>
      <c r="Q1428" s="45">
        <f>'8thR - Finale'!Q$108</f>
        <v>0</v>
      </c>
      <c r="R1428" s="45">
        <f>'8thR - Finale'!R$108</f>
        <v>0</v>
      </c>
      <c r="S1428" s="45">
        <f>'8thR - Finale'!S$108</f>
        <v>0</v>
      </c>
      <c r="T1428" s="45">
        <f>'8thR - Finale'!T$108</f>
        <v>0</v>
      </c>
      <c r="U1428" s="15">
        <f t="shared" si="101"/>
        <v>0</v>
      </c>
    </row>
    <row r="1429" spans="1:21" ht="16.5" thickTop="1" x14ac:dyDescent="0.25">
      <c r="B1429" s="52" t="s">
        <v>12</v>
      </c>
      <c r="C1429" s="72">
        <f>score!H$108</f>
        <v>0</v>
      </c>
      <c r="D1429" s="72">
        <f>score!I$108</f>
        <v>0</v>
      </c>
      <c r="E1429" s="72">
        <f>score!J$108</f>
        <v>0</v>
      </c>
      <c r="F1429" s="72">
        <f>score!K$108</f>
        <v>0</v>
      </c>
      <c r="G1429" s="72">
        <f>score!L$108</f>
        <v>0</v>
      </c>
      <c r="H1429" s="72">
        <f>score!M$108</f>
        <v>0</v>
      </c>
      <c r="I1429" s="72">
        <f>score!N$108</f>
        <v>0</v>
      </c>
      <c r="J1429" s="72">
        <f>score!O$108</f>
        <v>0</v>
      </c>
      <c r="K1429" s="72">
        <f>score!P$108</f>
        <v>0</v>
      </c>
      <c r="L1429" s="72">
        <f>score!Q$108</f>
        <v>0</v>
      </c>
      <c r="M1429" s="72">
        <f>score!R$108</f>
        <v>0</v>
      </c>
      <c r="N1429" s="72">
        <f>score!S$108</f>
        <v>0</v>
      </c>
      <c r="O1429" s="72">
        <f>score!T$108</f>
        <v>0</v>
      </c>
      <c r="P1429" s="72">
        <f>score!U$108</f>
        <v>0</v>
      </c>
      <c r="Q1429" s="72">
        <f>score!V$108</f>
        <v>0</v>
      </c>
      <c r="R1429" s="72">
        <f>score!W$108</f>
        <v>0</v>
      </c>
      <c r="S1429" s="72">
        <f>score!X$108</f>
        <v>0</v>
      </c>
      <c r="T1429" s="72">
        <f>score!Y$108</f>
        <v>0</v>
      </c>
      <c r="U1429" s="47">
        <f t="shared" si="101"/>
        <v>0</v>
      </c>
    </row>
    <row r="1430" spans="1:21" ht="15.75" x14ac:dyDescent="0.25">
      <c r="B1430" s="53" t="s">
        <v>7</v>
      </c>
      <c r="C1430" s="54">
        <f>score!H$147</f>
        <v>4</v>
      </c>
      <c r="D1430" s="54">
        <f>score!$I$147</f>
        <v>4</v>
      </c>
      <c r="E1430" s="54">
        <f>score!$J$147</f>
        <v>3</v>
      </c>
      <c r="F1430" s="54">
        <f>score!$K$147</f>
        <v>3</v>
      </c>
      <c r="G1430" s="54">
        <f>score!$L$147</f>
        <v>4</v>
      </c>
      <c r="H1430" s="54">
        <f>score!$M$147</f>
        <v>4</v>
      </c>
      <c r="I1430" s="54">
        <f>score!$N$147</f>
        <v>5</v>
      </c>
      <c r="J1430" s="54">
        <f>score!$O$147</f>
        <v>4</v>
      </c>
      <c r="K1430" s="54">
        <f>score!$P$147</f>
        <v>4</v>
      </c>
      <c r="L1430" s="54">
        <f>score!$Q$147</f>
        <v>3</v>
      </c>
      <c r="M1430" s="54">
        <f>score!$R$147</f>
        <v>4</v>
      </c>
      <c r="N1430" s="54">
        <f>score!$S$147</f>
        <v>5</v>
      </c>
      <c r="O1430" s="54">
        <f>score!$T$147</f>
        <v>4</v>
      </c>
      <c r="P1430" s="54">
        <f>score!$U$147</f>
        <v>5</v>
      </c>
      <c r="Q1430" s="54">
        <f>score!$V$147</f>
        <v>3</v>
      </c>
      <c r="R1430" s="54">
        <f>score!$W$147</f>
        <v>3</v>
      </c>
      <c r="S1430" s="54">
        <f>score!$X$147</f>
        <v>4</v>
      </c>
      <c r="T1430" s="54">
        <f>score!$Y$147</f>
        <v>4</v>
      </c>
      <c r="U1430" s="18">
        <f t="shared" si="101"/>
        <v>70</v>
      </c>
    </row>
    <row r="1431" spans="1:21" x14ac:dyDescent="0.25">
      <c r="C1431" s="55"/>
      <c r="D1431" s="55"/>
      <c r="E1431" s="55"/>
      <c r="F1431" s="55"/>
      <c r="G1431" s="55"/>
      <c r="H1431" s="55"/>
      <c r="I1431" s="55"/>
      <c r="J1431" s="55"/>
      <c r="K1431" s="55"/>
      <c r="L1431" s="55"/>
      <c r="M1431" s="55"/>
      <c r="N1431" s="55"/>
      <c r="O1431" s="55"/>
      <c r="P1431" s="55"/>
      <c r="Q1431" s="55"/>
      <c r="R1431" s="55"/>
      <c r="S1431" s="55"/>
      <c r="T1431" s="55"/>
    </row>
    <row r="1432" spans="1:21" x14ac:dyDescent="0.25">
      <c r="C1432" s="140" t="s">
        <v>6</v>
      </c>
      <c r="D1432" s="140"/>
      <c r="E1432" s="140"/>
      <c r="F1432" s="140"/>
      <c r="G1432" s="140"/>
      <c r="H1432" s="140"/>
      <c r="I1432" s="140"/>
      <c r="J1432" s="140"/>
      <c r="K1432" s="140"/>
      <c r="L1432" s="140"/>
      <c r="M1432" s="140"/>
      <c r="N1432" s="140"/>
      <c r="O1432" s="140"/>
      <c r="P1432" s="140"/>
      <c r="Q1432" s="140"/>
      <c r="R1432" s="140"/>
      <c r="S1432" s="140"/>
      <c r="T1432" s="140"/>
    </row>
    <row r="1433" spans="1:21" x14ac:dyDescent="0.25">
      <c r="A1433" s="141">
        <f>score!A109</f>
        <v>103</v>
      </c>
      <c r="B1433" s="142" t="str">
        <f>score!F109</f>
        <v/>
      </c>
      <c r="C1433" s="143">
        <v>1</v>
      </c>
      <c r="D1433" s="143">
        <v>2</v>
      </c>
      <c r="E1433" s="143">
        <v>3</v>
      </c>
      <c r="F1433" s="143">
        <v>4</v>
      </c>
      <c r="G1433" s="143">
        <v>5</v>
      </c>
      <c r="H1433" s="143">
        <v>6</v>
      </c>
      <c r="I1433" s="143">
        <v>7</v>
      </c>
      <c r="J1433" s="143">
        <v>8</v>
      </c>
      <c r="K1433" s="143">
        <v>9</v>
      </c>
      <c r="L1433" s="143">
        <v>10</v>
      </c>
      <c r="M1433" s="143">
        <v>11</v>
      </c>
      <c r="N1433" s="143">
        <v>12</v>
      </c>
      <c r="O1433" s="143">
        <v>13</v>
      </c>
      <c r="P1433" s="143">
        <v>14</v>
      </c>
      <c r="Q1433" s="143">
        <v>15</v>
      </c>
      <c r="R1433" s="143">
        <v>16</v>
      </c>
      <c r="S1433" s="143">
        <v>17</v>
      </c>
      <c r="T1433" s="143">
        <v>18</v>
      </c>
      <c r="U1433" s="56" t="s">
        <v>1</v>
      </c>
    </row>
    <row r="1434" spans="1:21" x14ac:dyDescent="0.25">
      <c r="A1434" s="141"/>
      <c r="B1434" s="142"/>
      <c r="C1434" s="143"/>
      <c r="D1434" s="143"/>
      <c r="E1434" s="143"/>
      <c r="F1434" s="143"/>
      <c r="G1434" s="143"/>
      <c r="H1434" s="143"/>
      <c r="I1434" s="143"/>
      <c r="J1434" s="143"/>
      <c r="K1434" s="143"/>
      <c r="L1434" s="143"/>
      <c r="M1434" s="143"/>
      <c r="N1434" s="143"/>
      <c r="O1434" s="143"/>
      <c r="P1434" s="143"/>
      <c r="Q1434" s="143"/>
      <c r="R1434" s="143"/>
      <c r="S1434" s="143"/>
      <c r="T1434" s="143"/>
      <c r="U1434" s="57"/>
    </row>
    <row r="1435" spans="1:21" x14ac:dyDescent="0.25">
      <c r="B1435" s="7" t="s">
        <v>8</v>
      </c>
      <c r="C1435" s="65">
        <f>'1stR'!C$109</f>
        <v>0</v>
      </c>
      <c r="D1435" s="65">
        <f>'1stR'!D$109</f>
        <v>0</v>
      </c>
      <c r="E1435" s="65">
        <f>'1stR'!E$109</f>
        <v>0</v>
      </c>
      <c r="F1435" s="65">
        <f>'1stR'!F$109</f>
        <v>0</v>
      </c>
      <c r="G1435" s="65">
        <f>'1stR'!G$109</f>
        <v>0</v>
      </c>
      <c r="H1435" s="65">
        <f>'1stR'!H$109</f>
        <v>0</v>
      </c>
      <c r="I1435" s="65">
        <f>'1stR'!I$109</f>
        <v>0</v>
      </c>
      <c r="J1435" s="65">
        <f>'1stR'!J$109</f>
        <v>0</v>
      </c>
      <c r="K1435" s="65">
        <f>'1stR'!K$109</f>
        <v>0</v>
      </c>
      <c r="L1435" s="65">
        <f>'1stR'!L$109</f>
        <v>0</v>
      </c>
      <c r="M1435" s="65">
        <f>'1stR'!M$109</f>
        <v>0</v>
      </c>
      <c r="N1435" s="65">
        <f>'1stR'!N$109</f>
        <v>0</v>
      </c>
      <c r="O1435" s="65">
        <f>'1stR'!O$109</f>
        <v>0</v>
      </c>
      <c r="P1435" s="65">
        <f>'1stR'!P$109</f>
        <v>0</v>
      </c>
      <c r="Q1435" s="65">
        <f>'1stR'!Q$109</f>
        <v>0</v>
      </c>
      <c r="R1435" s="65">
        <f>'1stR'!R$109</f>
        <v>0</v>
      </c>
      <c r="S1435" s="65">
        <f>'1stR'!S$109</f>
        <v>0</v>
      </c>
      <c r="T1435" s="65">
        <f>'1stR'!T$109</f>
        <v>0</v>
      </c>
      <c r="U1435" s="15">
        <f>SUM(C1435:T1435)</f>
        <v>0</v>
      </c>
    </row>
    <row r="1436" spans="1:21" x14ac:dyDescent="0.25">
      <c r="B1436" s="7" t="s">
        <v>13</v>
      </c>
      <c r="C1436" s="65">
        <f>'2ndR'!C$109</f>
        <v>0</v>
      </c>
      <c r="D1436" s="65">
        <f>'2ndR'!D$109</f>
        <v>0</v>
      </c>
      <c r="E1436" s="65">
        <f>'2ndR'!E$109</f>
        <v>0</v>
      </c>
      <c r="F1436" s="65">
        <f>'2ndR'!F$109</f>
        <v>0</v>
      </c>
      <c r="G1436" s="65">
        <f>'2ndR'!G$109</f>
        <v>0</v>
      </c>
      <c r="H1436" s="65">
        <f>'2ndR'!H$109</f>
        <v>0</v>
      </c>
      <c r="I1436" s="65">
        <f>'2ndR'!I$109</f>
        <v>0</v>
      </c>
      <c r="J1436" s="65">
        <f>'2ndR'!J$109</f>
        <v>0</v>
      </c>
      <c r="K1436" s="65">
        <f>'2ndR'!K$109</f>
        <v>0</v>
      </c>
      <c r="L1436" s="65">
        <f>'2ndR'!L$109</f>
        <v>0</v>
      </c>
      <c r="M1436" s="65">
        <f>'2ndR'!M$109</f>
        <v>0</v>
      </c>
      <c r="N1436" s="65">
        <f>'2ndR'!N$109</f>
        <v>0</v>
      </c>
      <c r="O1436" s="65">
        <f>'2ndR'!O$109</f>
        <v>0</v>
      </c>
      <c r="P1436" s="65">
        <f>'2ndR'!P$109</f>
        <v>0</v>
      </c>
      <c r="Q1436" s="65">
        <f>'2ndR'!Q$109</f>
        <v>0</v>
      </c>
      <c r="R1436" s="65">
        <f>'2ndR'!R$109</f>
        <v>0</v>
      </c>
      <c r="S1436" s="65">
        <f>'2ndR'!S$109</f>
        <v>0</v>
      </c>
      <c r="T1436" s="65">
        <f>'2ndR'!T$109</f>
        <v>0</v>
      </c>
      <c r="U1436" s="15">
        <f t="shared" ref="U1436:U1444" si="102">SUM(C1436:T1436)</f>
        <v>0</v>
      </c>
    </row>
    <row r="1437" spans="1:21" x14ac:dyDescent="0.25">
      <c r="B1437" s="7" t="s">
        <v>14</v>
      </c>
      <c r="C1437" s="65">
        <f>'3rdR'!C$109</f>
        <v>0</v>
      </c>
      <c r="D1437" s="65">
        <f>'3rdR'!D$109</f>
        <v>0</v>
      </c>
      <c r="E1437" s="65">
        <f>'3rdR'!E$109</f>
        <v>0</v>
      </c>
      <c r="F1437" s="65">
        <f>'3rdR'!F$109</f>
        <v>0</v>
      </c>
      <c r="G1437" s="65">
        <f>'3rdR'!G$109</f>
        <v>0</v>
      </c>
      <c r="H1437" s="65">
        <f>'3rdR'!H$109</f>
        <v>0</v>
      </c>
      <c r="I1437" s="65">
        <f>'3rdR'!I$109</f>
        <v>0</v>
      </c>
      <c r="J1437" s="65">
        <f>'3rdR'!J$109</f>
        <v>0</v>
      </c>
      <c r="K1437" s="65">
        <f>'3rdR'!K$109</f>
        <v>0</v>
      </c>
      <c r="L1437" s="65">
        <f>'3rdR'!L$109</f>
        <v>0</v>
      </c>
      <c r="M1437" s="65">
        <f>'3rdR'!M$109</f>
        <v>0</v>
      </c>
      <c r="N1437" s="65">
        <f>'3rdR'!N$109</f>
        <v>0</v>
      </c>
      <c r="O1437" s="65">
        <f>'3rdR'!O$109</f>
        <v>0</v>
      </c>
      <c r="P1437" s="65">
        <f>'3rdR'!P$109</f>
        <v>0</v>
      </c>
      <c r="Q1437" s="65">
        <f>'3rdR'!Q$109</f>
        <v>0</v>
      </c>
      <c r="R1437" s="65">
        <f>'3rdR'!R$109</f>
        <v>0</v>
      </c>
      <c r="S1437" s="65">
        <f>'3rdR'!S$109</f>
        <v>0</v>
      </c>
      <c r="T1437" s="65">
        <f>'3rdR'!T$109</f>
        <v>0</v>
      </c>
      <c r="U1437" s="15">
        <f t="shared" si="102"/>
        <v>0</v>
      </c>
    </row>
    <row r="1438" spans="1:21" x14ac:dyDescent="0.25">
      <c r="B1438" s="7" t="s">
        <v>15</v>
      </c>
      <c r="C1438" s="65">
        <f>'4thR'!C$109</f>
        <v>0</v>
      </c>
      <c r="D1438" s="65">
        <f>'4thR'!D$109</f>
        <v>0</v>
      </c>
      <c r="E1438" s="65">
        <f>'4thR'!E$109</f>
        <v>0</v>
      </c>
      <c r="F1438" s="65">
        <f>'4thR'!F$109</f>
        <v>0</v>
      </c>
      <c r="G1438" s="65">
        <f>'4thR'!G$109</f>
        <v>0</v>
      </c>
      <c r="H1438" s="65">
        <f>'4thR'!H$109</f>
        <v>0</v>
      </c>
      <c r="I1438" s="65">
        <f>'4thR'!I$109</f>
        <v>0</v>
      </c>
      <c r="J1438" s="65">
        <f>'4thR'!J$109</f>
        <v>0</v>
      </c>
      <c r="K1438" s="65">
        <f>'4thR'!K$109</f>
        <v>0</v>
      </c>
      <c r="L1438" s="65">
        <f>'4thR'!L$109</f>
        <v>0</v>
      </c>
      <c r="M1438" s="65">
        <f>'4thR'!M$109</f>
        <v>0</v>
      </c>
      <c r="N1438" s="65">
        <f>'4thR'!N$109</f>
        <v>0</v>
      </c>
      <c r="O1438" s="65">
        <f>'4thR'!O$109</f>
        <v>0</v>
      </c>
      <c r="P1438" s="65">
        <f>'4thR'!P$109</f>
        <v>0</v>
      </c>
      <c r="Q1438" s="65">
        <f>'4thR'!Q$109</f>
        <v>0</v>
      </c>
      <c r="R1438" s="65">
        <f>'4thR'!R$109</f>
        <v>0</v>
      </c>
      <c r="S1438" s="65">
        <f>'4thR'!S$109</f>
        <v>0</v>
      </c>
      <c r="T1438" s="65">
        <f>'4thR'!T$109</f>
        <v>0</v>
      </c>
      <c r="U1438" s="15">
        <f t="shared" si="102"/>
        <v>0</v>
      </c>
    </row>
    <row r="1439" spans="1:21" x14ac:dyDescent="0.25">
      <c r="B1439" s="7" t="s">
        <v>16</v>
      </c>
      <c r="C1439" s="65">
        <f>'5thR'!C$109</f>
        <v>0</v>
      </c>
      <c r="D1439" s="65">
        <f>'5thR'!D$109</f>
        <v>0</v>
      </c>
      <c r="E1439" s="65">
        <f>'5thR'!E$109</f>
        <v>0</v>
      </c>
      <c r="F1439" s="65">
        <f>'5thR'!F$109</f>
        <v>0</v>
      </c>
      <c r="G1439" s="65">
        <f>'5thR'!G$109</f>
        <v>0</v>
      </c>
      <c r="H1439" s="65">
        <f>'5thR'!H$109</f>
        <v>0</v>
      </c>
      <c r="I1439" s="65">
        <f>'5thR'!I$109</f>
        <v>0</v>
      </c>
      <c r="J1439" s="65">
        <f>'5thR'!J$109</f>
        <v>0</v>
      </c>
      <c r="K1439" s="65">
        <f>'5thR'!K$109</f>
        <v>0</v>
      </c>
      <c r="L1439" s="65">
        <f>'5thR'!L$109</f>
        <v>0</v>
      </c>
      <c r="M1439" s="65">
        <f>'5thR'!M$109</f>
        <v>0</v>
      </c>
      <c r="N1439" s="65">
        <f>'5thR'!N$109</f>
        <v>0</v>
      </c>
      <c r="O1439" s="65">
        <f>'5thR'!O$109</f>
        <v>0</v>
      </c>
      <c r="P1439" s="65">
        <f>'5thR'!P$109</f>
        <v>0</v>
      </c>
      <c r="Q1439" s="65">
        <f>'5thR'!Q$109</f>
        <v>0</v>
      </c>
      <c r="R1439" s="65">
        <f>'5thR'!R$109</f>
        <v>0</v>
      </c>
      <c r="S1439" s="65">
        <f>'5thR'!S$109</f>
        <v>0</v>
      </c>
      <c r="T1439" s="65">
        <f>'5thR'!T$109</f>
        <v>0</v>
      </c>
      <c r="U1439" s="15">
        <f t="shared" si="102"/>
        <v>0</v>
      </c>
    </row>
    <row r="1440" spans="1:21" x14ac:dyDescent="0.25">
      <c r="B1440" s="7" t="s">
        <v>17</v>
      </c>
      <c r="C1440" s="65">
        <f>'6thR'!C$109</f>
        <v>0</v>
      </c>
      <c r="D1440" s="65">
        <f>'6thR'!D$109</f>
        <v>0</v>
      </c>
      <c r="E1440" s="65">
        <f>'6thR'!E$109</f>
        <v>0</v>
      </c>
      <c r="F1440" s="65">
        <f>'6thR'!F$109</f>
        <v>0</v>
      </c>
      <c r="G1440" s="65">
        <f>'6thR'!G$109</f>
        <v>0</v>
      </c>
      <c r="H1440" s="65">
        <f>'6thR'!H$109</f>
        <v>0</v>
      </c>
      <c r="I1440" s="65">
        <f>'6thR'!I$109</f>
        <v>0</v>
      </c>
      <c r="J1440" s="65">
        <f>'6thR'!J$109</f>
        <v>0</v>
      </c>
      <c r="K1440" s="65">
        <f>'6thR'!K$109</f>
        <v>0</v>
      </c>
      <c r="L1440" s="65">
        <f>'6thR'!L$109</f>
        <v>0</v>
      </c>
      <c r="M1440" s="65">
        <f>'6thR'!M$109</f>
        <v>0</v>
      </c>
      <c r="N1440" s="65">
        <f>'6thR'!N$109</f>
        <v>0</v>
      </c>
      <c r="O1440" s="65">
        <f>'6thR'!O$109</f>
        <v>0</v>
      </c>
      <c r="P1440" s="65">
        <f>'6thR'!P$109</f>
        <v>0</v>
      </c>
      <c r="Q1440" s="65">
        <f>'6thR'!Q$109</f>
        <v>0</v>
      </c>
      <c r="R1440" s="65">
        <f>'6thR'!R$109</f>
        <v>0</v>
      </c>
      <c r="S1440" s="65">
        <f>'6thR'!S$109</f>
        <v>0</v>
      </c>
      <c r="T1440" s="65">
        <f>'6thR'!T$109</f>
        <v>0</v>
      </c>
      <c r="U1440" s="15">
        <f t="shared" si="102"/>
        <v>0</v>
      </c>
    </row>
    <row r="1441" spans="1:21" x14ac:dyDescent="0.25">
      <c r="B1441" s="7" t="s">
        <v>18</v>
      </c>
      <c r="C1441" s="65">
        <f>'7thR'!C$109</f>
        <v>0</v>
      </c>
      <c r="D1441" s="65">
        <f>'7thR'!D$109</f>
        <v>0</v>
      </c>
      <c r="E1441" s="65">
        <f>'7thR'!E$109</f>
        <v>0</v>
      </c>
      <c r="F1441" s="65">
        <f>'7thR'!F$109</f>
        <v>0</v>
      </c>
      <c r="G1441" s="65">
        <f>'7thR'!G$109</f>
        <v>0</v>
      </c>
      <c r="H1441" s="65">
        <f>'7thR'!H$109</f>
        <v>0</v>
      </c>
      <c r="I1441" s="65">
        <f>'7thR'!I$109</f>
        <v>0</v>
      </c>
      <c r="J1441" s="65">
        <f>'7thR'!J$109</f>
        <v>0</v>
      </c>
      <c r="K1441" s="65">
        <f>'7thR'!K$109</f>
        <v>0</v>
      </c>
      <c r="L1441" s="65">
        <f>'7thR'!L$109</f>
        <v>0</v>
      </c>
      <c r="M1441" s="65">
        <f>'7thR'!M$109</f>
        <v>0</v>
      </c>
      <c r="N1441" s="65">
        <f>'7thR'!N$109</f>
        <v>0</v>
      </c>
      <c r="O1441" s="65">
        <f>'7thR'!O$109</f>
        <v>0</v>
      </c>
      <c r="P1441" s="65">
        <f>'7thR'!P$109</f>
        <v>0</v>
      </c>
      <c r="Q1441" s="65">
        <f>'7thR'!Q$109</f>
        <v>0</v>
      </c>
      <c r="R1441" s="65">
        <f>'7thR'!R$109</f>
        <v>0</v>
      </c>
      <c r="S1441" s="65">
        <f>'7thR'!S$109</f>
        <v>0</v>
      </c>
      <c r="T1441" s="65">
        <f>'7thR'!T$109</f>
        <v>0</v>
      </c>
      <c r="U1441" s="15">
        <f t="shared" si="102"/>
        <v>0</v>
      </c>
    </row>
    <row r="1442" spans="1:21" ht="15.75" thickBot="1" x14ac:dyDescent="0.3">
      <c r="B1442" s="7" t="s">
        <v>19</v>
      </c>
      <c r="C1442" s="45">
        <f>'8thR - Finale'!C$109</f>
        <v>0</v>
      </c>
      <c r="D1442" s="45">
        <f>'8thR - Finale'!D$109</f>
        <v>0</v>
      </c>
      <c r="E1442" s="45">
        <f>'8thR - Finale'!E$109</f>
        <v>0</v>
      </c>
      <c r="F1442" s="45">
        <f>'8thR - Finale'!F$109</f>
        <v>0</v>
      </c>
      <c r="G1442" s="45">
        <f>'8thR - Finale'!G$109</f>
        <v>0</v>
      </c>
      <c r="H1442" s="45">
        <f>'8thR - Finale'!H$109</f>
        <v>0</v>
      </c>
      <c r="I1442" s="45">
        <f>'8thR - Finale'!I$109</f>
        <v>0</v>
      </c>
      <c r="J1442" s="45">
        <f>'8thR - Finale'!J$109</f>
        <v>0</v>
      </c>
      <c r="K1442" s="45">
        <f>'8thR - Finale'!K$109</f>
        <v>0</v>
      </c>
      <c r="L1442" s="45">
        <f>'8thR - Finale'!L$109</f>
        <v>0</v>
      </c>
      <c r="M1442" s="45">
        <f>'8thR - Finale'!M$109</f>
        <v>0</v>
      </c>
      <c r="N1442" s="45">
        <f>'8thR - Finale'!N$109</f>
        <v>0</v>
      </c>
      <c r="O1442" s="45">
        <f>'8thR - Finale'!O$109</f>
        <v>0</v>
      </c>
      <c r="P1442" s="45">
        <f>'8thR - Finale'!P$109</f>
        <v>0</v>
      </c>
      <c r="Q1442" s="45">
        <f>'8thR - Finale'!Q$109</f>
        <v>0</v>
      </c>
      <c r="R1442" s="45">
        <f>'8thR - Finale'!R$109</f>
        <v>0</v>
      </c>
      <c r="S1442" s="45">
        <f>'8thR - Finale'!S$109</f>
        <v>0</v>
      </c>
      <c r="T1442" s="45">
        <f>'8thR - Finale'!T$109</f>
        <v>0</v>
      </c>
      <c r="U1442" s="15">
        <f t="shared" si="102"/>
        <v>0</v>
      </c>
    </row>
    <row r="1443" spans="1:21" ht="16.5" thickTop="1" x14ac:dyDescent="0.25">
      <c r="B1443" s="52" t="s">
        <v>12</v>
      </c>
      <c r="C1443" s="72">
        <f>score!H$109</f>
        <v>0</v>
      </c>
      <c r="D1443" s="72">
        <f>score!I$109</f>
        <v>0</v>
      </c>
      <c r="E1443" s="72">
        <f>score!J$109</f>
        <v>0</v>
      </c>
      <c r="F1443" s="72">
        <f>score!K$109</f>
        <v>0</v>
      </c>
      <c r="G1443" s="72">
        <f>score!L$109</f>
        <v>0</v>
      </c>
      <c r="H1443" s="72">
        <f>score!M$109</f>
        <v>0</v>
      </c>
      <c r="I1443" s="72">
        <f>score!N$109</f>
        <v>0</v>
      </c>
      <c r="J1443" s="72">
        <f>score!O$109</f>
        <v>0</v>
      </c>
      <c r="K1443" s="72">
        <f>score!P$109</f>
        <v>0</v>
      </c>
      <c r="L1443" s="72">
        <f>score!Q$109</f>
        <v>0</v>
      </c>
      <c r="M1443" s="72">
        <f>score!R$109</f>
        <v>0</v>
      </c>
      <c r="N1443" s="72">
        <f>score!S$109</f>
        <v>0</v>
      </c>
      <c r="O1443" s="72">
        <f>score!T$109</f>
        <v>0</v>
      </c>
      <c r="P1443" s="72">
        <f>score!U$109</f>
        <v>0</v>
      </c>
      <c r="Q1443" s="72">
        <f>score!V$109</f>
        <v>0</v>
      </c>
      <c r="R1443" s="72">
        <f>score!W$109</f>
        <v>0</v>
      </c>
      <c r="S1443" s="72">
        <f>score!X$109</f>
        <v>0</v>
      </c>
      <c r="T1443" s="72">
        <f>score!Y$109</f>
        <v>0</v>
      </c>
      <c r="U1443" s="47">
        <f t="shared" si="102"/>
        <v>0</v>
      </c>
    </row>
    <row r="1444" spans="1:21" ht="15.75" x14ac:dyDescent="0.25">
      <c r="B1444" s="53" t="s">
        <v>7</v>
      </c>
      <c r="C1444" s="54">
        <f>score!H$147</f>
        <v>4</v>
      </c>
      <c r="D1444" s="54">
        <f>score!$I$147</f>
        <v>4</v>
      </c>
      <c r="E1444" s="54">
        <f>score!$J$147</f>
        <v>3</v>
      </c>
      <c r="F1444" s="54">
        <f>score!$K$147</f>
        <v>3</v>
      </c>
      <c r="G1444" s="54">
        <f>score!$L$147</f>
        <v>4</v>
      </c>
      <c r="H1444" s="54">
        <f>score!$M$147</f>
        <v>4</v>
      </c>
      <c r="I1444" s="54">
        <f>score!$N$147</f>
        <v>5</v>
      </c>
      <c r="J1444" s="54">
        <f>score!$O$147</f>
        <v>4</v>
      </c>
      <c r="K1444" s="54">
        <f>score!$P$147</f>
        <v>4</v>
      </c>
      <c r="L1444" s="54">
        <f>score!$Q$147</f>
        <v>3</v>
      </c>
      <c r="M1444" s="54">
        <f>score!$R$147</f>
        <v>4</v>
      </c>
      <c r="N1444" s="54">
        <f>score!$S$147</f>
        <v>5</v>
      </c>
      <c r="O1444" s="54">
        <f>score!$T$147</f>
        <v>4</v>
      </c>
      <c r="P1444" s="54">
        <f>score!$U$147</f>
        <v>5</v>
      </c>
      <c r="Q1444" s="54">
        <f>score!$V$147</f>
        <v>3</v>
      </c>
      <c r="R1444" s="54">
        <f>score!$W$147</f>
        <v>3</v>
      </c>
      <c r="S1444" s="54">
        <f>score!$X$147</f>
        <v>4</v>
      </c>
      <c r="T1444" s="54">
        <f>score!$Y$147</f>
        <v>4</v>
      </c>
      <c r="U1444" s="18">
        <f t="shared" si="102"/>
        <v>70</v>
      </c>
    </row>
    <row r="1445" spans="1:21" x14ac:dyDescent="0.25">
      <c r="C1445" s="55"/>
      <c r="D1445" s="55"/>
      <c r="E1445" s="55"/>
      <c r="F1445" s="55"/>
      <c r="G1445" s="55"/>
      <c r="H1445" s="55"/>
      <c r="I1445" s="55"/>
      <c r="J1445" s="55"/>
      <c r="K1445" s="55"/>
      <c r="L1445" s="55"/>
      <c r="M1445" s="55"/>
      <c r="N1445" s="55"/>
      <c r="O1445" s="55"/>
      <c r="P1445" s="55"/>
      <c r="Q1445" s="55"/>
      <c r="R1445" s="55"/>
      <c r="S1445" s="55"/>
      <c r="T1445" s="55"/>
    </row>
    <row r="1446" spans="1:21" x14ac:dyDescent="0.25">
      <c r="C1446" s="140" t="s">
        <v>6</v>
      </c>
      <c r="D1446" s="140"/>
      <c r="E1446" s="140"/>
      <c r="F1446" s="140"/>
      <c r="G1446" s="140"/>
      <c r="H1446" s="140"/>
      <c r="I1446" s="140"/>
      <c r="J1446" s="140"/>
      <c r="K1446" s="140"/>
      <c r="L1446" s="140"/>
      <c r="M1446" s="140"/>
      <c r="N1446" s="140"/>
      <c r="O1446" s="140"/>
      <c r="P1446" s="140"/>
      <c r="Q1446" s="140"/>
      <c r="R1446" s="140"/>
      <c r="S1446" s="140"/>
      <c r="T1446" s="140"/>
    </row>
    <row r="1447" spans="1:21" x14ac:dyDescent="0.25">
      <c r="A1447" s="141">
        <f>score!A110</f>
        <v>104</v>
      </c>
      <c r="B1447" s="142" t="str">
        <f>score!F110</f>
        <v/>
      </c>
      <c r="C1447" s="143">
        <v>1</v>
      </c>
      <c r="D1447" s="143">
        <v>2</v>
      </c>
      <c r="E1447" s="143">
        <v>3</v>
      </c>
      <c r="F1447" s="143">
        <v>4</v>
      </c>
      <c r="G1447" s="143">
        <v>5</v>
      </c>
      <c r="H1447" s="143">
        <v>6</v>
      </c>
      <c r="I1447" s="143">
        <v>7</v>
      </c>
      <c r="J1447" s="143">
        <v>8</v>
      </c>
      <c r="K1447" s="143">
        <v>9</v>
      </c>
      <c r="L1447" s="143">
        <v>10</v>
      </c>
      <c r="M1447" s="143">
        <v>11</v>
      </c>
      <c r="N1447" s="143">
        <v>12</v>
      </c>
      <c r="O1447" s="143">
        <v>13</v>
      </c>
      <c r="P1447" s="143">
        <v>14</v>
      </c>
      <c r="Q1447" s="143">
        <v>15</v>
      </c>
      <c r="R1447" s="143">
        <v>16</v>
      </c>
      <c r="S1447" s="143">
        <v>17</v>
      </c>
      <c r="T1447" s="143">
        <v>18</v>
      </c>
      <c r="U1447" s="56" t="s">
        <v>1</v>
      </c>
    </row>
    <row r="1448" spans="1:21" x14ac:dyDescent="0.25">
      <c r="A1448" s="141"/>
      <c r="B1448" s="142"/>
      <c r="C1448" s="143"/>
      <c r="D1448" s="143"/>
      <c r="E1448" s="143"/>
      <c r="F1448" s="143"/>
      <c r="G1448" s="143"/>
      <c r="H1448" s="143"/>
      <c r="I1448" s="143"/>
      <c r="J1448" s="143"/>
      <c r="K1448" s="143"/>
      <c r="L1448" s="143"/>
      <c r="M1448" s="143"/>
      <c r="N1448" s="143"/>
      <c r="O1448" s="143"/>
      <c r="P1448" s="143"/>
      <c r="Q1448" s="143"/>
      <c r="R1448" s="143"/>
      <c r="S1448" s="143"/>
      <c r="T1448" s="143"/>
      <c r="U1448" s="57"/>
    </row>
    <row r="1449" spans="1:21" x14ac:dyDescent="0.25">
      <c r="B1449" s="7" t="s">
        <v>8</v>
      </c>
      <c r="C1449" s="65">
        <f>'1stR'!C$110</f>
        <v>0</v>
      </c>
      <c r="D1449" s="65">
        <f>'1stR'!D$110</f>
        <v>0</v>
      </c>
      <c r="E1449" s="65">
        <f>'1stR'!E$110</f>
        <v>0</v>
      </c>
      <c r="F1449" s="65">
        <f>'1stR'!F$110</f>
        <v>0</v>
      </c>
      <c r="G1449" s="65">
        <f>'1stR'!G$110</f>
        <v>0</v>
      </c>
      <c r="H1449" s="65">
        <f>'1stR'!H$110</f>
        <v>0</v>
      </c>
      <c r="I1449" s="65">
        <f>'1stR'!I$110</f>
        <v>0</v>
      </c>
      <c r="J1449" s="65">
        <f>'1stR'!J$110</f>
        <v>0</v>
      </c>
      <c r="K1449" s="65">
        <f>'1stR'!K$110</f>
        <v>0</v>
      </c>
      <c r="L1449" s="65">
        <f>'1stR'!L$110</f>
        <v>0</v>
      </c>
      <c r="M1449" s="65">
        <f>'1stR'!M$110</f>
        <v>0</v>
      </c>
      <c r="N1449" s="65">
        <f>'1stR'!N$110</f>
        <v>0</v>
      </c>
      <c r="O1449" s="65">
        <f>'1stR'!O$110</f>
        <v>0</v>
      </c>
      <c r="P1449" s="65">
        <f>'1stR'!P$110</f>
        <v>0</v>
      </c>
      <c r="Q1449" s="65">
        <f>'1stR'!Q$110</f>
        <v>0</v>
      </c>
      <c r="R1449" s="65">
        <f>'1stR'!R$110</f>
        <v>0</v>
      </c>
      <c r="S1449" s="65">
        <f>'1stR'!S$110</f>
        <v>0</v>
      </c>
      <c r="T1449" s="65">
        <f>'1stR'!T$110</f>
        <v>0</v>
      </c>
      <c r="U1449" s="15">
        <f>SUM(C1449:T1449)</f>
        <v>0</v>
      </c>
    </row>
    <row r="1450" spans="1:21" x14ac:dyDescent="0.25">
      <c r="B1450" s="7" t="s">
        <v>13</v>
      </c>
      <c r="C1450" s="65">
        <f>'2ndR'!C$110</f>
        <v>0</v>
      </c>
      <c r="D1450" s="65">
        <f>'2ndR'!D$110</f>
        <v>0</v>
      </c>
      <c r="E1450" s="65">
        <f>'2ndR'!E$110</f>
        <v>0</v>
      </c>
      <c r="F1450" s="65">
        <f>'2ndR'!F$110</f>
        <v>0</v>
      </c>
      <c r="G1450" s="65">
        <f>'2ndR'!G$110</f>
        <v>0</v>
      </c>
      <c r="H1450" s="65">
        <f>'2ndR'!H$110</f>
        <v>0</v>
      </c>
      <c r="I1450" s="65">
        <f>'2ndR'!I$110</f>
        <v>0</v>
      </c>
      <c r="J1450" s="65">
        <f>'2ndR'!J$110</f>
        <v>0</v>
      </c>
      <c r="K1450" s="65">
        <f>'2ndR'!K$110</f>
        <v>0</v>
      </c>
      <c r="L1450" s="65">
        <f>'2ndR'!L$110</f>
        <v>0</v>
      </c>
      <c r="M1450" s="65">
        <f>'2ndR'!M$110</f>
        <v>0</v>
      </c>
      <c r="N1450" s="65">
        <f>'2ndR'!N$110</f>
        <v>0</v>
      </c>
      <c r="O1450" s="65">
        <f>'2ndR'!O$110</f>
        <v>0</v>
      </c>
      <c r="P1450" s="65">
        <f>'2ndR'!P$110</f>
        <v>0</v>
      </c>
      <c r="Q1450" s="65">
        <f>'2ndR'!Q$110</f>
        <v>0</v>
      </c>
      <c r="R1450" s="65">
        <f>'2ndR'!R$110</f>
        <v>0</v>
      </c>
      <c r="S1450" s="65">
        <f>'2ndR'!S$110</f>
        <v>0</v>
      </c>
      <c r="T1450" s="65">
        <f>'2ndR'!T$110</f>
        <v>0</v>
      </c>
      <c r="U1450" s="15">
        <f t="shared" ref="U1450:U1458" si="103">SUM(C1450:T1450)</f>
        <v>0</v>
      </c>
    </row>
    <row r="1451" spans="1:21" x14ac:dyDescent="0.25">
      <c r="B1451" s="7" t="s">
        <v>14</v>
      </c>
      <c r="C1451" s="65">
        <f>'3rdR'!C$110</f>
        <v>0</v>
      </c>
      <c r="D1451" s="65">
        <f>'3rdR'!D$110</f>
        <v>0</v>
      </c>
      <c r="E1451" s="65">
        <f>'3rdR'!E$110</f>
        <v>0</v>
      </c>
      <c r="F1451" s="65">
        <f>'3rdR'!F$110</f>
        <v>0</v>
      </c>
      <c r="G1451" s="65">
        <f>'3rdR'!G$110</f>
        <v>0</v>
      </c>
      <c r="H1451" s="65">
        <f>'3rdR'!H$110</f>
        <v>0</v>
      </c>
      <c r="I1451" s="65">
        <f>'3rdR'!I$110</f>
        <v>0</v>
      </c>
      <c r="J1451" s="65">
        <f>'3rdR'!J$110</f>
        <v>0</v>
      </c>
      <c r="K1451" s="65">
        <f>'3rdR'!K$110</f>
        <v>0</v>
      </c>
      <c r="L1451" s="65">
        <f>'3rdR'!L$110</f>
        <v>0</v>
      </c>
      <c r="M1451" s="65">
        <f>'3rdR'!M$110</f>
        <v>0</v>
      </c>
      <c r="N1451" s="65">
        <f>'3rdR'!N$110</f>
        <v>0</v>
      </c>
      <c r="O1451" s="65">
        <f>'3rdR'!O$110</f>
        <v>0</v>
      </c>
      <c r="P1451" s="65">
        <f>'3rdR'!P$110</f>
        <v>0</v>
      </c>
      <c r="Q1451" s="65">
        <f>'3rdR'!Q$110</f>
        <v>0</v>
      </c>
      <c r="R1451" s="65">
        <f>'3rdR'!R$110</f>
        <v>0</v>
      </c>
      <c r="S1451" s="65">
        <f>'3rdR'!S$110</f>
        <v>0</v>
      </c>
      <c r="T1451" s="65">
        <f>'3rdR'!T$110</f>
        <v>0</v>
      </c>
      <c r="U1451" s="15">
        <f t="shared" si="103"/>
        <v>0</v>
      </c>
    </row>
    <row r="1452" spans="1:21" x14ac:dyDescent="0.25">
      <c r="B1452" s="7" t="s">
        <v>15</v>
      </c>
      <c r="C1452" s="65">
        <f>'4thR'!C$110</f>
        <v>0</v>
      </c>
      <c r="D1452" s="65">
        <f>'4thR'!D$110</f>
        <v>0</v>
      </c>
      <c r="E1452" s="65">
        <f>'4thR'!E$110</f>
        <v>0</v>
      </c>
      <c r="F1452" s="65">
        <f>'4thR'!F$110</f>
        <v>0</v>
      </c>
      <c r="G1452" s="65">
        <f>'4thR'!G$110</f>
        <v>0</v>
      </c>
      <c r="H1452" s="65">
        <f>'4thR'!H$110</f>
        <v>0</v>
      </c>
      <c r="I1452" s="65">
        <f>'4thR'!I$110</f>
        <v>0</v>
      </c>
      <c r="J1452" s="65">
        <f>'4thR'!J$110</f>
        <v>0</v>
      </c>
      <c r="K1452" s="65">
        <f>'4thR'!K$110</f>
        <v>0</v>
      </c>
      <c r="L1452" s="65">
        <f>'4thR'!L$110</f>
        <v>0</v>
      </c>
      <c r="M1452" s="65">
        <f>'4thR'!M$110</f>
        <v>0</v>
      </c>
      <c r="N1452" s="65">
        <f>'4thR'!N$110</f>
        <v>0</v>
      </c>
      <c r="O1452" s="65">
        <f>'4thR'!O$110</f>
        <v>0</v>
      </c>
      <c r="P1452" s="65">
        <f>'4thR'!P$110</f>
        <v>0</v>
      </c>
      <c r="Q1452" s="65">
        <f>'4thR'!Q$110</f>
        <v>0</v>
      </c>
      <c r="R1452" s="65">
        <f>'4thR'!R$110</f>
        <v>0</v>
      </c>
      <c r="S1452" s="65">
        <f>'4thR'!S$110</f>
        <v>0</v>
      </c>
      <c r="T1452" s="65">
        <f>'4thR'!T$110</f>
        <v>0</v>
      </c>
      <c r="U1452" s="15">
        <f t="shared" si="103"/>
        <v>0</v>
      </c>
    </row>
    <row r="1453" spans="1:21" x14ac:dyDescent="0.25">
      <c r="B1453" s="7" t="s">
        <v>16</v>
      </c>
      <c r="C1453" s="65">
        <f>'5thR'!C$110</f>
        <v>0</v>
      </c>
      <c r="D1453" s="65">
        <f>'5thR'!D$110</f>
        <v>0</v>
      </c>
      <c r="E1453" s="65">
        <f>'5thR'!E$110</f>
        <v>0</v>
      </c>
      <c r="F1453" s="65">
        <f>'5thR'!F$110</f>
        <v>0</v>
      </c>
      <c r="G1453" s="65">
        <f>'5thR'!G$110</f>
        <v>0</v>
      </c>
      <c r="H1453" s="65">
        <f>'5thR'!H$110</f>
        <v>0</v>
      </c>
      <c r="I1453" s="65">
        <f>'5thR'!I$110</f>
        <v>0</v>
      </c>
      <c r="J1453" s="65">
        <f>'5thR'!J$110</f>
        <v>0</v>
      </c>
      <c r="K1453" s="65">
        <f>'5thR'!K$110</f>
        <v>0</v>
      </c>
      <c r="L1453" s="65">
        <f>'5thR'!L$110</f>
        <v>0</v>
      </c>
      <c r="M1453" s="65">
        <f>'5thR'!M$110</f>
        <v>0</v>
      </c>
      <c r="N1453" s="65">
        <f>'5thR'!N$110</f>
        <v>0</v>
      </c>
      <c r="O1453" s="65">
        <f>'5thR'!O$110</f>
        <v>0</v>
      </c>
      <c r="P1453" s="65">
        <f>'5thR'!P$110</f>
        <v>0</v>
      </c>
      <c r="Q1453" s="65">
        <f>'5thR'!Q$110</f>
        <v>0</v>
      </c>
      <c r="R1453" s="65">
        <f>'5thR'!R$110</f>
        <v>0</v>
      </c>
      <c r="S1453" s="65">
        <f>'5thR'!S$110</f>
        <v>0</v>
      </c>
      <c r="T1453" s="65">
        <f>'5thR'!T$110</f>
        <v>0</v>
      </c>
      <c r="U1453" s="15">
        <f t="shared" si="103"/>
        <v>0</v>
      </c>
    </row>
    <row r="1454" spans="1:21" x14ac:dyDescent="0.25">
      <c r="B1454" s="7" t="s">
        <v>17</v>
      </c>
      <c r="C1454" s="65">
        <f>'6thR'!C$110</f>
        <v>0</v>
      </c>
      <c r="D1454" s="65">
        <f>'6thR'!D$110</f>
        <v>0</v>
      </c>
      <c r="E1454" s="65">
        <f>'6thR'!E$110</f>
        <v>0</v>
      </c>
      <c r="F1454" s="65">
        <f>'6thR'!F$110</f>
        <v>0</v>
      </c>
      <c r="G1454" s="65">
        <f>'6thR'!G$110</f>
        <v>0</v>
      </c>
      <c r="H1454" s="65">
        <f>'6thR'!H$110</f>
        <v>0</v>
      </c>
      <c r="I1454" s="65">
        <f>'6thR'!I$110</f>
        <v>0</v>
      </c>
      <c r="J1454" s="65">
        <f>'6thR'!J$110</f>
        <v>0</v>
      </c>
      <c r="K1454" s="65">
        <f>'6thR'!K$110</f>
        <v>0</v>
      </c>
      <c r="L1454" s="65">
        <f>'6thR'!L$110</f>
        <v>0</v>
      </c>
      <c r="M1454" s="65">
        <f>'6thR'!M$110</f>
        <v>0</v>
      </c>
      <c r="N1454" s="65">
        <f>'6thR'!N$110</f>
        <v>0</v>
      </c>
      <c r="O1454" s="65">
        <f>'6thR'!O$110</f>
        <v>0</v>
      </c>
      <c r="P1454" s="65">
        <f>'6thR'!P$110</f>
        <v>0</v>
      </c>
      <c r="Q1454" s="65">
        <f>'6thR'!Q$110</f>
        <v>0</v>
      </c>
      <c r="R1454" s="65">
        <f>'6thR'!R$110</f>
        <v>0</v>
      </c>
      <c r="S1454" s="65">
        <f>'6thR'!S$110</f>
        <v>0</v>
      </c>
      <c r="T1454" s="65">
        <f>'6thR'!T$110</f>
        <v>0</v>
      </c>
      <c r="U1454" s="15">
        <f t="shared" si="103"/>
        <v>0</v>
      </c>
    </row>
    <row r="1455" spans="1:21" x14ac:dyDescent="0.25">
      <c r="B1455" s="7" t="s">
        <v>18</v>
      </c>
      <c r="C1455" s="65">
        <f>'7thR'!C$110</f>
        <v>0</v>
      </c>
      <c r="D1455" s="65">
        <f>'7thR'!D$110</f>
        <v>0</v>
      </c>
      <c r="E1455" s="65">
        <f>'7thR'!E$110</f>
        <v>0</v>
      </c>
      <c r="F1455" s="65">
        <f>'7thR'!F$110</f>
        <v>0</v>
      </c>
      <c r="G1455" s="65">
        <f>'7thR'!G$110</f>
        <v>0</v>
      </c>
      <c r="H1455" s="65">
        <f>'7thR'!H$110</f>
        <v>0</v>
      </c>
      <c r="I1455" s="65">
        <f>'7thR'!I$110</f>
        <v>0</v>
      </c>
      <c r="J1455" s="65">
        <f>'7thR'!J$110</f>
        <v>0</v>
      </c>
      <c r="K1455" s="65">
        <f>'7thR'!K$110</f>
        <v>0</v>
      </c>
      <c r="L1455" s="65">
        <f>'7thR'!L$110</f>
        <v>0</v>
      </c>
      <c r="M1455" s="65">
        <f>'7thR'!M$110</f>
        <v>0</v>
      </c>
      <c r="N1455" s="65">
        <f>'7thR'!N$110</f>
        <v>0</v>
      </c>
      <c r="O1455" s="65">
        <f>'7thR'!O$110</f>
        <v>0</v>
      </c>
      <c r="P1455" s="65">
        <f>'7thR'!P$110</f>
        <v>0</v>
      </c>
      <c r="Q1455" s="65">
        <f>'7thR'!Q$110</f>
        <v>0</v>
      </c>
      <c r="R1455" s="65">
        <f>'7thR'!R$110</f>
        <v>0</v>
      </c>
      <c r="S1455" s="65">
        <f>'7thR'!S$110</f>
        <v>0</v>
      </c>
      <c r="T1455" s="65">
        <f>'7thR'!T$110</f>
        <v>0</v>
      </c>
      <c r="U1455" s="15">
        <f t="shared" si="103"/>
        <v>0</v>
      </c>
    </row>
    <row r="1456" spans="1:21" ht="15.75" thickBot="1" x14ac:dyDescent="0.3">
      <c r="B1456" s="7" t="s">
        <v>19</v>
      </c>
      <c r="C1456" s="45">
        <f>'8thR - Finale'!C$110</f>
        <v>0</v>
      </c>
      <c r="D1456" s="45">
        <f>'8thR - Finale'!D$110</f>
        <v>0</v>
      </c>
      <c r="E1456" s="45">
        <f>'8thR - Finale'!E$110</f>
        <v>0</v>
      </c>
      <c r="F1456" s="45">
        <f>'8thR - Finale'!F$110</f>
        <v>0</v>
      </c>
      <c r="G1456" s="45">
        <f>'8thR - Finale'!G$110</f>
        <v>0</v>
      </c>
      <c r="H1456" s="45">
        <f>'8thR - Finale'!H$110</f>
        <v>0</v>
      </c>
      <c r="I1456" s="45">
        <f>'8thR - Finale'!I$110</f>
        <v>0</v>
      </c>
      <c r="J1456" s="45">
        <f>'8thR - Finale'!J$110</f>
        <v>0</v>
      </c>
      <c r="K1456" s="45">
        <f>'8thR - Finale'!K$110</f>
        <v>0</v>
      </c>
      <c r="L1456" s="45">
        <f>'8thR - Finale'!L$110</f>
        <v>0</v>
      </c>
      <c r="M1456" s="45">
        <f>'8thR - Finale'!M$110</f>
        <v>0</v>
      </c>
      <c r="N1456" s="45">
        <f>'8thR - Finale'!N$110</f>
        <v>0</v>
      </c>
      <c r="O1456" s="45">
        <f>'8thR - Finale'!O$110</f>
        <v>0</v>
      </c>
      <c r="P1456" s="45">
        <f>'8thR - Finale'!P$110</f>
        <v>0</v>
      </c>
      <c r="Q1456" s="45">
        <f>'8thR - Finale'!Q$110</f>
        <v>0</v>
      </c>
      <c r="R1456" s="45">
        <f>'8thR - Finale'!R$110</f>
        <v>0</v>
      </c>
      <c r="S1456" s="45">
        <f>'8thR - Finale'!S$110</f>
        <v>0</v>
      </c>
      <c r="T1456" s="45">
        <f>'8thR - Finale'!T$110</f>
        <v>0</v>
      </c>
      <c r="U1456" s="15">
        <f t="shared" si="103"/>
        <v>0</v>
      </c>
    </row>
    <row r="1457" spans="1:27" ht="16.5" thickTop="1" x14ac:dyDescent="0.25">
      <c r="B1457" s="52" t="s">
        <v>12</v>
      </c>
      <c r="C1457" s="72">
        <f>score!H$110</f>
        <v>0</v>
      </c>
      <c r="D1457" s="72">
        <f>score!I$110</f>
        <v>0</v>
      </c>
      <c r="E1457" s="72">
        <f>score!J$110</f>
        <v>0</v>
      </c>
      <c r="F1457" s="72">
        <f>score!K$110</f>
        <v>0</v>
      </c>
      <c r="G1457" s="72">
        <f>score!L$110</f>
        <v>0</v>
      </c>
      <c r="H1457" s="72">
        <f>score!M$110</f>
        <v>0</v>
      </c>
      <c r="I1457" s="72">
        <f>score!N$110</f>
        <v>0</v>
      </c>
      <c r="J1457" s="72">
        <f>score!O$110</f>
        <v>0</v>
      </c>
      <c r="K1457" s="72">
        <f>score!P$110</f>
        <v>0</v>
      </c>
      <c r="L1457" s="72">
        <f>score!Q$110</f>
        <v>0</v>
      </c>
      <c r="M1457" s="72">
        <f>score!R$110</f>
        <v>0</v>
      </c>
      <c r="N1457" s="72">
        <f>score!S$110</f>
        <v>0</v>
      </c>
      <c r="O1457" s="72">
        <f>score!T$110</f>
        <v>0</v>
      </c>
      <c r="P1457" s="72">
        <f>score!U$110</f>
        <v>0</v>
      </c>
      <c r="Q1457" s="72">
        <f>score!V$110</f>
        <v>0</v>
      </c>
      <c r="R1457" s="72">
        <f>score!W$110</f>
        <v>0</v>
      </c>
      <c r="S1457" s="72">
        <f>score!X$110</f>
        <v>0</v>
      </c>
      <c r="T1457" s="72">
        <f>score!Y$110</f>
        <v>0</v>
      </c>
      <c r="U1457" s="47">
        <f t="shared" si="103"/>
        <v>0</v>
      </c>
    </row>
    <row r="1458" spans="1:27" ht="15.75" x14ac:dyDescent="0.25">
      <c r="B1458" s="53" t="s">
        <v>7</v>
      </c>
      <c r="C1458" s="54">
        <f>score!H$147</f>
        <v>4</v>
      </c>
      <c r="D1458" s="54">
        <f>score!$I$147</f>
        <v>4</v>
      </c>
      <c r="E1458" s="54">
        <f>score!$J$147</f>
        <v>3</v>
      </c>
      <c r="F1458" s="54">
        <f>score!$K$147</f>
        <v>3</v>
      </c>
      <c r="G1458" s="54">
        <f>score!$L$147</f>
        <v>4</v>
      </c>
      <c r="H1458" s="54">
        <f>score!$M$147</f>
        <v>4</v>
      </c>
      <c r="I1458" s="54">
        <f>score!$N$147</f>
        <v>5</v>
      </c>
      <c r="J1458" s="54">
        <f>score!$O$147</f>
        <v>4</v>
      </c>
      <c r="K1458" s="54">
        <f>score!$P$147</f>
        <v>4</v>
      </c>
      <c r="L1458" s="54">
        <f>score!$Q$147</f>
        <v>3</v>
      </c>
      <c r="M1458" s="54">
        <f>score!$R$147</f>
        <v>4</v>
      </c>
      <c r="N1458" s="54">
        <f>score!$S$147</f>
        <v>5</v>
      </c>
      <c r="O1458" s="54">
        <f>score!$T$147</f>
        <v>4</v>
      </c>
      <c r="P1458" s="54">
        <f>score!$U$147</f>
        <v>5</v>
      </c>
      <c r="Q1458" s="54">
        <f>score!$V$147</f>
        <v>3</v>
      </c>
      <c r="R1458" s="54">
        <f>score!$W$147</f>
        <v>3</v>
      </c>
      <c r="S1458" s="54">
        <f>score!$X$147</f>
        <v>4</v>
      </c>
      <c r="T1458" s="54">
        <f>score!$Y$147</f>
        <v>4</v>
      </c>
      <c r="U1458" s="18">
        <f t="shared" si="103"/>
        <v>70</v>
      </c>
    </row>
    <row r="1459" spans="1:27" x14ac:dyDescent="0.25">
      <c r="C1459" s="55"/>
      <c r="D1459" s="55"/>
      <c r="E1459" s="55"/>
      <c r="F1459" s="55"/>
      <c r="G1459" s="55"/>
      <c r="H1459" s="55"/>
      <c r="I1459" s="55"/>
      <c r="J1459" s="55"/>
      <c r="K1459" s="55"/>
      <c r="L1459" s="55"/>
      <c r="M1459" s="55"/>
      <c r="N1459" s="55"/>
      <c r="O1459" s="55"/>
      <c r="P1459" s="55"/>
      <c r="Q1459" s="55"/>
      <c r="R1459" s="55"/>
      <c r="S1459" s="55"/>
      <c r="T1459" s="55"/>
    </row>
    <row r="1460" spans="1:27" x14ac:dyDescent="0.25">
      <c r="C1460" s="144" t="s">
        <v>6</v>
      </c>
      <c r="D1460" s="144"/>
      <c r="E1460" s="144"/>
      <c r="F1460" s="144"/>
      <c r="G1460" s="144"/>
      <c r="H1460" s="144"/>
      <c r="I1460" s="144"/>
      <c r="J1460" s="144"/>
      <c r="K1460" s="144"/>
      <c r="L1460" s="144"/>
      <c r="M1460" s="144"/>
      <c r="N1460" s="144"/>
      <c r="O1460" s="144"/>
      <c r="P1460" s="144"/>
      <c r="Q1460" s="144"/>
      <c r="R1460" s="144"/>
      <c r="S1460" s="144"/>
      <c r="T1460" s="144"/>
    </row>
    <row r="1461" spans="1:27" ht="15" customHeight="1" x14ac:dyDescent="0.25">
      <c r="A1461" s="141">
        <f>score!A111</f>
        <v>105</v>
      </c>
      <c r="B1461" s="142" t="str">
        <f>score!F111</f>
        <v/>
      </c>
      <c r="C1461" s="146">
        <v>1</v>
      </c>
      <c r="D1461" s="146">
        <v>2</v>
      </c>
      <c r="E1461" s="146">
        <v>3</v>
      </c>
      <c r="F1461" s="146">
        <v>4</v>
      </c>
      <c r="G1461" s="146">
        <v>5</v>
      </c>
      <c r="H1461" s="146">
        <v>6</v>
      </c>
      <c r="I1461" s="146">
        <v>7</v>
      </c>
      <c r="J1461" s="146">
        <v>8</v>
      </c>
      <c r="K1461" s="146">
        <v>9</v>
      </c>
      <c r="L1461" s="146">
        <v>10</v>
      </c>
      <c r="M1461" s="146">
        <v>11</v>
      </c>
      <c r="N1461" s="146">
        <v>12</v>
      </c>
      <c r="O1461" s="146">
        <v>13</v>
      </c>
      <c r="P1461" s="146">
        <v>14</v>
      </c>
      <c r="Q1461" s="146">
        <v>15</v>
      </c>
      <c r="R1461" s="146">
        <v>16</v>
      </c>
      <c r="S1461" s="146">
        <v>17</v>
      </c>
      <c r="T1461" s="146">
        <v>18</v>
      </c>
      <c r="U1461" s="56" t="s">
        <v>1</v>
      </c>
    </row>
    <row r="1462" spans="1:27" ht="15" customHeight="1" x14ac:dyDescent="0.25">
      <c r="A1462" s="141"/>
      <c r="B1462" s="145"/>
      <c r="C1462" s="147"/>
      <c r="D1462" s="147"/>
      <c r="E1462" s="147"/>
      <c r="F1462" s="147"/>
      <c r="G1462" s="147"/>
      <c r="H1462" s="147"/>
      <c r="I1462" s="147"/>
      <c r="J1462" s="147"/>
      <c r="K1462" s="147"/>
      <c r="L1462" s="147"/>
      <c r="M1462" s="147"/>
      <c r="N1462" s="147"/>
      <c r="O1462" s="147"/>
      <c r="P1462" s="147"/>
      <c r="Q1462" s="147"/>
      <c r="R1462" s="147"/>
      <c r="S1462" s="147"/>
      <c r="T1462" s="147"/>
      <c r="U1462" s="57"/>
    </row>
    <row r="1463" spans="1:27" x14ac:dyDescent="0.25">
      <c r="B1463" s="7" t="s">
        <v>8</v>
      </c>
      <c r="C1463" s="65">
        <f>'1stR'!C$111</f>
        <v>0</v>
      </c>
      <c r="D1463" s="65">
        <f>'1stR'!D$111</f>
        <v>0</v>
      </c>
      <c r="E1463" s="65">
        <f>'1stR'!E$111</f>
        <v>0</v>
      </c>
      <c r="F1463" s="65">
        <f>'1stR'!F$111</f>
        <v>0</v>
      </c>
      <c r="G1463" s="65">
        <f>'1stR'!G$111</f>
        <v>0</v>
      </c>
      <c r="H1463" s="65">
        <f>'1stR'!H$111</f>
        <v>0</v>
      </c>
      <c r="I1463" s="65">
        <f>'1stR'!I$111</f>
        <v>0</v>
      </c>
      <c r="J1463" s="65">
        <f>'1stR'!J$111</f>
        <v>0</v>
      </c>
      <c r="K1463" s="65">
        <f>'1stR'!K$111</f>
        <v>0</v>
      </c>
      <c r="L1463" s="65">
        <f>'1stR'!L$111</f>
        <v>0</v>
      </c>
      <c r="M1463" s="65">
        <f>'1stR'!M$111</f>
        <v>0</v>
      </c>
      <c r="N1463" s="65">
        <f>'1stR'!N$111</f>
        <v>0</v>
      </c>
      <c r="O1463" s="65">
        <f>'1stR'!O$111</f>
        <v>0</v>
      </c>
      <c r="P1463" s="65">
        <f>'1stR'!P$111</f>
        <v>0</v>
      </c>
      <c r="Q1463" s="65">
        <f>'1stR'!Q$111</f>
        <v>0</v>
      </c>
      <c r="R1463" s="65">
        <f>'1stR'!R$111</f>
        <v>0</v>
      </c>
      <c r="S1463" s="65">
        <f>'1stR'!S$111</f>
        <v>0</v>
      </c>
      <c r="T1463" s="65">
        <f>'1stR'!T$111</f>
        <v>0</v>
      </c>
      <c r="U1463" s="15">
        <f>SUM(C1463:T1463)</f>
        <v>0</v>
      </c>
    </row>
    <row r="1464" spans="1:27" x14ac:dyDescent="0.25">
      <c r="B1464" s="7" t="s">
        <v>13</v>
      </c>
      <c r="C1464" s="65">
        <f>'2ndR'!C$111</f>
        <v>0</v>
      </c>
      <c r="D1464" s="65">
        <f>'2ndR'!D$111</f>
        <v>0</v>
      </c>
      <c r="E1464" s="65">
        <f>'2ndR'!E$111</f>
        <v>0</v>
      </c>
      <c r="F1464" s="65">
        <f>'2ndR'!F$111</f>
        <v>0</v>
      </c>
      <c r="G1464" s="65">
        <f>'2ndR'!G$111</f>
        <v>0</v>
      </c>
      <c r="H1464" s="65">
        <f>'2ndR'!H$111</f>
        <v>0</v>
      </c>
      <c r="I1464" s="65">
        <f>'2ndR'!I$111</f>
        <v>0</v>
      </c>
      <c r="J1464" s="65">
        <f>'2ndR'!J$111</f>
        <v>0</v>
      </c>
      <c r="K1464" s="65">
        <f>'2ndR'!K$111</f>
        <v>0</v>
      </c>
      <c r="L1464" s="65">
        <f>'2ndR'!L$111</f>
        <v>0</v>
      </c>
      <c r="M1464" s="65">
        <f>'2ndR'!M$111</f>
        <v>0</v>
      </c>
      <c r="N1464" s="65">
        <f>'2ndR'!N$111</f>
        <v>0</v>
      </c>
      <c r="O1464" s="65">
        <f>'2ndR'!O$111</f>
        <v>0</v>
      </c>
      <c r="P1464" s="65">
        <f>'2ndR'!P$111</f>
        <v>0</v>
      </c>
      <c r="Q1464" s="65">
        <f>'2ndR'!Q$111</f>
        <v>0</v>
      </c>
      <c r="R1464" s="65">
        <f>'2ndR'!R$111</f>
        <v>0</v>
      </c>
      <c r="S1464" s="65">
        <f>'2ndR'!S$111</f>
        <v>0</v>
      </c>
      <c r="T1464" s="65">
        <f>'2ndR'!T$111</f>
        <v>0</v>
      </c>
      <c r="U1464" s="15">
        <f t="shared" ref="U1464:U1472" si="104">SUM(C1464:T1464)</f>
        <v>0</v>
      </c>
      <c r="AA1464" s="49" t="s">
        <v>9</v>
      </c>
    </row>
    <row r="1465" spans="1:27" x14ac:dyDescent="0.25">
      <c r="B1465" s="7" t="s">
        <v>14</v>
      </c>
      <c r="C1465" s="65">
        <f>'3rdR'!C$111</f>
        <v>0</v>
      </c>
      <c r="D1465" s="65">
        <f>'3rdR'!D$111</f>
        <v>0</v>
      </c>
      <c r="E1465" s="65">
        <f>'3rdR'!E$111</f>
        <v>0</v>
      </c>
      <c r="F1465" s="65">
        <f>'3rdR'!F$111</f>
        <v>0</v>
      </c>
      <c r="G1465" s="65">
        <f>'3rdR'!G$111</f>
        <v>0</v>
      </c>
      <c r="H1465" s="65">
        <f>'3rdR'!H$111</f>
        <v>0</v>
      </c>
      <c r="I1465" s="65">
        <f>'3rdR'!I$111</f>
        <v>0</v>
      </c>
      <c r="J1465" s="65">
        <f>'3rdR'!J$111</f>
        <v>0</v>
      </c>
      <c r="K1465" s="65">
        <f>'3rdR'!K$111</f>
        <v>0</v>
      </c>
      <c r="L1465" s="65">
        <f>'3rdR'!L$111</f>
        <v>0</v>
      </c>
      <c r="M1465" s="65">
        <f>'3rdR'!M$111</f>
        <v>0</v>
      </c>
      <c r="N1465" s="65">
        <f>'3rdR'!N$111</f>
        <v>0</v>
      </c>
      <c r="O1465" s="65">
        <f>'3rdR'!O$111</f>
        <v>0</v>
      </c>
      <c r="P1465" s="65">
        <f>'3rdR'!P$111</f>
        <v>0</v>
      </c>
      <c r="Q1465" s="65">
        <f>'3rdR'!Q$111</f>
        <v>0</v>
      </c>
      <c r="R1465" s="65">
        <f>'3rdR'!R$111</f>
        <v>0</v>
      </c>
      <c r="S1465" s="65">
        <f>'3rdR'!S$111</f>
        <v>0</v>
      </c>
      <c r="T1465" s="65">
        <f>'3rdR'!T$111</f>
        <v>0</v>
      </c>
      <c r="U1465" s="15">
        <f t="shared" si="104"/>
        <v>0</v>
      </c>
    </row>
    <row r="1466" spans="1:27" x14ac:dyDescent="0.25">
      <c r="B1466" s="7" t="s">
        <v>15</v>
      </c>
      <c r="C1466" s="65">
        <f>'4thR'!C$111</f>
        <v>0</v>
      </c>
      <c r="D1466" s="65">
        <f>'4thR'!D$111</f>
        <v>0</v>
      </c>
      <c r="E1466" s="65">
        <f>'4thR'!E$111</f>
        <v>0</v>
      </c>
      <c r="F1466" s="65">
        <f>'4thR'!F$111</f>
        <v>0</v>
      </c>
      <c r="G1466" s="65">
        <f>'4thR'!G$111</f>
        <v>0</v>
      </c>
      <c r="H1466" s="65">
        <f>'4thR'!H$111</f>
        <v>0</v>
      </c>
      <c r="I1466" s="65">
        <f>'4thR'!I$111</f>
        <v>0</v>
      </c>
      <c r="J1466" s="65">
        <f>'4thR'!J$111</f>
        <v>0</v>
      </c>
      <c r="K1466" s="65">
        <f>'4thR'!K$111</f>
        <v>0</v>
      </c>
      <c r="L1466" s="65">
        <f>'4thR'!L$111</f>
        <v>0</v>
      </c>
      <c r="M1466" s="65">
        <f>'4thR'!M$111</f>
        <v>0</v>
      </c>
      <c r="N1466" s="65">
        <f>'4thR'!N$111</f>
        <v>0</v>
      </c>
      <c r="O1466" s="65">
        <f>'4thR'!O$111</f>
        <v>0</v>
      </c>
      <c r="P1466" s="65">
        <f>'4thR'!P$111</f>
        <v>0</v>
      </c>
      <c r="Q1466" s="65">
        <f>'4thR'!Q$111</f>
        <v>0</v>
      </c>
      <c r="R1466" s="65">
        <f>'4thR'!R$111</f>
        <v>0</v>
      </c>
      <c r="S1466" s="65">
        <f>'4thR'!S$111</f>
        <v>0</v>
      </c>
      <c r="T1466" s="65">
        <f>'4thR'!T$111</f>
        <v>0</v>
      </c>
      <c r="U1466" s="15">
        <f t="shared" si="104"/>
        <v>0</v>
      </c>
      <c r="AA1466" s="49" t="s">
        <v>9</v>
      </c>
    </row>
    <row r="1467" spans="1:27" x14ac:dyDescent="0.25">
      <c r="B1467" s="7" t="s">
        <v>16</v>
      </c>
      <c r="C1467" s="65">
        <f>'5thR'!C$111</f>
        <v>0</v>
      </c>
      <c r="D1467" s="65">
        <f>'5thR'!D$111</f>
        <v>0</v>
      </c>
      <c r="E1467" s="65">
        <f>'5thR'!E$111</f>
        <v>0</v>
      </c>
      <c r="F1467" s="65">
        <f>'5thR'!F$111</f>
        <v>0</v>
      </c>
      <c r="G1467" s="65">
        <f>'5thR'!G$111</f>
        <v>0</v>
      </c>
      <c r="H1467" s="65">
        <f>'5thR'!H$111</f>
        <v>0</v>
      </c>
      <c r="I1467" s="65">
        <f>'5thR'!I$111</f>
        <v>0</v>
      </c>
      <c r="J1467" s="65">
        <f>'5thR'!J$111</f>
        <v>0</v>
      </c>
      <c r="K1467" s="65">
        <f>'5thR'!K$111</f>
        <v>0</v>
      </c>
      <c r="L1467" s="65">
        <f>'5thR'!L$111</f>
        <v>0</v>
      </c>
      <c r="M1467" s="65">
        <f>'5thR'!M$111</f>
        <v>0</v>
      </c>
      <c r="N1467" s="65">
        <f>'5thR'!N$111</f>
        <v>0</v>
      </c>
      <c r="O1467" s="65">
        <f>'5thR'!O$111</f>
        <v>0</v>
      </c>
      <c r="P1467" s="65">
        <f>'5thR'!P$111</f>
        <v>0</v>
      </c>
      <c r="Q1467" s="65">
        <f>'5thR'!Q$111</f>
        <v>0</v>
      </c>
      <c r="R1467" s="65">
        <f>'5thR'!R$111</f>
        <v>0</v>
      </c>
      <c r="S1467" s="65">
        <f>'5thR'!S$111</f>
        <v>0</v>
      </c>
      <c r="T1467" s="65">
        <f>'5thR'!T$111</f>
        <v>0</v>
      </c>
      <c r="U1467" s="15">
        <f t="shared" si="104"/>
        <v>0</v>
      </c>
    </row>
    <row r="1468" spans="1:27" x14ac:dyDescent="0.25">
      <c r="B1468" s="7" t="s">
        <v>17</v>
      </c>
      <c r="C1468" s="65">
        <f>'6thR'!C$111</f>
        <v>0</v>
      </c>
      <c r="D1468" s="65">
        <f>'6thR'!D$111</f>
        <v>0</v>
      </c>
      <c r="E1468" s="65">
        <f>'6thR'!E$111</f>
        <v>0</v>
      </c>
      <c r="F1468" s="65">
        <f>'6thR'!F$111</f>
        <v>0</v>
      </c>
      <c r="G1468" s="65">
        <f>'6thR'!G$111</f>
        <v>0</v>
      </c>
      <c r="H1468" s="65">
        <f>'6thR'!H$111</f>
        <v>0</v>
      </c>
      <c r="I1468" s="65">
        <f>'6thR'!I$111</f>
        <v>0</v>
      </c>
      <c r="J1468" s="65">
        <f>'6thR'!J$111</f>
        <v>0</v>
      </c>
      <c r="K1468" s="65">
        <f>'6thR'!K$111</f>
        <v>0</v>
      </c>
      <c r="L1468" s="65">
        <f>'6thR'!L$111</f>
        <v>0</v>
      </c>
      <c r="M1468" s="65">
        <f>'6thR'!M$111</f>
        <v>0</v>
      </c>
      <c r="N1468" s="65">
        <f>'6thR'!N$111</f>
        <v>0</v>
      </c>
      <c r="O1468" s="65">
        <f>'6thR'!O$111</f>
        <v>0</v>
      </c>
      <c r="P1468" s="65">
        <f>'6thR'!P$111</f>
        <v>0</v>
      </c>
      <c r="Q1468" s="65">
        <f>'6thR'!Q$111</f>
        <v>0</v>
      </c>
      <c r="R1468" s="65">
        <f>'6thR'!R$111</f>
        <v>0</v>
      </c>
      <c r="S1468" s="65">
        <f>'6thR'!S$111</f>
        <v>0</v>
      </c>
      <c r="T1468" s="65">
        <f>'6thR'!T$111</f>
        <v>0</v>
      </c>
      <c r="U1468" s="15">
        <f t="shared" si="104"/>
        <v>0</v>
      </c>
    </row>
    <row r="1469" spans="1:27" x14ac:dyDescent="0.25">
      <c r="B1469" s="7" t="s">
        <v>18</v>
      </c>
      <c r="C1469" s="65">
        <f>'7thR'!C$111</f>
        <v>0</v>
      </c>
      <c r="D1469" s="65">
        <f>'7thR'!D$111</f>
        <v>0</v>
      </c>
      <c r="E1469" s="65">
        <f>'7thR'!E$111</f>
        <v>0</v>
      </c>
      <c r="F1469" s="65">
        <f>'7thR'!F$111</f>
        <v>0</v>
      </c>
      <c r="G1469" s="65">
        <f>'7thR'!G$111</f>
        <v>0</v>
      </c>
      <c r="H1469" s="65">
        <f>'7thR'!H$111</f>
        <v>0</v>
      </c>
      <c r="I1469" s="65">
        <f>'7thR'!I$111</f>
        <v>0</v>
      </c>
      <c r="J1469" s="65">
        <f>'7thR'!J$111</f>
        <v>0</v>
      </c>
      <c r="K1469" s="65">
        <f>'7thR'!K$111</f>
        <v>0</v>
      </c>
      <c r="L1469" s="65">
        <f>'7thR'!L$111</f>
        <v>0</v>
      </c>
      <c r="M1469" s="65">
        <f>'7thR'!M$111</f>
        <v>0</v>
      </c>
      <c r="N1469" s="65">
        <f>'7thR'!N$111</f>
        <v>0</v>
      </c>
      <c r="O1469" s="65">
        <f>'7thR'!O$111</f>
        <v>0</v>
      </c>
      <c r="P1469" s="65">
        <f>'7thR'!P$111</f>
        <v>0</v>
      </c>
      <c r="Q1469" s="65">
        <f>'7thR'!Q$111</f>
        <v>0</v>
      </c>
      <c r="R1469" s="65">
        <f>'7thR'!R$111</f>
        <v>0</v>
      </c>
      <c r="S1469" s="65">
        <f>'7thR'!S$111</f>
        <v>0</v>
      </c>
      <c r="T1469" s="65">
        <f>'7thR'!T$111</f>
        <v>0</v>
      </c>
      <c r="U1469" s="15">
        <f t="shared" si="104"/>
        <v>0</v>
      </c>
    </row>
    <row r="1470" spans="1:27" ht="15.75" thickBot="1" x14ac:dyDescent="0.3">
      <c r="B1470" s="7" t="s">
        <v>19</v>
      </c>
      <c r="C1470" s="45">
        <f>'8thR - Finale'!C$111</f>
        <v>0</v>
      </c>
      <c r="D1470" s="45">
        <f>'8thR - Finale'!D$111</f>
        <v>0</v>
      </c>
      <c r="E1470" s="45">
        <f>'8thR - Finale'!E$111</f>
        <v>0</v>
      </c>
      <c r="F1470" s="45">
        <f>'8thR - Finale'!F$111</f>
        <v>0</v>
      </c>
      <c r="G1470" s="45">
        <f>'8thR - Finale'!G$111</f>
        <v>0</v>
      </c>
      <c r="H1470" s="45">
        <f>'8thR - Finale'!H$111</f>
        <v>0</v>
      </c>
      <c r="I1470" s="45">
        <f>'8thR - Finale'!I$111</f>
        <v>0</v>
      </c>
      <c r="J1470" s="45">
        <f>'8thR - Finale'!J$111</f>
        <v>0</v>
      </c>
      <c r="K1470" s="45">
        <f>'8thR - Finale'!K$111</f>
        <v>0</v>
      </c>
      <c r="L1470" s="45">
        <f>'8thR - Finale'!L$111</f>
        <v>0</v>
      </c>
      <c r="M1470" s="45">
        <f>'8thR - Finale'!M$111</f>
        <v>0</v>
      </c>
      <c r="N1470" s="45">
        <f>'8thR - Finale'!N$111</f>
        <v>0</v>
      </c>
      <c r="O1470" s="45">
        <f>'8thR - Finale'!O$111</f>
        <v>0</v>
      </c>
      <c r="P1470" s="45">
        <f>'8thR - Finale'!P$111</f>
        <v>0</v>
      </c>
      <c r="Q1470" s="45">
        <f>'8thR - Finale'!Q$111</f>
        <v>0</v>
      </c>
      <c r="R1470" s="45">
        <f>'8thR - Finale'!R$111</f>
        <v>0</v>
      </c>
      <c r="S1470" s="45">
        <f>'8thR - Finale'!S$111</f>
        <v>0</v>
      </c>
      <c r="T1470" s="45">
        <f>'8thR - Finale'!T$111</f>
        <v>0</v>
      </c>
      <c r="U1470" s="15">
        <f t="shared" si="104"/>
        <v>0</v>
      </c>
    </row>
    <row r="1471" spans="1:27" ht="16.5" thickTop="1" x14ac:dyDescent="0.25">
      <c r="B1471" s="52" t="s">
        <v>12</v>
      </c>
      <c r="C1471" s="72">
        <f>score!H$111</f>
        <v>0</v>
      </c>
      <c r="D1471" s="72">
        <f>score!I$111</f>
        <v>0</v>
      </c>
      <c r="E1471" s="72">
        <f>score!J$111</f>
        <v>0</v>
      </c>
      <c r="F1471" s="72">
        <f>score!K$111</f>
        <v>0</v>
      </c>
      <c r="G1471" s="72">
        <f>score!L$111</f>
        <v>0</v>
      </c>
      <c r="H1471" s="72">
        <f>score!M$111</f>
        <v>0</v>
      </c>
      <c r="I1471" s="72">
        <f>score!N$111</f>
        <v>0</v>
      </c>
      <c r="J1471" s="72">
        <f>score!O$111</f>
        <v>0</v>
      </c>
      <c r="K1471" s="72">
        <f>score!P$111</f>
        <v>0</v>
      </c>
      <c r="L1471" s="72">
        <f>score!Q$111</f>
        <v>0</v>
      </c>
      <c r="M1471" s="72">
        <f>score!R$111</f>
        <v>0</v>
      </c>
      <c r="N1471" s="72">
        <f>score!S$111</f>
        <v>0</v>
      </c>
      <c r="O1471" s="72">
        <f>score!T$111</f>
        <v>0</v>
      </c>
      <c r="P1471" s="72">
        <f>score!U$111</f>
        <v>0</v>
      </c>
      <c r="Q1471" s="72">
        <f>score!V$111</f>
        <v>0</v>
      </c>
      <c r="R1471" s="72">
        <f>score!W$111</f>
        <v>0</v>
      </c>
      <c r="S1471" s="72">
        <f>score!X$111</f>
        <v>0</v>
      </c>
      <c r="T1471" s="72">
        <f>score!Y$111</f>
        <v>0</v>
      </c>
      <c r="U1471" s="47">
        <f t="shared" si="104"/>
        <v>0</v>
      </c>
    </row>
    <row r="1472" spans="1:27" ht="15.75" x14ac:dyDescent="0.25">
      <c r="B1472" s="53" t="s">
        <v>7</v>
      </c>
      <c r="C1472" s="54">
        <f>score!H$147</f>
        <v>4</v>
      </c>
      <c r="D1472" s="54">
        <f>score!$I$147</f>
        <v>4</v>
      </c>
      <c r="E1472" s="54">
        <f>score!$J$147</f>
        <v>3</v>
      </c>
      <c r="F1472" s="54">
        <f>score!$K$147</f>
        <v>3</v>
      </c>
      <c r="G1472" s="54">
        <f>score!$L$147</f>
        <v>4</v>
      </c>
      <c r="H1472" s="54">
        <f>score!$M$147</f>
        <v>4</v>
      </c>
      <c r="I1472" s="54">
        <f>score!$N$147</f>
        <v>5</v>
      </c>
      <c r="J1472" s="54">
        <f>score!$O$147</f>
        <v>4</v>
      </c>
      <c r="K1472" s="54">
        <f>score!$P$147</f>
        <v>4</v>
      </c>
      <c r="L1472" s="54">
        <f>score!$Q$147</f>
        <v>3</v>
      </c>
      <c r="M1472" s="54">
        <f>score!$R$147</f>
        <v>4</v>
      </c>
      <c r="N1472" s="54">
        <f>score!$S$147</f>
        <v>5</v>
      </c>
      <c r="O1472" s="54">
        <f>score!$T$147</f>
        <v>4</v>
      </c>
      <c r="P1472" s="54">
        <f>score!$U$147</f>
        <v>5</v>
      </c>
      <c r="Q1472" s="54">
        <f>score!$V$147</f>
        <v>3</v>
      </c>
      <c r="R1472" s="54">
        <f>score!$W$147</f>
        <v>3</v>
      </c>
      <c r="S1472" s="54">
        <f>score!$X$147</f>
        <v>4</v>
      </c>
      <c r="T1472" s="54">
        <f>score!$Y$147</f>
        <v>4</v>
      </c>
      <c r="U1472" s="18">
        <f t="shared" si="104"/>
        <v>70</v>
      </c>
    </row>
    <row r="1473" spans="1:21" x14ac:dyDescent="0.25">
      <c r="C1473" s="55"/>
      <c r="D1473" s="55"/>
      <c r="E1473" s="55"/>
      <c r="F1473" s="55"/>
      <c r="G1473" s="55"/>
      <c r="H1473" s="55"/>
      <c r="I1473" s="55"/>
      <c r="J1473" s="55"/>
      <c r="K1473" s="55"/>
      <c r="L1473" s="55"/>
      <c r="M1473" s="55"/>
      <c r="N1473" s="55"/>
      <c r="O1473" s="55"/>
      <c r="P1473" s="55"/>
      <c r="Q1473" s="55"/>
      <c r="R1473" s="55"/>
      <c r="S1473" s="55"/>
      <c r="T1473" s="55"/>
    </row>
    <row r="1474" spans="1:21" x14ac:dyDescent="0.25">
      <c r="C1474" s="140" t="s">
        <v>6</v>
      </c>
      <c r="D1474" s="140"/>
      <c r="E1474" s="140"/>
      <c r="F1474" s="140"/>
      <c r="G1474" s="140"/>
      <c r="H1474" s="140"/>
      <c r="I1474" s="140"/>
      <c r="J1474" s="140"/>
      <c r="K1474" s="140"/>
      <c r="L1474" s="140"/>
      <c r="M1474" s="140"/>
      <c r="N1474" s="140"/>
      <c r="O1474" s="140"/>
      <c r="P1474" s="140"/>
      <c r="Q1474" s="140"/>
      <c r="R1474" s="140"/>
      <c r="S1474" s="140"/>
      <c r="T1474" s="140"/>
    </row>
    <row r="1475" spans="1:21" x14ac:dyDescent="0.25">
      <c r="A1475" s="141">
        <f>score!A112</f>
        <v>106</v>
      </c>
      <c r="B1475" s="142" t="str">
        <f>score!F112</f>
        <v/>
      </c>
      <c r="C1475" s="143">
        <v>1</v>
      </c>
      <c r="D1475" s="143">
        <v>2</v>
      </c>
      <c r="E1475" s="143">
        <v>3</v>
      </c>
      <c r="F1475" s="143">
        <v>4</v>
      </c>
      <c r="G1475" s="143">
        <v>5</v>
      </c>
      <c r="H1475" s="143">
        <v>6</v>
      </c>
      <c r="I1475" s="143">
        <v>7</v>
      </c>
      <c r="J1475" s="143">
        <v>8</v>
      </c>
      <c r="K1475" s="143">
        <v>9</v>
      </c>
      <c r="L1475" s="143">
        <v>10</v>
      </c>
      <c r="M1475" s="143">
        <v>11</v>
      </c>
      <c r="N1475" s="143">
        <v>12</v>
      </c>
      <c r="O1475" s="143">
        <v>13</v>
      </c>
      <c r="P1475" s="143">
        <v>14</v>
      </c>
      <c r="Q1475" s="143">
        <v>15</v>
      </c>
      <c r="R1475" s="143">
        <v>16</v>
      </c>
      <c r="S1475" s="143">
        <v>17</v>
      </c>
      <c r="T1475" s="143">
        <v>18</v>
      </c>
      <c r="U1475" s="56" t="s">
        <v>1</v>
      </c>
    </row>
    <row r="1476" spans="1:21" x14ac:dyDescent="0.25">
      <c r="A1476" s="141"/>
      <c r="B1476" s="142"/>
      <c r="C1476" s="143"/>
      <c r="D1476" s="143"/>
      <c r="E1476" s="143"/>
      <c r="F1476" s="143"/>
      <c r="G1476" s="143"/>
      <c r="H1476" s="143"/>
      <c r="I1476" s="143"/>
      <c r="J1476" s="143"/>
      <c r="K1476" s="143"/>
      <c r="L1476" s="143"/>
      <c r="M1476" s="143"/>
      <c r="N1476" s="143"/>
      <c r="O1476" s="143"/>
      <c r="P1476" s="143"/>
      <c r="Q1476" s="143"/>
      <c r="R1476" s="143"/>
      <c r="S1476" s="143"/>
      <c r="T1476" s="143"/>
      <c r="U1476" s="57"/>
    </row>
    <row r="1477" spans="1:21" x14ac:dyDescent="0.25">
      <c r="B1477" s="7" t="s">
        <v>8</v>
      </c>
      <c r="C1477" s="65">
        <f>'1stR'!C$112</f>
        <v>0</v>
      </c>
      <c r="D1477" s="65">
        <f>'1stR'!D$112</f>
        <v>0</v>
      </c>
      <c r="E1477" s="65">
        <f>'1stR'!E$112</f>
        <v>0</v>
      </c>
      <c r="F1477" s="65">
        <f>'1stR'!F$112</f>
        <v>0</v>
      </c>
      <c r="G1477" s="65">
        <f>'1stR'!G$112</f>
        <v>0</v>
      </c>
      <c r="H1477" s="65">
        <f>'1stR'!H$112</f>
        <v>0</v>
      </c>
      <c r="I1477" s="65">
        <f>'1stR'!I$112</f>
        <v>0</v>
      </c>
      <c r="J1477" s="65">
        <f>'1stR'!J$112</f>
        <v>0</v>
      </c>
      <c r="K1477" s="65">
        <f>'1stR'!K$112</f>
        <v>0</v>
      </c>
      <c r="L1477" s="65">
        <f>'1stR'!L$112</f>
        <v>0</v>
      </c>
      <c r="M1477" s="65">
        <f>'1stR'!M$112</f>
        <v>0</v>
      </c>
      <c r="N1477" s="65">
        <f>'1stR'!N$112</f>
        <v>0</v>
      </c>
      <c r="O1477" s="65">
        <f>'1stR'!O$112</f>
        <v>0</v>
      </c>
      <c r="P1477" s="65">
        <f>'1stR'!P$112</f>
        <v>0</v>
      </c>
      <c r="Q1477" s="65">
        <f>'1stR'!Q$112</f>
        <v>0</v>
      </c>
      <c r="R1477" s="65">
        <f>'1stR'!R$112</f>
        <v>0</v>
      </c>
      <c r="S1477" s="65">
        <f>'1stR'!S$112</f>
        <v>0</v>
      </c>
      <c r="T1477" s="65">
        <f>'1stR'!T$112</f>
        <v>0</v>
      </c>
      <c r="U1477" s="15">
        <f>SUM(C1477:T1477)</f>
        <v>0</v>
      </c>
    </row>
    <row r="1478" spans="1:21" x14ac:dyDescent="0.25">
      <c r="B1478" s="7" t="s">
        <v>13</v>
      </c>
      <c r="C1478" s="65">
        <f>'2ndR'!C$112</f>
        <v>0</v>
      </c>
      <c r="D1478" s="65">
        <f>'2ndR'!D$112</f>
        <v>0</v>
      </c>
      <c r="E1478" s="65">
        <f>'2ndR'!E$112</f>
        <v>0</v>
      </c>
      <c r="F1478" s="65">
        <f>'2ndR'!F$112</f>
        <v>0</v>
      </c>
      <c r="G1478" s="65">
        <f>'2ndR'!G$112</f>
        <v>0</v>
      </c>
      <c r="H1478" s="65">
        <f>'2ndR'!H$112</f>
        <v>0</v>
      </c>
      <c r="I1478" s="65">
        <f>'2ndR'!I$112</f>
        <v>0</v>
      </c>
      <c r="J1478" s="65">
        <f>'2ndR'!J$112</f>
        <v>0</v>
      </c>
      <c r="K1478" s="65">
        <f>'2ndR'!K$112</f>
        <v>0</v>
      </c>
      <c r="L1478" s="65">
        <f>'2ndR'!L$112</f>
        <v>0</v>
      </c>
      <c r="M1478" s="65">
        <f>'2ndR'!M$112</f>
        <v>0</v>
      </c>
      <c r="N1478" s="65">
        <f>'2ndR'!N$112</f>
        <v>0</v>
      </c>
      <c r="O1478" s="65">
        <f>'2ndR'!O$112</f>
        <v>0</v>
      </c>
      <c r="P1478" s="65">
        <f>'2ndR'!P$112</f>
        <v>0</v>
      </c>
      <c r="Q1478" s="65">
        <f>'2ndR'!Q$112</f>
        <v>0</v>
      </c>
      <c r="R1478" s="65">
        <f>'2ndR'!R$112</f>
        <v>0</v>
      </c>
      <c r="S1478" s="65">
        <f>'2ndR'!S$112</f>
        <v>0</v>
      </c>
      <c r="T1478" s="65">
        <f>'2ndR'!T$112</f>
        <v>0</v>
      </c>
      <c r="U1478" s="15">
        <f t="shared" ref="U1478:U1486" si="105">SUM(C1478:T1478)</f>
        <v>0</v>
      </c>
    </row>
    <row r="1479" spans="1:21" x14ac:dyDescent="0.25">
      <c r="B1479" s="7" t="s">
        <v>14</v>
      </c>
      <c r="C1479" s="65">
        <f>'3rdR'!C$112</f>
        <v>0</v>
      </c>
      <c r="D1479" s="65">
        <f>'3rdR'!D$112</f>
        <v>0</v>
      </c>
      <c r="E1479" s="65">
        <f>'3rdR'!E$112</f>
        <v>0</v>
      </c>
      <c r="F1479" s="65">
        <f>'3rdR'!F$112</f>
        <v>0</v>
      </c>
      <c r="G1479" s="65">
        <f>'3rdR'!G$112</f>
        <v>0</v>
      </c>
      <c r="H1479" s="65">
        <f>'3rdR'!H$112</f>
        <v>0</v>
      </c>
      <c r="I1479" s="65">
        <f>'3rdR'!I$112</f>
        <v>0</v>
      </c>
      <c r="J1479" s="65">
        <f>'3rdR'!J$112</f>
        <v>0</v>
      </c>
      <c r="K1479" s="65">
        <f>'3rdR'!K$112</f>
        <v>0</v>
      </c>
      <c r="L1479" s="65">
        <f>'3rdR'!L$112</f>
        <v>0</v>
      </c>
      <c r="M1479" s="65">
        <f>'3rdR'!M$112</f>
        <v>0</v>
      </c>
      <c r="N1479" s="65">
        <f>'3rdR'!N$112</f>
        <v>0</v>
      </c>
      <c r="O1479" s="65">
        <f>'3rdR'!O$112</f>
        <v>0</v>
      </c>
      <c r="P1479" s="65">
        <f>'3rdR'!P$112</f>
        <v>0</v>
      </c>
      <c r="Q1479" s="65">
        <f>'3rdR'!Q$112</f>
        <v>0</v>
      </c>
      <c r="R1479" s="65">
        <f>'3rdR'!R$112</f>
        <v>0</v>
      </c>
      <c r="S1479" s="65">
        <f>'3rdR'!S$112</f>
        <v>0</v>
      </c>
      <c r="T1479" s="65">
        <f>'3rdR'!T$112</f>
        <v>0</v>
      </c>
      <c r="U1479" s="15">
        <f t="shared" si="105"/>
        <v>0</v>
      </c>
    </row>
    <row r="1480" spans="1:21" x14ac:dyDescent="0.25">
      <c r="B1480" s="7" t="s">
        <v>15</v>
      </c>
      <c r="C1480" s="65">
        <f>'4thR'!C$112</f>
        <v>0</v>
      </c>
      <c r="D1480" s="65">
        <f>'4thR'!D$112</f>
        <v>0</v>
      </c>
      <c r="E1480" s="65">
        <f>'4thR'!E$112</f>
        <v>0</v>
      </c>
      <c r="F1480" s="65">
        <f>'4thR'!F$112</f>
        <v>0</v>
      </c>
      <c r="G1480" s="65">
        <f>'4thR'!G$112</f>
        <v>0</v>
      </c>
      <c r="H1480" s="65">
        <f>'4thR'!H$112</f>
        <v>0</v>
      </c>
      <c r="I1480" s="65">
        <f>'4thR'!I$112</f>
        <v>0</v>
      </c>
      <c r="J1480" s="65">
        <f>'4thR'!J$112</f>
        <v>0</v>
      </c>
      <c r="K1480" s="65">
        <f>'4thR'!K$112</f>
        <v>0</v>
      </c>
      <c r="L1480" s="65">
        <f>'4thR'!L$112</f>
        <v>0</v>
      </c>
      <c r="M1480" s="65">
        <f>'4thR'!M$112</f>
        <v>0</v>
      </c>
      <c r="N1480" s="65">
        <f>'4thR'!N$112</f>
        <v>0</v>
      </c>
      <c r="O1480" s="65">
        <f>'4thR'!O$112</f>
        <v>0</v>
      </c>
      <c r="P1480" s="65">
        <f>'4thR'!P$112</f>
        <v>0</v>
      </c>
      <c r="Q1480" s="65">
        <f>'4thR'!Q$112</f>
        <v>0</v>
      </c>
      <c r="R1480" s="65">
        <f>'4thR'!R$112</f>
        <v>0</v>
      </c>
      <c r="S1480" s="65">
        <f>'4thR'!S$112</f>
        <v>0</v>
      </c>
      <c r="T1480" s="65">
        <f>'4thR'!T$112</f>
        <v>0</v>
      </c>
      <c r="U1480" s="15">
        <f t="shared" si="105"/>
        <v>0</v>
      </c>
    </row>
    <row r="1481" spans="1:21" x14ac:dyDescent="0.25">
      <c r="B1481" s="7" t="s">
        <v>16</v>
      </c>
      <c r="C1481" s="65">
        <f>'5thR'!C$112</f>
        <v>0</v>
      </c>
      <c r="D1481" s="65">
        <f>'5thR'!D$112</f>
        <v>0</v>
      </c>
      <c r="E1481" s="65">
        <f>'5thR'!E$112</f>
        <v>0</v>
      </c>
      <c r="F1481" s="65">
        <f>'5thR'!F$112</f>
        <v>0</v>
      </c>
      <c r="G1481" s="65">
        <f>'5thR'!G$112</f>
        <v>0</v>
      </c>
      <c r="H1481" s="65">
        <f>'5thR'!H$112</f>
        <v>0</v>
      </c>
      <c r="I1481" s="65">
        <f>'5thR'!I$112</f>
        <v>0</v>
      </c>
      <c r="J1481" s="65">
        <f>'5thR'!J$112</f>
        <v>0</v>
      </c>
      <c r="K1481" s="65">
        <f>'5thR'!K$112</f>
        <v>0</v>
      </c>
      <c r="L1481" s="65">
        <f>'5thR'!L$112</f>
        <v>0</v>
      </c>
      <c r="M1481" s="65">
        <f>'5thR'!M$112</f>
        <v>0</v>
      </c>
      <c r="N1481" s="65">
        <f>'5thR'!N$112</f>
        <v>0</v>
      </c>
      <c r="O1481" s="65">
        <f>'5thR'!O$112</f>
        <v>0</v>
      </c>
      <c r="P1481" s="65">
        <f>'5thR'!P$112</f>
        <v>0</v>
      </c>
      <c r="Q1481" s="65">
        <f>'5thR'!Q$112</f>
        <v>0</v>
      </c>
      <c r="R1481" s="65">
        <f>'5thR'!R$112</f>
        <v>0</v>
      </c>
      <c r="S1481" s="65">
        <f>'5thR'!S$112</f>
        <v>0</v>
      </c>
      <c r="T1481" s="65">
        <f>'5thR'!T$112</f>
        <v>0</v>
      </c>
      <c r="U1481" s="15">
        <f t="shared" si="105"/>
        <v>0</v>
      </c>
    </row>
    <row r="1482" spans="1:21" x14ac:dyDescent="0.25">
      <c r="B1482" s="7" t="s">
        <v>17</v>
      </c>
      <c r="C1482" s="65">
        <f>'6thR'!C$112</f>
        <v>0</v>
      </c>
      <c r="D1482" s="65">
        <f>'6thR'!D$112</f>
        <v>0</v>
      </c>
      <c r="E1482" s="65">
        <f>'6thR'!E$112</f>
        <v>0</v>
      </c>
      <c r="F1482" s="65">
        <f>'6thR'!F$112</f>
        <v>0</v>
      </c>
      <c r="G1482" s="65">
        <f>'6thR'!G$112</f>
        <v>0</v>
      </c>
      <c r="H1482" s="65">
        <f>'6thR'!H$112</f>
        <v>0</v>
      </c>
      <c r="I1482" s="65">
        <f>'6thR'!I$112</f>
        <v>0</v>
      </c>
      <c r="J1482" s="65">
        <f>'6thR'!J$112</f>
        <v>0</v>
      </c>
      <c r="K1482" s="65">
        <f>'6thR'!K$112</f>
        <v>0</v>
      </c>
      <c r="L1482" s="65">
        <f>'6thR'!L$112</f>
        <v>0</v>
      </c>
      <c r="M1482" s="65">
        <f>'6thR'!M$112</f>
        <v>0</v>
      </c>
      <c r="N1482" s="65">
        <f>'6thR'!N$112</f>
        <v>0</v>
      </c>
      <c r="O1482" s="65">
        <f>'6thR'!O$112</f>
        <v>0</v>
      </c>
      <c r="P1482" s="65">
        <f>'6thR'!P$112</f>
        <v>0</v>
      </c>
      <c r="Q1482" s="65">
        <f>'6thR'!Q$112</f>
        <v>0</v>
      </c>
      <c r="R1482" s="65">
        <f>'6thR'!R$112</f>
        <v>0</v>
      </c>
      <c r="S1482" s="65">
        <f>'6thR'!S$112</f>
        <v>0</v>
      </c>
      <c r="T1482" s="65">
        <f>'6thR'!T$112</f>
        <v>0</v>
      </c>
      <c r="U1482" s="15">
        <f t="shared" si="105"/>
        <v>0</v>
      </c>
    </row>
    <row r="1483" spans="1:21" x14ac:dyDescent="0.25">
      <c r="B1483" s="7" t="s">
        <v>18</v>
      </c>
      <c r="C1483" s="65">
        <f>'7thR'!C$112</f>
        <v>0</v>
      </c>
      <c r="D1483" s="65">
        <f>'7thR'!D$112</f>
        <v>0</v>
      </c>
      <c r="E1483" s="65">
        <f>'7thR'!E$112</f>
        <v>0</v>
      </c>
      <c r="F1483" s="65">
        <f>'7thR'!F$112</f>
        <v>0</v>
      </c>
      <c r="G1483" s="65">
        <f>'7thR'!G$112</f>
        <v>0</v>
      </c>
      <c r="H1483" s="65">
        <f>'7thR'!H$112</f>
        <v>0</v>
      </c>
      <c r="I1483" s="65">
        <f>'7thR'!I$112</f>
        <v>0</v>
      </c>
      <c r="J1483" s="65">
        <f>'7thR'!J$112</f>
        <v>0</v>
      </c>
      <c r="K1483" s="65">
        <f>'7thR'!K$112</f>
        <v>0</v>
      </c>
      <c r="L1483" s="65">
        <f>'7thR'!L$112</f>
        <v>0</v>
      </c>
      <c r="M1483" s="65">
        <f>'7thR'!M$112</f>
        <v>0</v>
      </c>
      <c r="N1483" s="65">
        <f>'7thR'!N$112</f>
        <v>0</v>
      </c>
      <c r="O1483" s="65">
        <f>'7thR'!O$112</f>
        <v>0</v>
      </c>
      <c r="P1483" s="65">
        <f>'7thR'!P$112</f>
        <v>0</v>
      </c>
      <c r="Q1483" s="65">
        <f>'7thR'!Q$112</f>
        <v>0</v>
      </c>
      <c r="R1483" s="65">
        <f>'7thR'!R$112</f>
        <v>0</v>
      </c>
      <c r="S1483" s="65">
        <f>'7thR'!S$112</f>
        <v>0</v>
      </c>
      <c r="T1483" s="65">
        <f>'7thR'!T$112</f>
        <v>0</v>
      </c>
      <c r="U1483" s="15">
        <f t="shared" si="105"/>
        <v>0</v>
      </c>
    </row>
    <row r="1484" spans="1:21" ht="15.75" thickBot="1" x14ac:dyDescent="0.3">
      <c r="B1484" s="7" t="s">
        <v>19</v>
      </c>
      <c r="C1484" s="45">
        <f>'8thR - Finale'!C$112</f>
        <v>0</v>
      </c>
      <c r="D1484" s="45">
        <f>'8thR - Finale'!D$112</f>
        <v>0</v>
      </c>
      <c r="E1484" s="45">
        <f>'8thR - Finale'!E$112</f>
        <v>0</v>
      </c>
      <c r="F1484" s="45">
        <f>'8thR - Finale'!F$112</f>
        <v>0</v>
      </c>
      <c r="G1484" s="45">
        <f>'8thR - Finale'!G$112</f>
        <v>0</v>
      </c>
      <c r="H1484" s="45">
        <f>'8thR - Finale'!H$112</f>
        <v>0</v>
      </c>
      <c r="I1484" s="45">
        <f>'8thR - Finale'!I$112</f>
        <v>0</v>
      </c>
      <c r="J1484" s="45">
        <f>'8thR - Finale'!J$112</f>
        <v>0</v>
      </c>
      <c r="K1484" s="45">
        <f>'8thR - Finale'!K$112</f>
        <v>0</v>
      </c>
      <c r="L1484" s="45">
        <f>'8thR - Finale'!L$112</f>
        <v>0</v>
      </c>
      <c r="M1484" s="45">
        <f>'8thR - Finale'!M$112</f>
        <v>0</v>
      </c>
      <c r="N1484" s="45">
        <f>'8thR - Finale'!N$112</f>
        <v>0</v>
      </c>
      <c r="O1484" s="45">
        <f>'8thR - Finale'!O$112</f>
        <v>0</v>
      </c>
      <c r="P1484" s="45">
        <f>'8thR - Finale'!P$112</f>
        <v>0</v>
      </c>
      <c r="Q1484" s="45">
        <f>'8thR - Finale'!Q$112</f>
        <v>0</v>
      </c>
      <c r="R1484" s="45">
        <f>'8thR - Finale'!R$112</f>
        <v>0</v>
      </c>
      <c r="S1484" s="45">
        <f>'8thR - Finale'!S$112</f>
        <v>0</v>
      </c>
      <c r="T1484" s="45">
        <f>'8thR - Finale'!T$112</f>
        <v>0</v>
      </c>
      <c r="U1484" s="15">
        <f t="shared" si="105"/>
        <v>0</v>
      </c>
    </row>
    <row r="1485" spans="1:21" ht="16.5" thickTop="1" x14ac:dyDescent="0.25">
      <c r="B1485" s="52" t="s">
        <v>12</v>
      </c>
      <c r="C1485" s="72">
        <f>score!H$112</f>
        <v>0</v>
      </c>
      <c r="D1485" s="72">
        <f>score!I$112</f>
        <v>0</v>
      </c>
      <c r="E1485" s="72">
        <f>score!J$112</f>
        <v>0</v>
      </c>
      <c r="F1485" s="72">
        <f>score!K$112</f>
        <v>0</v>
      </c>
      <c r="G1485" s="72">
        <f>score!L$112</f>
        <v>0</v>
      </c>
      <c r="H1485" s="72">
        <f>score!M$112</f>
        <v>0</v>
      </c>
      <c r="I1485" s="72">
        <f>score!N$112</f>
        <v>0</v>
      </c>
      <c r="J1485" s="72">
        <f>score!O$112</f>
        <v>0</v>
      </c>
      <c r="K1485" s="72">
        <f>score!P$112</f>
        <v>0</v>
      </c>
      <c r="L1485" s="72">
        <f>score!Q$112</f>
        <v>0</v>
      </c>
      <c r="M1485" s="72">
        <f>score!R$112</f>
        <v>0</v>
      </c>
      <c r="N1485" s="72">
        <f>score!S$112</f>
        <v>0</v>
      </c>
      <c r="O1485" s="72">
        <f>score!T$112</f>
        <v>0</v>
      </c>
      <c r="P1485" s="72">
        <f>score!U$112</f>
        <v>0</v>
      </c>
      <c r="Q1485" s="72">
        <f>score!V$112</f>
        <v>0</v>
      </c>
      <c r="R1485" s="72">
        <f>score!W$112</f>
        <v>0</v>
      </c>
      <c r="S1485" s="72">
        <f>score!X$112</f>
        <v>0</v>
      </c>
      <c r="T1485" s="72">
        <f>score!Y$112</f>
        <v>0</v>
      </c>
      <c r="U1485" s="47">
        <f t="shared" si="105"/>
        <v>0</v>
      </c>
    </row>
    <row r="1486" spans="1:21" ht="15.75" x14ac:dyDescent="0.25">
      <c r="B1486" s="53" t="s">
        <v>7</v>
      </c>
      <c r="C1486" s="54">
        <f>score!H$147</f>
        <v>4</v>
      </c>
      <c r="D1486" s="54">
        <f>score!$I$147</f>
        <v>4</v>
      </c>
      <c r="E1486" s="54">
        <f>score!$J$147</f>
        <v>3</v>
      </c>
      <c r="F1486" s="54">
        <f>score!$K$147</f>
        <v>3</v>
      </c>
      <c r="G1486" s="54">
        <f>score!$L$147</f>
        <v>4</v>
      </c>
      <c r="H1486" s="54">
        <f>score!$M$147</f>
        <v>4</v>
      </c>
      <c r="I1486" s="54">
        <f>score!$N$147</f>
        <v>5</v>
      </c>
      <c r="J1486" s="54">
        <f>score!$O$147</f>
        <v>4</v>
      </c>
      <c r="K1486" s="54">
        <f>score!$P$147</f>
        <v>4</v>
      </c>
      <c r="L1486" s="54">
        <f>score!$Q$147</f>
        <v>3</v>
      </c>
      <c r="M1486" s="54">
        <f>score!$R$147</f>
        <v>4</v>
      </c>
      <c r="N1486" s="54">
        <f>score!$S$147</f>
        <v>5</v>
      </c>
      <c r="O1486" s="54">
        <f>score!$T$147</f>
        <v>4</v>
      </c>
      <c r="P1486" s="54">
        <f>score!$U$147</f>
        <v>5</v>
      </c>
      <c r="Q1486" s="54">
        <f>score!$V$147</f>
        <v>3</v>
      </c>
      <c r="R1486" s="54">
        <f>score!$W$147</f>
        <v>3</v>
      </c>
      <c r="S1486" s="54">
        <f>score!$X$147</f>
        <v>4</v>
      </c>
      <c r="T1486" s="54">
        <f>score!$Y$147</f>
        <v>4</v>
      </c>
      <c r="U1486" s="18">
        <f t="shared" si="105"/>
        <v>70</v>
      </c>
    </row>
    <row r="1487" spans="1:21" x14ac:dyDescent="0.25">
      <c r="C1487" s="55"/>
      <c r="D1487" s="55"/>
      <c r="E1487" s="55"/>
      <c r="F1487" s="55"/>
      <c r="G1487" s="55"/>
      <c r="H1487" s="55"/>
      <c r="I1487" s="55"/>
      <c r="J1487" s="55"/>
      <c r="K1487" s="55"/>
      <c r="L1487" s="55"/>
      <c r="M1487" s="55"/>
      <c r="N1487" s="55"/>
      <c r="O1487" s="55"/>
      <c r="P1487" s="55"/>
      <c r="Q1487" s="55"/>
      <c r="R1487" s="55"/>
      <c r="S1487" s="55"/>
      <c r="T1487" s="55"/>
    </row>
    <row r="1488" spans="1:21" x14ac:dyDescent="0.25">
      <c r="C1488" s="144" t="s">
        <v>6</v>
      </c>
      <c r="D1488" s="144"/>
      <c r="E1488" s="144"/>
      <c r="F1488" s="144"/>
      <c r="G1488" s="144"/>
      <c r="H1488" s="144"/>
      <c r="I1488" s="144"/>
      <c r="J1488" s="144"/>
      <c r="K1488" s="144"/>
      <c r="L1488" s="144"/>
      <c r="M1488" s="144"/>
      <c r="N1488" s="144"/>
      <c r="O1488" s="144"/>
      <c r="P1488" s="144"/>
      <c r="Q1488" s="144"/>
      <c r="R1488" s="144"/>
      <c r="S1488" s="144"/>
      <c r="T1488" s="144"/>
    </row>
    <row r="1489" spans="1:27" ht="15" customHeight="1" x14ac:dyDescent="0.25">
      <c r="A1489" s="141">
        <f>score!A113</f>
        <v>107</v>
      </c>
      <c r="B1489" s="142" t="str">
        <f>score!F113</f>
        <v/>
      </c>
      <c r="C1489" s="146">
        <v>1</v>
      </c>
      <c r="D1489" s="146">
        <v>2</v>
      </c>
      <c r="E1489" s="146">
        <v>3</v>
      </c>
      <c r="F1489" s="146">
        <v>4</v>
      </c>
      <c r="G1489" s="146">
        <v>5</v>
      </c>
      <c r="H1489" s="146">
        <v>6</v>
      </c>
      <c r="I1489" s="146">
        <v>7</v>
      </c>
      <c r="J1489" s="146">
        <v>8</v>
      </c>
      <c r="K1489" s="146">
        <v>9</v>
      </c>
      <c r="L1489" s="146">
        <v>10</v>
      </c>
      <c r="M1489" s="146">
        <v>11</v>
      </c>
      <c r="N1489" s="146">
        <v>12</v>
      </c>
      <c r="O1489" s="146">
        <v>13</v>
      </c>
      <c r="P1489" s="146">
        <v>14</v>
      </c>
      <c r="Q1489" s="146">
        <v>15</v>
      </c>
      <c r="R1489" s="146">
        <v>16</v>
      </c>
      <c r="S1489" s="146">
        <v>17</v>
      </c>
      <c r="T1489" s="146">
        <v>18</v>
      </c>
      <c r="U1489" s="56" t="s">
        <v>1</v>
      </c>
    </row>
    <row r="1490" spans="1:27" ht="15" customHeight="1" x14ac:dyDescent="0.25">
      <c r="A1490" s="141"/>
      <c r="B1490" s="145"/>
      <c r="C1490" s="147"/>
      <c r="D1490" s="147"/>
      <c r="E1490" s="147"/>
      <c r="F1490" s="147"/>
      <c r="G1490" s="147"/>
      <c r="H1490" s="147"/>
      <c r="I1490" s="147"/>
      <c r="J1490" s="147"/>
      <c r="K1490" s="147"/>
      <c r="L1490" s="147"/>
      <c r="M1490" s="147"/>
      <c r="N1490" s="147"/>
      <c r="O1490" s="147"/>
      <c r="P1490" s="147"/>
      <c r="Q1490" s="147"/>
      <c r="R1490" s="147"/>
      <c r="S1490" s="147"/>
      <c r="T1490" s="147"/>
      <c r="U1490" s="57"/>
    </row>
    <row r="1491" spans="1:27" x14ac:dyDescent="0.25">
      <c r="B1491" s="7" t="s">
        <v>8</v>
      </c>
      <c r="C1491" s="65">
        <f>'1stR'!C$113</f>
        <v>0</v>
      </c>
      <c r="D1491" s="65">
        <f>'1stR'!D$113</f>
        <v>0</v>
      </c>
      <c r="E1491" s="65">
        <f>'1stR'!E$113</f>
        <v>0</v>
      </c>
      <c r="F1491" s="65">
        <f>'1stR'!F$113</f>
        <v>0</v>
      </c>
      <c r="G1491" s="65">
        <f>'1stR'!G$113</f>
        <v>0</v>
      </c>
      <c r="H1491" s="65">
        <f>'1stR'!H$113</f>
        <v>0</v>
      </c>
      <c r="I1491" s="65">
        <f>'1stR'!I$113</f>
        <v>0</v>
      </c>
      <c r="J1491" s="65">
        <f>'1stR'!J$113</f>
        <v>0</v>
      </c>
      <c r="K1491" s="65">
        <f>'1stR'!K$113</f>
        <v>0</v>
      </c>
      <c r="L1491" s="65">
        <f>'1stR'!L$113</f>
        <v>0</v>
      </c>
      <c r="M1491" s="65">
        <f>'1stR'!M$113</f>
        <v>0</v>
      </c>
      <c r="N1491" s="65">
        <f>'1stR'!N$113</f>
        <v>0</v>
      </c>
      <c r="O1491" s="65">
        <f>'1stR'!O$113</f>
        <v>0</v>
      </c>
      <c r="P1491" s="65">
        <f>'1stR'!P$113</f>
        <v>0</v>
      </c>
      <c r="Q1491" s="65">
        <f>'1stR'!Q$113</f>
        <v>0</v>
      </c>
      <c r="R1491" s="65">
        <f>'1stR'!R$113</f>
        <v>0</v>
      </c>
      <c r="S1491" s="65">
        <f>'1stR'!S$113</f>
        <v>0</v>
      </c>
      <c r="T1491" s="65">
        <f>'1stR'!T$113</f>
        <v>0</v>
      </c>
      <c r="U1491" s="15">
        <f>SUM(C1491:T1491)</f>
        <v>0</v>
      </c>
    </row>
    <row r="1492" spans="1:27" x14ac:dyDescent="0.25">
      <c r="B1492" s="7" t="s">
        <v>13</v>
      </c>
      <c r="C1492" s="65">
        <f>'2ndR'!C$113</f>
        <v>0</v>
      </c>
      <c r="D1492" s="65">
        <f>'2ndR'!D$113</f>
        <v>0</v>
      </c>
      <c r="E1492" s="65">
        <f>'2ndR'!E$113</f>
        <v>0</v>
      </c>
      <c r="F1492" s="65">
        <f>'2ndR'!F$113</f>
        <v>0</v>
      </c>
      <c r="G1492" s="65">
        <f>'2ndR'!G$113</f>
        <v>0</v>
      </c>
      <c r="H1492" s="65">
        <f>'2ndR'!H$113</f>
        <v>0</v>
      </c>
      <c r="I1492" s="65">
        <f>'2ndR'!I$113</f>
        <v>0</v>
      </c>
      <c r="J1492" s="65">
        <f>'2ndR'!J$113</f>
        <v>0</v>
      </c>
      <c r="K1492" s="65">
        <f>'2ndR'!K$113</f>
        <v>0</v>
      </c>
      <c r="L1492" s="65">
        <f>'2ndR'!L$113</f>
        <v>0</v>
      </c>
      <c r="M1492" s="65">
        <f>'2ndR'!M$113</f>
        <v>0</v>
      </c>
      <c r="N1492" s="65">
        <f>'2ndR'!N$113</f>
        <v>0</v>
      </c>
      <c r="O1492" s="65">
        <f>'2ndR'!O$113</f>
        <v>0</v>
      </c>
      <c r="P1492" s="65">
        <f>'2ndR'!P$113</f>
        <v>0</v>
      </c>
      <c r="Q1492" s="65">
        <f>'2ndR'!Q$113</f>
        <v>0</v>
      </c>
      <c r="R1492" s="65">
        <f>'2ndR'!R$113</f>
        <v>0</v>
      </c>
      <c r="S1492" s="65">
        <f>'2ndR'!S$113</f>
        <v>0</v>
      </c>
      <c r="T1492" s="65">
        <f>'2ndR'!T$113</f>
        <v>0</v>
      </c>
      <c r="U1492" s="15">
        <f t="shared" ref="U1492:U1500" si="106">SUM(C1492:T1492)</f>
        <v>0</v>
      </c>
      <c r="AA1492" s="49" t="s">
        <v>9</v>
      </c>
    </row>
    <row r="1493" spans="1:27" x14ac:dyDescent="0.25">
      <c r="B1493" s="7" t="s">
        <v>14</v>
      </c>
      <c r="C1493" s="65">
        <f>'3rdR'!C$113</f>
        <v>0</v>
      </c>
      <c r="D1493" s="65">
        <f>'3rdR'!D$113</f>
        <v>0</v>
      </c>
      <c r="E1493" s="65">
        <f>'3rdR'!E$113</f>
        <v>0</v>
      </c>
      <c r="F1493" s="65">
        <f>'3rdR'!F$113</f>
        <v>0</v>
      </c>
      <c r="G1493" s="65">
        <f>'3rdR'!G$113</f>
        <v>0</v>
      </c>
      <c r="H1493" s="65">
        <f>'3rdR'!H$113</f>
        <v>0</v>
      </c>
      <c r="I1493" s="65">
        <f>'3rdR'!I$113</f>
        <v>0</v>
      </c>
      <c r="J1493" s="65">
        <f>'3rdR'!J$113</f>
        <v>0</v>
      </c>
      <c r="K1493" s="65">
        <f>'3rdR'!K$113</f>
        <v>0</v>
      </c>
      <c r="L1493" s="65">
        <f>'3rdR'!L$113</f>
        <v>0</v>
      </c>
      <c r="M1493" s="65">
        <f>'3rdR'!M$113</f>
        <v>0</v>
      </c>
      <c r="N1493" s="65">
        <f>'3rdR'!N$113</f>
        <v>0</v>
      </c>
      <c r="O1493" s="65">
        <f>'3rdR'!O$113</f>
        <v>0</v>
      </c>
      <c r="P1493" s="65">
        <f>'3rdR'!P$113</f>
        <v>0</v>
      </c>
      <c r="Q1493" s="65">
        <f>'3rdR'!Q$113</f>
        <v>0</v>
      </c>
      <c r="R1493" s="65">
        <f>'3rdR'!R$113</f>
        <v>0</v>
      </c>
      <c r="S1493" s="65">
        <f>'3rdR'!S$113</f>
        <v>0</v>
      </c>
      <c r="T1493" s="65">
        <f>'3rdR'!T$113</f>
        <v>0</v>
      </c>
      <c r="U1493" s="15">
        <f t="shared" si="106"/>
        <v>0</v>
      </c>
    </row>
    <row r="1494" spans="1:27" x14ac:dyDescent="0.25">
      <c r="B1494" s="7" t="s">
        <v>15</v>
      </c>
      <c r="C1494" s="65">
        <f>'4thR'!C$113</f>
        <v>0</v>
      </c>
      <c r="D1494" s="65">
        <f>'4thR'!D$113</f>
        <v>0</v>
      </c>
      <c r="E1494" s="65">
        <f>'4thR'!E$113</f>
        <v>0</v>
      </c>
      <c r="F1494" s="65">
        <f>'4thR'!F$113</f>
        <v>0</v>
      </c>
      <c r="G1494" s="65">
        <f>'4thR'!G$113</f>
        <v>0</v>
      </c>
      <c r="H1494" s="65">
        <f>'4thR'!H$113</f>
        <v>0</v>
      </c>
      <c r="I1494" s="65">
        <f>'4thR'!I$113</f>
        <v>0</v>
      </c>
      <c r="J1494" s="65">
        <f>'4thR'!J$113</f>
        <v>0</v>
      </c>
      <c r="K1494" s="65">
        <f>'4thR'!K$113</f>
        <v>0</v>
      </c>
      <c r="L1494" s="65">
        <f>'4thR'!L$113</f>
        <v>0</v>
      </c>
      <c r="M1494" s="65">
        <f>'4thR'!M$113</f>
        <v>0</v>
      </c>
      <c r="N1494" s="65">
        <f>'4thR'!N$113</f>
        <v>0</v>
      </c>
      <c r="O1494" s="65">
        <f>'4thR'!O$113</f>
        <v>0</v>
      </c>
      <c r="P1494" s="65">
        <f>'4thR'!P$113</f>
        <v>0</v>
      </c>
      <c r="Q1494" s="65">
        <f>'4thR'!Q$113</f>
        <v>0</v>
      </c>
      <c r="R1494" s="65">
        <f>'4thR'!R$113</f>
        <v>0</v>
      </c>
      <c r="S1494" s="65">
        <f>'4thR'!S$113</f>
        <v>0</v>
      </c>
      <c r="T1494" s="65">
        <f>'4thR'!T$113</f>
        <v>0</v>
      </c>
      <c r="U1494" s="15">
        <f t="shared" si="106"/>
        <v>0</v>
      </c>
      <c r="AA1494" s="49" t="s">
        <v>9</v>
      </c>
    </row>
    <row r="1495" spans="1:27" x14ac:dyDescent="0.25">
      <c r="B1495" s="7" t="s">
        <v>16</v>
      </c>
      <c r="C1495" s="65">
        <f>'5thR'!C$113</f>
        <v>0</v>
      </c>
      <c r="D1495" s="65">
        <f>'5thR'!D$113</f>
        <v>0</v>
      </c>
      <c r="E1495" s="65">
        <f>'5thR'!E$113</f>
        <v>0</v>
      </c>
      <c r="F1495" s="65">
        <f>'5thR'!F$113</f>
        <v>0</v>
      </c>
      <c r="G1495" s="65">
        <f>'5thR'!G$113</f>
        <v>0</v>
      </c>
      <c r="H1495" s="65">
        <f>'5thR'!H$113</f>
        <v>0</v>
      </c>
      <c r="I1495" s="65">
        <f>'5thR'!I$113</f>
        <v>0</v>
      </c>
      <c r="J1495" s="65">
        <f>'5thR'!J$113</f>
        <v>0</v>
      </c>
      <c r="K1495" s="65">
        <f>'5thR'!K$113</f>
        <v>0</v>
      </c>
      <c r="L1495" s="65">
        <f>'5thR'!L$113</f>
        <v>0</v>
      </c>
      <c r="M1495" s="65">
        <f>'5thR'!M$113</f>
        <v>0</v>
      </c>
      <c r="N1495" s="65">
        <f>'5thR'!N$113</f>
        <v>0</v>
      </c>
      <c r="O1495" s="65">
        <f>'5thR'!O$113</f>
        <v>0</v>
      </c>
      <c r="P1495" s="65">
        <f>'5thR'!P$113</f>
        <v>0</v>
      </c>
      <c r="Q1495" s="65">
        <f>'5thR'!Q$113</f>
        <v>0</v>
      </c>
      <c r="R1495" s="65">
        <f>'5thR'!R$113</f>
        <v>0</v>
      </c>
      <c r="S1495" s="65">
        <f>'5thR'!S$113</f>
        <v>0</v>
      </c>
      <c r="T1495" s="65">
        <f>'5thR'!T$113</f>
        <v>0</v>
      </c>
      <c r="U1495" s="15">
        <f t="shared" si="106"/>
        <v>0</v>
      </c>
    </row>
    <row r="1496" spans="1:27" x14ac:dyDescent="0.25">
      <c r="B1496" s="7" t="s">
        <v>17</v>
      </c>
      <c r="C1496" s="65">
        <f>'6thR'!C$113</f>
        <v>0</v>
      </c>
      <c r="D1496" s="65">
        <f>'6thR'!D$113</f>
        <v>0</v>
      </c>
      <c r="E1496" s="65">
        <f>'6thR'!E$113</f>
        <v>0</v>
      </c>
      <c r="F1496" s="65">
        <f>'6thR'!F$113</f>
        <v>0</v>
      </c>
      <c r="G1496" s="65">
        <f>'6thR'!G$113</f>
        <v>0</v>
      </c>
      <c r="H1496" s="65">
        <f>'6thR'!H$113</f>
        <v>0</v>
      </c>
      <c r="I1496" s="65">
        <f>'6thR'!I$113</f>
        <v>0</v>
      </c>
      <c r="J1496" s="65">
        <f>'6thR'!J$113</f>
        <v>0</v>
      </c>
      <c r="K1496" s="65">
        <f>'6thR'!K$113</f>
        <v>0</v>
      </c>
      <c r="L1496" s="65">
        <f>'6thR'!L$113</f>
        <v>0</v>
      </c>
      <c r="M1496" s="65">
        <f>'6thR'!M$113</f>
        <v>0</v>
      </c>
      <c r="N1496" s="65">
        <f>'6thR'!N$113</f>
        <v>0</v>
      </c>
      <c r="O1496" s="65">
        <f>'6thR'!O$113</f>
        <v>0</v>
      </c>
      <c r="P1496" s="65">
        <f>'6thR'!P$113</f>
        <v>0</v>
      </c>
      <c r="Q1496" s="65">
        <f>'6thR'!Q$113</f>
        <v>0</v>
      </c>
      <c r="R1496" s="65">
        <f>'6thR'!R$113</f>
        <v>0</v>
      </c>
      <c r="S1496" s="65">
        <f>'6thR'!S$113</f>
        <v>0</v>
      </c>
      <c r="T1496" s="65">
        <f>'6thR'!T$113</f>
        <v>0</v>
      </c>
      <c r="U1496" s="15">
        <f t="shared" si="106"/>
        <v>0</v>
      </c>
    </row>
    <row r="1497" spans="1:27" x14ac:dyDescent="0.25">
      <c r="B1497" s="7" t="s">
        <v>18</v>
      </c>
      <c r="C1497" s="65">
        <f>'7thR'!C$113</f>
        <v>0</v>
      </c>
      <c r="D1497" s="65">
        <f>'7thR'!D$113</f>
        <v>0</v>
      </c>
      <c r="E1497" s="65">
        <f>'7thR'!E$113</f>
        <v>0</v>
      </c>
      <c r="F1497" s="65">
        <f>'7thR'!F$113</f>
        <v>0</v>
      </c>
      <c r="G1497" s="65">
        <f>'7thR'!G$113</f>
        <v>0</v>
      </c>
      <c r="H1497" s="65">
        <f>'7thR'!H$113</f>
        <v>0</v>
      </c>
      <c r="I1497" s="65">
        <f>'7thR'!I$113</f>
        <v>0</v>
      </c>
      <c r="J1497" s="65">
        <f>'7thR'!J$113</f>
        <v>0</v>
      </c>
      <c r="K1497" s="65">
        <f>'7thR'!K$113</f>
        <v>0</v>
      </c>
      <c r="L1497" s="65">
        <f>'7thR'!L$113</f>
        <v>0</v>
      </c>
      <c r="M1497" s="65">
        <f>'7thR'!M$113</f>
        <v>0</v>
      </c>
      <c r="N1497" s="65">
        <f>'7thR'!N$113</f>
        <v>0</v>
      </c>
      <c r="O1497" s="65">
        <f>'7thR'!O$113</f>
        <v>0</v>
      </c>
      <c r="P1497" s="65">
        <f>'7thR'!P$113</f>
        <v>0</v>
      </c>
      <c r="Q1497" s="65">
        <f>'7thR'!Q$113</f>
        <v>0</v>
      </c>
      <c r="R1497" s="65">
        <f>'7thR'!R$113</f>
        <v>0</v>
      </c>
      <c r="S1497" s="65">
        <f>'7thR'!S$113</f>
        <v>0</v>
      </c>
      <c r="T1497" s="65">
        <f>'7thR'!T$113</f>
        <v>0</v>
      </c>
      <c r="U1497" s="15">
        <f t="shared" si="106"/>
        <v>0</v>
      </c>
    </row>
    <row r="1498" spans="1:27" ht="15.75" thickBot="1" x14ac:dyDescent="0.3">
      <c r="B1498" s="7" t="s">
        <v>19</v>
      </c>
      <c r="C1498" s="45">
        <f>'8thR - Finale'!C$113</f>
        <v>0</v>
      </c>
      <c r="D1498" s="45">
        <f>'8thR - Finale'!D$113</f>
        <v>0</v>
      </c>
      <c r="E1498" s="45">
        <f>'8thR - Finale'!E$113</f>
        <v>0</v>
      </c>
      <c r="F1498" s="45">
        <f>'8thR - Finale'!F$113</f>
        <v>0</v>
      </c>
      <c r="G1498" s="45">
        <f>'8thR - Finale'!G$113</f>
        <v>0</v>
      </c>
      <c r="H1498" s="45">
        <f>'8thR - Finale'!H$113</f>
        <v>0</v>
      </c>
      <c r="I1498" s="45">
        <f>'8thR - Finale'!I$113</f>
        <v>0</v>
      </c>
      <c r="J1498" s="45">
        <f>'8thR - Finale'!J$113</f>
        <v>0</v>
      </c>
      <c r="K1498" s="45">
        <f>'8thR - Finale'!K$113</f>
        <v>0</v>
      </c>
      <c r="L1498" s="45">
        <f>'8thR - Finale'!L$113</f>
        <v>0</v>
      </c>
      <c r="M1498" s="45">
        <f>'8thR - Finale'!M$113</f>
        <v>0</v>
      </c>
      <c r="N1498" s="45">
        <f>'8thR - Finale'!N$113</f>
        <v>0</v>
      </c>
      <c r="O1498" s="45">
        <f>'8thR - Finale'!O$113</f>
        <v>0</v>
      </c>
      <c r="P1498" s="45">
        <f>'8thR - Finale'!P$113</f>
        <v>0</v>
      </c>
      <c r="Q1498" s="45">
        <f>'8thR - Finale'!Q$113</f>
        <v>0</v>
      </c>
      <c r="R1498" s="45">
        <f>'8thR - Finale'!R$113</f>
        <v>0</v>
      </c>
      <c r="S1498" s="45">
        <f>'8thR - Finale'!S$113</f>
        <v>0</v>
      </c>
      <c r="T1498" s="45">
        <f>'8thR - Finale'!T$113</f>
        <v>0</v>
      </c>
      <c r="U1498" s="15">
        <f t="shared" si="106"/>
        <v>0</v>
      </c>
    </row>
    <row r="1499" spans="1:27" ht="16.5" thickTop="1" x14ac:dyDescent="0.25">
      <c r="B1499" s="52" t="s">
        <v>12</v>
      </c>
      <c r="C1499" s="72">
        <f>score!H$113</f>
        <v>0</v>
      </c>
      <c r="D1499" s="72">
        <f>score!I$113</f>
        <v>0</v>
      </c>
      <c r="E1499" s="72">
        <f>score!J$113</f>
        <v>0</v>
      </c>
      <c r="F1499" s="72">
        <f>score!K$113</f>
        <v>0</v>
      </c>
      <c r="G1499" s="72">
        <f>score!L$113</f>
        <v>0</v>
      </c>
      <c r="H1499" s="72">
        <f>score!M$113</f>
        <v>0</v>
      </c>
      <c r="I1499" s="72">
        <f>score!N$113</f>
        <v>0</v>
      </c>
      <c r="J1499" s="72">
        <f>score!O$113</f>
        <v>0</v>
      </c>
      <c r="K1499" s="72">
        <f>score!P$113</f>
        <v>0</v>
      </c>
      <c r="L1499" s="72">
        <f>score!Q$113</f>
        <v>0</v>
      </c>
      <c r="M1499" s="72">
        <f>score!R$113</f>
        <v>0</v>
      </c>
      <c r="N1499" s="72">
        <f>score!S$113</f>
        <v>0</v>
      </c>
      <c r="O1499" s="72">
        <f>score!T$113</f>
        <v>0</v>
      </c>
      <c r="P1499" s="72">
        <f>score!U$113</f>
        <v>0</v>
      </c>
      <c r="Q1499" s="72">
        <f>score!V$113</f>
        <v>0</v>
      </c>
      <c r="R1499" s="72">
        <f>score!W$113</f>
        <v>0</v>
      </c>
      <c r="S1499" s="72">
        <f>score!X$113</f>
        <v>0</v>
      </c>
      <c r="T1499" s="72">
        <f>score!Y$113</f>
        <v>0</v>
      </c>
      <c r="U1499" s="47">
        <f t="shared" si="106"/>
        <v>0</v>
      </c>
    </row>
    <row r="1500" spans="1:27" ht="15.75" x14ac:dyDescent="0.25">
      <c r="B1500" s="53" t="s">
        <v>7</v>
      </c>
      <c r="C1500" s="54">
        <f>score!H$147</f>
        <v>4</v>
      </c>
      <c r="D1500" s="54">
        <f>score!$I$147</f>
        <v>4</v>
      </c>
      <c r="E1500" s="54">
        <f>score!$J$147</f>
        <v>3</v>
      </c>
      <c r="F1500" s="54">
        <f>score!$K$147</f>
        <v>3</v>
      </c>
      <c r="G1500" s="54">
        <f>score!$L$147</f>
        <v>4</v>
      </c>
      <c r="H1500" s="54">
        <f>score!$M$147</f>
        <v>4</v>
      </c>
      <c r="I1500" s="54">
        <f>score!$N$147</f>
        <v>5</v>
      </c>
      <c r="J1500" s="54">
        <f>score!$O$147</f>
        <v>4</v>
      </c>
      <c r="K1500" s="54">
        <f>score!$P$147</f>
        <v>4</v>
      </c>
      <c r="L1500" s="54">
        <f>score!$Q$147</f>
        <v>3</v>
      </c>
      <c r="M1500" s="54">
        <f>score!$R$147</f>
        <v>4</v>
      </c>
      <c r="N1500" s="54">
        <f>score!$S$147</f>
        <v>5</v>
      </c>
      <c r="O1500" s="54">
        <f>score!$T$147</f>
        <v>4</v>
      </c>
      <c r="P1500" s="54">
        <f>score!$U$147</f>
        <v>5</v>
      </c>
      <c r="Q1500" s="54">
        <f>score!$V$147</f>
        <v>3</v>
      </c>
      <c r="R1500" s="54">
        <f>score!$W$147</f>
        <v>3</v>
      </c>
      <c r="S1500" s="54">
        <f>score!$X$147</f>
        <v>4</v>
      </c>
      <c r="T1500" s="54">
        <f>score!$Y$147</f>
        <v>4</v>
      </c>
      <c r="U1500" s="18">
        <f t="shared" si="106"/>
        <v>70</v>
      </c>
    </row>
    <row r="1501" spans="1:27" x14ac:dyDescent="0.25">
      <c r="C1501" s="55"/>
      <c r="D1501" s="55"/>
      <c r="E1501" s="55"/>
      <c r="F1501" s="55"/>
      <c r="G1501" s="55"/>
      <c r="H1501" s="55"/>
      <c r="I1501" s="55"/>
      <c r="J1501" s="55"/>
      <c r="K1501" s="55"/>
      <c r="L1501" s="55"/>
      <c r="M1501" s="55"/>
      <c r="N1501" s="55"/>
      <c r="O1501" s="55"/>
      <c r="P1501" s="55"/>
      <c r="Q1501" s="55"/>
      <c r="R1501" s="55"/>
      <c r="S1501" s="55"/>
      <c r="T1501" s="55"/>
    </row>
    <row r="1502" spans="1:27" x14ac:dyDescent="0.25">
      <c r="B1502" s="60"/>
      <c r="C1502" s="140" t="s">
        <v>6</v>
      </c>
      <c r="D1502" s="140"/>
      <c r="E1502" s="140"/>
      <c r="F1502" s="140"/>
      <c r="G1502" s="140"/>
      <c r="H1502" s="140"/>
      <c r="I1502" s="140"/>
      <c r="J1502" s="140"/>
      <c r="K1502" s="140"/>
      <c r="L1502" s="140"/>
      <c r="M1502" s="140"/>
      <c r="N1502" s="140"/>
      <c r="O1502" s="140"/>
      <c r="P1502" s="140"/>
      <c r="Q1502" s="140"/>
      <c r="R1502" s="140"/>
      <c r="S1502" s="140"/>
      <c r="T1502" s="140"/>
    </row>
    <row r="1503" spans="1:27" x14ac:dyDescent="0.25">
      <c r="A1503" s="141">
        <f>score!A114</f>
        <v>108</v>
      </c>
      <c r="B1503" s="142" t="str">
        <f>score!F114</f>
        <v/>
      </c>
      <c r="C1503" s="143">
        <v>1</v>
      </c>
      <c r="D1503" s="143">
        <v>2</v>
      </c>
      <c r="E1503" s="143">
        <v>3</v>
      </c>
      <c r="F1503" s="143">
        <v>4</v>
      </c>
      <c r="G1503" s="143">
        <v>5</v>
      </c>
      <c r="H1503" s="143">
        <v>6</v>
      </c>
      <c r="I1503" s="143">
        <v>7</v>
      </c>
      <c r="J1503" s="143">
        <v>8</v>
      </c>
      <c r="K1503" s="143">
        <v>9</v>
      </c>
      <c r="L1503" s="143">
        <v>10</v>
      </c>
      <c r="M1503" s="143">
        <v>11</v>
      </c>
      <c r="N1503" s="143">
        <v>12</v>
      </c>
      <c r="O1503" s="143">
        <v>13</v>
      </c>
      <c r="P1503" s="143">
        <v>14</v>
      </c>
      <c r="Q1503" s="143">
        <v>15</v>
      </c>
      <c r="R1503" s="143">
        <v>16</v>
      </c>
      <c r="S1503" s="143">
        <v>17</v>
      </c>
      <c r="T1503" s="143">
        <v>18</v>
      </c>
      <c r="U1503" s="56" t="s">
        <v>1</v>
      </c>
    </row>
    <row r="1504" spans="1:27" x14ac:dyDescent="0.25">
      <c r="A1504" s="141"/>
      <c r="B1504" s="142"/>
      <c r="C1504" s="143"/>
      <c r="D1504" s="143"/>
      <c r="E1504" s="143"/>
      <c r="F1504" s="143"/>
      <c r="G1504" s="143"/>
      <c r="H1504" s="143"/>
      <c r="I1504" s="143"/>
      <c r="J1504" s="143"/>
      <c r="K1504" s="143"/>
      <c r="L1504" s="143"/>
      <c r="M1504" s="143"/>
      <c r="N1504" s="143"/>
      <c r="O1504" s="143"/>
      <c r="P1504" s="143"/>
      <c r="Q1504" s="143"/>
      <c r="R1504" s="143"/>
      <c r="S1504" s="143"/>
      <c r="T1504" s="143"/>
      <c r="U1504" s="57"/>
    </row>
    <row r="1505" spans="1:21" x14ac:dyDescent="0.25">
      <c r="B1505" s="7" t="s">
        <v>8</v>
      </c>
      <c r="C1505" s="65">
        <f>'1stR'!C$114</f>
        <v>0</v>
      </c>
      <c r="D1505" s="65">
        <f>'1stR'!D$114</f>
        <v>0</v>
      </c>
      <c r="E1505" s="65">
        <f>'1stR'!E$114</f>
        <v>0</v>
      </c>
      <c r="F1505" s="65">
        <f>'1stR'!F$114</f>
        <v>0</v>
      </c>
      <c r="G1505" s="65">
        <f>'1stR'!G$114</f>
        <v>0</v>
      </c>
      <c r="H1505" s="65">
        <f>'1stR'!H$114</f>
        <v>0</v>
      </c>
      <c r="I1505" s="65">
        <f>'1stR'!I$114</f>
        <v>0</v>
      </c>
      <c r="J1505" s="65">
        <f>'1stR'!J$114</f>
        <v>0</v>
      </c>
      <c r="K1505" s="65">
        <f>'1stR'!K$114</f>
        <v>0</v>
      </c>
      <c r="L1505" s="65">
        <f>'1stR'!L$114</f>
        <v>0</v>
      </c>
      <c r="M1505" s="65">
        <f>'1stR'!M$114</f>
        <v>0</v>
      </c>
      <c r="N1505" s="65">
        <f>'1stR'!N$114</f>
        <v>0</v>
      </c>
      <c r="O1505" s="65">
        <f>'1stR'!O$114</f>
        <v>0</v>
      </c>
      <c r="P1505" s="65">
        <f>'1stR'!P$114</f>
        <v>0</v>
      </c>
      <c r="Q1505" s="65">
        <f>'1stR'!Q$114</f>
        <v>0</v>
      </c>
      <c r="R1505" s="65">
        <f>'1stR'!R$114</f>
        <v>0</v>
      </c>
      <c r="S1505" s="65">
        <f>'1stR'!S$114</f>
        <v>0</v>
      </c>
      <c r="T1505" s="65">
        <f>'1stR'!T$114</f>
        <v>0</v>
      </c>
      <c r="U1505" s="15">
        <f>SUM(C1505:T1505)</f>
        <v>0</v>
      </c>
    </row>
    <row r="1506" spans="1:21" x14ac:dyDescent="0.25">
      <c r="B1506" s="7" t="s">
        <v>13</v>
      </c>
      <c r="C1506" s="65">
        <f>'2ndR'!C$114</f>
        <v>0</v>
      </c>
      <c r="D1506" s="65">
        <f>'2ndR'!D$114</f>
        <v>0</v>
      </c>
      <c r="E1506" s="65">
        <f>'2ndR'!E$114</f>
        <v>0</v>
      </c>
      <c r="F1506" s="65">
        <f>'2ndR'!F$114</f>
        <v>0</v>
      </c>
      <c r="G1506" s="65">
        <f>'2ndR'!G$114</f>
        <v>0</v>
      </c>
      <c r="H1506" s="65">
        <f>'2ndR'!H$114</f>
        <v>0</v>
      </c>
      <c r="I1506" s="65">
        <f>'2ndR'!I$114</f>
        <v>0</v>
      </c>
      <c r="J1506" s="65">
        <f>'2ndR'!J$114</f>
        <v>0</v>
      </c>
      <c r="K1506" s="65">
        <f>'2ndR'!K$114</f>
        <v>0</v>
      </c>
      <c r="L1506" s="65">
        <f>'2ndR'!L$114</f>
        <v>0</v>
      </c>
      <c r="M1506" s="65">
        <f>'2ndR'!M$114</f>
        <v>0</v>
      </c>
      <c r="N1506" s="65">
        <f>'2ndR'!N$114</f>
        <v>0</v>
      </c>
      <c r="O1506" s="65">
        <f>'2ndR'!O$114</f>
        <v>0</v>
      </c>
      <c r="P1506" s="65">
        <f>'2ndR'!P$114</f>
        <v>0</v>
      </c>
      <c r="Q1506" s="65">
        <f>'2ndR'!Q$114</f>
        <v>0</v>
      </c>
      <c r="R1506" s="65">
        <f>'2ndR'!R$114</f>
        <v>0</v>
      </c>
      <c r="S1506" s="65">
        <f>'2ndR'!S$114</f>
        <v>0</v>
      </c>
      <c r="T1506" s="65">
        <f>'2ndR'!T$114</f>
        <v>0</v>
      </c>
      <c r="U1506" s="15">
        <f t="shared" ref="U1506:U1514" si="107">SUM(C1506:T1506)</f>
        <v>0</v>
      </c>
    </row>
    <row r="1507" spans="1:21" x14ac:dyDescent="0.25">
      <c r="B1507" s="7" t="s">
        <v>14</v>
      </c>
      <c r="C1507" s="65">
        <f>'3rdR'!C$114</f>
        <v>0</v>
      </c>
      <c r="D1507" s="65">
        <f>'3rdR'!D$114</f>
        <v>0</v>
      </c>
      <c r="E1507" s="65">
        <f>'3rdR'!E$114</f>
        <v>0</v>
      </c>
      <c r="F1507" s="65">
        <f>'3rdR'!F$114</f>
        <v>0</v>
      </c>
      <c r="G1507" s="65">
        <f>'3rdR'!G$114</f>
        <v>0</v>
      </c>
      <c r="H1507" s="65">
        <f>'3rdR'!H$114</f>
        <v>0</v>
      </c>
      <c r="I1507" s="65">
        <f>'3rdR'!I$114</f>
        <v>0</v>
      </c>
      <c r="J1507" s="65">
        <f>'3rdR'!J$114</f>
        <v>0</v>
      </c>
      <c r="K1507" s="65">
        <f>'3rdR'!K$114</f>
        <v>0</v>
      </c>
      <c r="L1507" s="65">
        <f>'3rdR'!L$114</f>
        <v>0</v>
      </c>
      <c r="M1507" s="65">
        <f>'3rdR'!M$114</f>
        <v>0</v>
      </c>
      <c r="N1507" s="65">
        <f>'3rdR'!N$114</f>
        <v>0</v>
      </c>
      <c r="O1507" s="65">
        <f>'3rdR'!O$114</f>
        <v>0</v>
      </c>
      <c r="P1507" s="65">
        <f>'3rdR'!P$114</f>
        <v>0</v>
      </c>
      <c r="Q1507" s="65">
        <f>'3rdR'!Q$114</f>
        <v>0</v>
      </c>
      <c r="R1507" s="65">
        <f>'3rdR'!R$114</f>
        <v>0</v>
      </c>
      <c r="S1507" s="65">
        <f>'3rdR'!S$114</f>
        <v>0</v>
      </c>
      <c r="T1507" s="65">
        <f>'3rdR'!T$114</f>
        <v>0</v>
      </c>
      <c r="U1507" s="15">
        <f t="shared" si="107"/>
        <v>0</v>
      </c>
    </row>
    <row r="1508" spans="1:21" x14ac:dyDescent="0.25">
      <c r="B1508" s="7" t="s">
        <v>15</v>
      </c>
      <c r="C1508" s="65">
        <f>'4thR'!C$114</f>
        <v>0</v>
      </c>
      <c r="D1508" s="65">
        <f>'4thR'!D$114</f>
        <v>0</v>
      </c>
      <c r="E1508" s="65">
        <f>'4thR'!E$114</f>
        <v>0</v>
      </c>
      <c r="F1508" s="65">
        <f>'4thR'!F$114</f>
        <v>0</v>
      </c>
      <c r="G1508" s="65">
        <f>'4thR'!G$114</f>
        <v>0</v>
      </c>
      <c r="H1508" s="65">
        <f>'4thR'!H$114</f>
        <v>0</v>
      </c>
      <c r="I1508" s="65">
        <f>'4thR'!I$114</f>
        <v>0</v>
      </c>
      <c r="J1508" s="65">
        <f>'4thR'!J$114</f>
        <v>0</v>
      </c>
      <c r="K1508" s="65">
        <f>'4thR'!K$114</f>
        <v>0</v>
      </c>
      <c r="L1508" s="65">
        <f>'4thR'!L$114</f>
        <v>0</v>
      </c>
      <c r="M1508" s="65">
        <f>'4thR'!M$114</f>
        <v>0</v>
      </c>
      <c r="N1508" s="65">
        <f>'4thR'!N$114</f>
        <v>0</v>
      </c>
      <c r="O1508" s="65">
        <f>'4thR'!O$114</f>
        <v>0</v>
      </c>
      <c r="P1508" s="65">
        <f>'4thR'!P$114</f>
        <v>0</v>
      </c>
      <c r="Q1508" s="65">
        <f>'4thR'!Q$114</f>
        <v>0</v>
      </c>
      <c r="R1508" s="65">
        <f>'4thR'!R$114</f>
        <v>0</v>
      </c>
      <c r="S1508" s="65">
        <f>'4thR'!S$114</f>
        <v>0</v>
      </c>
      <c r="T1508" s="65">
        <f>'4thR'!T$114</f>
        <v>0</v>
      </c>
      <c r="U1508" s="15">
        <f t="shared" si="107"/>
        <v>0</v>
      </c>
    </row>
    <row r="1509" spans="1:21" x14ac:dyDescent="0.25">
      <c r="B1509" s="7" t="s">
        <v>16</v>
      </c>
      <c r="C1509" s="65">
        <f>'5thR'!C$114</f>
        <v>0</v>
      </c>
      <c r="D1509" s="65">
        <f>'5thR'!D$114</f>
        <v>0</v>
      </c>
      <c r="E1509" s="65">
        <f>'5thR'!E$114</f>
        <v>0</v>
      </c>
      <c r="F1509" s="65">
        <f>'5thR'!F$114</f>
        <v>0</v>
      </c>
      <c r="G1509" s="65">
        <f>'5thR'!G$114</f>
        <v>0</v>
      </c>
      <c r="H1509" s="65">
        <f>'5thR'!H$114</f>
        <v>0</v>
      </c>
      <c r="I1509" s="65">
        <f>'5thR'!I$114</f>
        <v>0</v>
      </c>
      <c r="J1509" s="65">
        <f>'5thR'!J$114</f>
        <v>0</v>
      </c>
      <c r="K1509" s="65">
        <f>'5thR'!K$114</f>
        <v>0</v>
      </c>
      <c r="L1509" s="65">
        <f>'5thR'!L$114</f>
        <v>0</v>
      </c>
      <c r="M1509" s="65">
        <f>'5thR'!M$114</f>
        <v>0</v>
      </c>
      <c r="N1509" s="65">
        <f>'5thR'!N$114</f>
        <v>0</v>
      </c>
      <c r="O1509" s="65">
        <f>'5thR'!O$114</f>
        <v>0</v>
      </c>
      <c r="P1509" s="65">
        <f>'5thR'!P$114</f>
        <v>0</v>
      </c>
      <c r="Q1509" s="65">
        <f>'5thR'!Q$114</f>
        <v>0</v>
      </c>
      <c r="R1509" s="65">
        <f>'5thR'!R$114</f>
        <v>0</v>
      </c>
      <c r="S1509" s="65">
        <f>'5thR'!S$114</f>
        <v>0</v>
      </c>
      <c r="T1509" s="65">
        <f>'5thR'!T$114</f>
        <v>0</v>
      </c>
      <c r="U1509" s="15">
        <f t="shared" si="107"/>
        <v>0</v>
      </c>
    </row>
    <row r="1510" spans="1:21" x14ac:dyDescent="0.25">
      <c r="B1510" s="7" t="s">
        <v>17</v>
      </c>
      <c r="C1510" s="65">
        <f>'6thR'!C$114</f>
        <v>0</v>
      </c>
      <c r="D1510" s="65">
        <f>'6thR'!D$114</f>
        <v>0</v>
      </c>
      <c r="E1510" s="65">
        <f>'6thR'!E$114</f>
        <v>0</v>
      </c>
      <c r="F1510" s="65">
        <f>'6thR'!F$114</f>
        <v>0</v>
      </c>
      <c r="G1510" s="65">
        <f>'6thR'!G$114</f>
        <v>0</v>
      </c>
      <c r="H1510" s="65">
        <f>'6thR'!H$114</f>
        <v>0</v>
      </c>
      <c r="I1510" s="65">
        <f>'6thR'!I$114</f>
        <v>0</v>
      </c>
      <c r="J1510" s="65">
        <f>'6thR'!J$114</f>
        <v>0</v>
      </c>
      <c r="K1510" s="65">
        <f>'6thR'!K$114</f>
        <v>0</v>
      </c>
      <c r="L1510" s="65">
        <f>'6thR'!L$114</f>
        <v>0</v>
      </c>
      <c r="M1510" s="65">
        <f>'6thR'!M$114</f>
        <v>0</v>
      </c>
      <c r="N1510" s="65">
        <f>'6thR'!N$114</f>
        <v>0</v>
      </c>
      <c r="O1510" s="65">
        <f>'6thR'!O$114</f>
        <v>0</v>
      </c>
      <c r="P1510" s="65">
        <f>'6thR'!P$114</f>
        <v>0</v>
      </c>
      <c r="Q1510" s="65">
        <f>'6thR'!Q$114</f>
        <v>0</v>
      </c>
      <c r="R1510" s="65">
        <f>'6thR'!R$114</f>
        <v>0</v>
      </c>
      <c r="S1510" s="65">
        <f>'6thR'!S$114</f>
        <v>0</v>
      </c>
      <c r="T1510" s="65">
        <f>'6thR'!T$114</f>
        <v>0</v>
      </c>
      <c r="U1510" s="15">
        <f t="shared" si="107"/>
        <v>0</v>
      </c>
    </row>
    <row r="1511" spans="1:21" x14ac:dyDescent="0.25">
      <c r="B1511" s="7" t="s">
        <v>18</v>
      </c>
      <c r="C1511" s="65">
        <f>'7thR'!C$114</f>
        <v>0</v>
      </c>
      <c r="D1511" s="65">
        <f>'7thR'!D$114</f>
        <v>0</v>
      </c>
      <c r="E1511" s="65">
        <f>'7thR'!E$114</f>
        <v>0</v>
      </c>
      <c r="F1511" s="65">
        <f>'7thR'!F$114</f>
        <v>0</v>
      </c>
      <c r="G1511" s="65">
        <f>'7thR'!G$114</f>
        <v>0</v>
      </c>
      <c r="H1511" s="65">
        <f>'7thR'!H$114</f>
        <v>0</v>
      </c>
      <c r="I1511" s="65">
        <f>'7thR'!I$114</f>
        <v>0</v>
      </c>
      <c r="J1511" s="65">
        <f>'7thR'!J$114</f>
        <v>0</v>
      </c>
      <c r="K1511" s="65">
        <f>'7thR'!K$114</f>
        <v>0</v>
      </c>
      <c r="L1511" s="65">
        <f>'7thR'!L$114</f>
        <v>0</v>
      </c>
      <c r="M1511" s="65">
        <f>'7thR'!M$114</f>
        <v>0</v>
      </c>
      <c r="N1511" s="65">
        <f>'7thR'!N$114</f>
        <v>0</v>
      </c>
      <c r="O1511" s="65">
        <f>'7thR'!O$114</f>
        <v>0</v>
      </c>
      <c r="P1511" s="65">
        <f>'7thR'!P$114</f>
        <v>0</v>
      </c>
      <c r="Q1511" s="65">
        <f>'7thR'!Q$114</f>
        <v>0</v>
      </c>
      <c r="R1511" s="65">
        <f>'7thR'!R$114</f>
        <v>0</v>
      </c>
      <c r="S1511" s="65">
        <f>'7thR'!S$114</f>
        <v>0</v>
      </c>
      <c r="T1511" s="65">
        <f>'7thR'!T$114</f>
        <v>0</v>
      </c>
      <c r="U1511" s="15">
        <f t="shared" si="107"/>
        <v>0</v>
      </c>
    </row>
    <row r="1512" spans="1:21" ht="15.75" thickBot="1" x14ac:dyDescent="0.3">
      <c r="B1512" s="7" t="s">
        <v>19</v>
      </c>
      <c r="C1512" s="45">
        <f>'8thR - Finale'!C$114</f>
        <v>0</v>
      </c>
      <c r="D1512" s="45">
        <f>'8thR - Finale'!D$114</f>
        <v>0</v>
      </c>
      <c r="E1512" s="45">
        <f>'8thR - Finale'!E$114</f>
        <v>0</v>
      </c>
      <c r="F1512" s="45">
        <f>'8thR - Finale'!F$114</f>
        <v>0</v>
      </c>
      <c r="G1512" s="45">
        <f>'8thR - Finale'!G$114</f>
        <v>0</v>
      </c>
      <c r="H1512" s="45">
        <f>'8thR - Finale'!H$114</f>
        <v>0</v>
      </c>
      <c r="I1512" s="45">
        <f>'8thR - Finale'!I$114</f>
        <v>0</v>
      </c>
      <c r="J1512" s="45">
        <f>'8thR - Finale'!J$114</f>
        <v>0</v>
      </c>
      <c r="K1512" s="45">
        <f>'8thR - Finale'!K$114</f>
        <v>0</v>
      </c>
      <c r="L1512" s="45">
        <f>'8thR - Finale'!L$114</f>
        <v>0</v>
      </c>
      <c r="M1512" s="45">
        <f>'8thR - Finale'!M$114</f>
        <v>0</v>
      </c>
      <c r="N1512" s="45">
        <f>'8thR - Finale'!N$114</f>
        <v>0</v>
      </c>
      <c r="O1512" s="45">
        <f>'8thR - Finale'!O$114</f>
        <v>0</v>
      </c>
      <c r="P1512" s="45">
        <f>'8thR - Finale'!P$114</f>
        <v>0</v>
      </c>
      <c r="Q1512" s="45">
        <f>'8thR - Finale'!Q$114</f>
        <v>0</v>
      </c>
      <c r="R1512" s="45">
        <f>'8thR - Finale'!R$114</f>
        <v>0</v>
      </c>
      <c r="S1512" s="45">
        <f>'8thR - Finale'!S$114</f>
        <v>0</v>
      </c>
      <c r="T1512" s="45">
        <f>'8thR - Finale'!T$114</f>
        <v>0</v>
      </c>
      <c r="U1512" s="15">
        <f t="shared" si="107"/>
        <v>0</v>
      </c>
    </row>
    <row r="1513" spans="1:21" ht="16.5" thickTop="1" x14ac:dyDescent="0.25">
      <c r="B1513" s="52" t="s">
        <v>12</v>
      </c>
      <c r="C1513" s="72">
        <f>score!H$114</f>
        <v>0</v>
      </c>
      <c r="D1513" s="72">
        <f>score!I$114</f>
        <v>0</v>
      </c>
      <c r="E1513" s="72">
        <f>score!J$114</f>
        <v>0</v>
      </c>
      <c r="F1513" s="72">
        <f>score!K$114</f>
        <v>0</v>
      </c>
      <c r="G1513" s="72">
        <f>score!L$114</f>
        <v>0</v>
      </c>
      <c r="H1513" s="72">
        <f>score!M$114</f>
        <v>0</v>
      </c>
      <c r="I1513" s="72">
        <f>score!N$114</f>
        <v>0</v>
      </c>
      <c r="J1513" s="72">
        <f>score!O$114</f>
        <v>0</v>
      </c>
      <c r="K1513" s="72">
        <f>score!P$114</f>
        <v>0</v>
      </c>
      <c r="L1513" s="72">
        <f>score!Q$114</f>
        <v>0</v>
      </c>
      <c r="M1513" s="72">
        <f>score!R$114</f>
        <v>0</v>
      </c>
      <c r="N1513" s="72">
        <f>score!S$114</f>
        <v>0</v>
      </c>
      <c r="O1513" s="72">
        <f>score!T$114</f>
        <v>0</v>
      </c>
      <c r="P1513" s="72">
        <f>score!U$114</f>
        <v>0</v>
      </c>
      <c r="Q1513" s="72">
        <f>score!V$114</f>
        <v>0</v>
      </c>
      <c r="R1513" s="72">
        <f>score!W$114</f>
        <v>0</v>
      </c>
      <c r="S1513" s="72">
        <f>score!X$114</f>
        <v>0</v>
      </c>
      <c r="T1513" s="72">
        <f>score!Y$114</f>
        <v>0</v>
      </c>
      <c r="U1513" s="47">
        <f t="shared" si="107"/>
        <v>0</v>
      </c>
    </row>
    <row r="1514" spans="1:21" ht="15.75" x14ac:dyDescent="0.25">
      <c r="B1514" s="53" t="s">
        <v>7</v>
      </c>
      <c r="C1514" s="54">
        <f>score!H$147</f>
        <v>4</v>
      </c>
      <c r="D1514" s="54">
        <f>score!$I$147</f>
        <v>4</v>
      </c>
      <c r="E1514" s="54">
        <f>score!$J$147</f>
        <v>3</v>
      </c>
      <c r="F1514" s="54">
        <f>score!$K$147</f>
        <v>3</v>
      </c>
      <c r="G1514" s="54">
        <f>score!$L$147</f>
        <v>4</v>
      </c>
      <c r="H1514" s="54">
        <f>score!$M$147</f>
        <v>4</v>
      </c>
      <c r="I1514" s="54">
        <f>score!$N$147</f>
        <v>5</v>
      </c>
      <c r="J1514" s="54">
        <f>score!$O$147</f>
        <v>4</v>
      </c>
      <c r="K1514" s="54">
        <f>score!$P$147</f>
        <v>4</v>
      </c>
      <c r="L1514" s="54">
        <f>score!$Q$147</f>
        <v>3</v>
      </c>
      <c r="M1514" s="54">
        <f>score!$R$147</f>
        <v>4</v>
      </c>
      <c r="N1514" s="54">
        <f>score!$S$147</f>
        <v>5</v>
      </c>
      <c r="O1514" s="54">
        <f>score!$T$147</f>
        <v>4</v>
      </c>
      <c r="P1514" s="54">
        <f>score!$U$147</f>
        <v>5</v>
      </c>
      <c r="Q1514" s="54">
        <f>score!$V$147</f>
        <v>3</v>
      </c>
      <c r="R1514" s="54">
        <f>score!$W$147</f>
        <v>3</v>
      </c>
      <c r="S1514" s="54">
        <f>score!$X$147</f>
        <v>4</v>
      </c>
      <c r="T1514" s="54">
        <f>score!$Y$147</f>
        <v>4</v>
      </c>
      <c r="U1514" s="18">
        <f t="shared" si="107"/>
        <v>70</v>
      </c>
    </row>
    <row r="1515" spans="1:21" x14ac:dyDescent="0.25">
      <c r="C1515" s="55"/>
      <c r="D1515" s="55"/>
      <c r="E1515" s="55"/>
      <c r="F1515" s="55"/>
      <c r="G1515" s="55"/>
      <c r="H1515" s="55"/>
      <c r="I1515" s="55"/>
      <c r="J1515" s="55"/>
      <c r="K1515" s="55"/>
      <c r="L1515" s="55"/>
      <c r="M1515" s="55"/>
      <c r="N1515" s="55"/>
      <c r="O1515" s="55"/>
      <c r="P1515" s="55"/>
      <c r="Q1515" s="55"/>
      <c r="R1515" s="55"/>
      <c r="S1515" s="55"/>
      <c r="T1515" s="55"/>
    </row>
    <row r="1516" spans="1:21" x14ac:dyDescent="0.25">
      <c r="C1516" s="140" t="s">
        <v>6</v>
      </c>
      <c r="D1516" s="140"/>
      <c r="E1516" s="140"/>
      <c r="F1516" s="140"/>
      <c r="G1516" s="140"/>
      <c r="H1516" s="140"/>
      <c r="I1516" s="140"/>
      <c r="J1516" s="140"/>
      <c r="K1516" s="140"/>
      <c r="L1516" s="140"/>
      <c r="M1516" s="140"/>
      <c r="N1516" s="140"/>
      <c r="O1516" s="140"/>
      <c r="P1516" s="140"/>
      <c r="Q1516" s="140"/>
      <c r="R1516" s="140"/>
      <c r="S1516" s="140"/>
      <c r="T1516" s="140"/>
    </row>
    <row r="1517" spans="1:21" ht="15" customHeight="1" x14ac:dyDescent="0.25">
      <c r="A1517" s="141">
        <f>score!A115</f>
        <v>109</v>
      </c>
      <c r="B1517" s="142" t="str">
        <f>score!F115</f>
        <v/>
      </c>
      <c r="C1517" s="143">
        <v>1</v>
      </c>
      <c r="D1517" s="143">
        <v>2</v>
      </c>
      <c r="E1517" s="143">
        <v>3</v>
      </c>
      <c r="F1517" s="143">
        <v>4</v>
      </c>
      <c r="G1517" s="143">
        <v>5</v>
      </c>
      <c r="H1517" s="143">
        <v>6</v>
      </c>
      <c r="I1517" s="143">
        <v>7</v>
      </c>
      <c r="J1517" s="143">
        <v>8</v>
      </c>
      <c r="K1517" s="143">
        <v>9</v>
      </c>
      <c r="L1517" s="143">
        <v>10</v>
      </c>
      <c r="M1517" s="143">
        <v>11</v>
      </c>
      <c r="N1517" s="143">
        <v>12</v>
      </c>
      <c r="O1517" s="143">
        <v>13</v>
      </c>
      <c r="P1517" s="143">
        <v>14</v>
      </c>
      <c r="Q1517" s="143">
        <v>15</v>
      </c>
      <c r="R1517" s="143">
        <v>16</v>
      </c>
      <c r="S1517" s="143">
        <v>17</v>
      </c>
      <c r="T1517" s="143">
        <v>18</v>
      </c>
      <c r="U1517" s="56" t="s">
        <v>1</v>
      </c>
    </row>
    <row r="1518" spans="1:21" ht="15" customHeight="1" x14ac:dyDescent="0.25">
      <c r="A1518" s="141"/>
      <c r="B1518" s="142"/>
      <c r="C1518" s="143"/>
      <c r="D1518" s="143"/>
      <c r="E1518" s="143"/>
      <c r="F1518" s="143"/>
      <c r="G1518" s="143"/>
      <c r="H1518" s="143"/>
      <c r="I1518" s="143"/>
      <c r="J1518" s="143"/>
      <c r="K1518" s="143"/>
      <c r="L1518" s="143"/>
      <c r="M1518" s="143"/>
      <c r="N1518" s="143"/>
      <c r="O1518" s="143"/>
      <c r="P1518" s="143"/>
      <c r="Q1518" s="143"/>
      <c r="R1518" s="143"/>
      <c r="S1518" s="143"/>
      <c r="T1518" s="143"/>
      <c r="U1518" s="57"/>
    </row>
    <row r="1519" spans="1:21" x14ac:dyDescent="0.25">
      <c r="B1519" s="7" t="s">
        <v>8</v>
      </c>
      <c r="C1519" s="65">
        <f>'1stR'!C$115</f>
        <v>0</v>
      </c>
      <c r="D1519" s="65">
        <f>'1stR'!D$115</f>
        <v>0</v>
      </c>
      <c r="E1519" s="65">
        <f>'1stR'!E$115</f>
        <v>0</v>
      </c>
      <c r="F1519" s="65">
        <f>'1stR'!F$115</f>
        <v>0</v>
      </c>
      <c r="G1519" s="65">
        <f>'1stR'!G$115</f>
        <v>0</v>
      </c>
      <c r="H1519" s="65">
        <f>'1stR'!H$115</f>
        <v>0</v>
      </c>
      <c r="I1519" s="65">
        <f>'1stR'!I$115</f>
        <v>0</v>
      </c>
      <c r="J1519" s="65">
        <f>'1stR'!J$115</f>
        <v>0</v>
      </c>
      <c r="K1519" s="65">
        <f>'1stR'!K$115</f>
        <v>0</v>
      </c>
      <c r="L1519" s="65">
        <f>'1stR'!L$115</f>
        <v>0</v>
      </c>
      <c r="M1519" s="65">
        <f>'1stR'!M$115</f>
        <v>0</v>
      </c>
      <c r="N1519" s="65">
        <f>'1stR'!N$115</f>
        <v>0</v>
      </c>
      <c r="O1519" s="65">
        <f>'1stR'!O$115</f>
        <v>0</v>
      </c>
      <c r="P1519" s="65">
        <f>'1stR'!P$115</f>
        <v>0</v>
      </c>
      <c r="Q1519" s="65">
        <f>'1stR'!Q$115</f>
        <v>0</v>
      </c>
      <c r="R1519" s="65">
        <f>'1stR'!R$115</f>
        <v>0</v>
      </c>
      <c r="S1519" s="65">
        <f>'1stR'!S$115</f>
        <v>0</v>
      </c>
      <c r="T1519" s="65">
        <f>'1stR'!T$115</f>
        <v>0</v>
      </c>
      <c r="U1519" s="15">
        <f>SUM(C1519:T1519)</f>
        <v>0</v>
      </c>
    </row>
    <row r="1520" spans="1:21" x14ac:dyDescent="0.25">
      <c r="B1520" s="7" t="s">
        <v>13</v>
      </c>
      <c r="C1520" s="65">
        <f>'2ndR'!C$115</f>
        <v>0</v>
      </c>
      <c r="D1520" s="65">
        <f>'2ndR'!D$115</f>
        <v>0</v>
      </c>
      <c r="E1520" s="65">
        <f>'2ndR'!E$115</f>
        <v>0</v>
      </c>
      <c r="F1520" s="65">
        <f>'2ndR'!F$115</f>
        <v>0</v>
      </c>
      <c r="G1520" s="65">
        <f>'2ndR'!G$115</f>
        <v>0</v>
      </c>
      <c r="H1520" s="65">
        <f>'2ndR'!H$115</f>
        <v>0</v>
      </c>
      <c r="I1520" s="65">
        <f>'2ndR'!I$115</f>
        <v>0</v>
      </c>
      <c r="J1520" s="65">
        <f>'2ndR'!J$115</f>
        <v>0</v>
      </c>
      <c r="K1520" s="65">
        <f>'2ndR'!K$115</f>
        <v>0</v>
      </c>
      <c r="L1520" s="65">
        <f>'2ndR'!L$115</f>
        <v>0</v>
      </c>
      <c r="M1520" s="65">
        <f>'2ndR'!M$115</f>
        <v>0</v>
      </c>
      <c r="N1520" s="65">
        <f>'2ndR'!N$115</f>
        <v>0</v>
      </c>
      <c r="O1520" s="65">
        <f>'2ndR'!O$115</f>
        <v>0</v>
      </c>
      <c r="P1520" s="65">
        <f>'2ndR'!P$115</f>
        <v>0</v>
      </c>
      <c r="Q1520" s="65">
        <f>'2ndR'!Q$115</f>
        <v>0</v>
      </c>
      <c r="R1520" s="65">
        <f>'2ndR'!R$115</f>
        <v>0</v>
      </c>
      <c r="S1520" s="65">
        <f>'2ndR'!S$115</f>
        <v>0</v>
      </c>
      <c r="T1520" s="65">
        <f>'2ndR'!T$115</f>
        <v>0</v>
      </c>
      <c r="U1520" s="15">
        <f t="shared" ref="U1520:U1528" si="108">SUM(C1520:T1520)</f>
        <v>0</v>
      </c>
    </row>
    <row r="1521" spans="1:21" x14ac:dyDescent="0.25">
      <c r="B1521" s="7" t="s">
        <v>14</v>
      </c>
      <c r="C1521" s="65">
        <f>'3rdR'!C$115</f>
        <v>0</v>
      </c>
      <c r="D1521" s="65">
        <f>'3rdR'!D$115</f>
        <v>0</v>
      </c>
      <c r="E1521" s="65">
        <f>'3rdR'!E$115</f>
        <v>0</v>
      </c>
      <c r="F1521" s="65">
        <f>'3rdR'!F$115</f>
        <v>0</v>
      </c>
      <c r="G1521" s="65">
        <f>'3rdR'!G$115</f>
        <v>0</v>
      </c>
      <c r="H1521" s="65">
        <f>'3rdR'!H$115</f>
        <v>0</v>
      </c>
      <c r="I1521" s="65">
        <f>'3rdR'!I$115</f>
        <v>0</v>
      </c>
      <c r="J1521" s="65">
        <f>'3rdR'!J$115</f>
        <v>0</v>
      </c>
      <c r="K1521" s="65">
        <f>'3rdR'!K$115</f>
        <v>0</v>
      </c>
      <c r="L1521" s="65">
        <f>'3rdR'!L$115</f>
        <v>0</v>
      </c>
      <c r="M1521" s="65">
        <f>'3rdR'!M$115</f>
        <v>0</v>
      </c>
      <c r="N1521" s="65">
        <f>'3rdR'!N$115</f>
        <v>0</v>
      </c>
      <c r="O1521" s="65">
        <f>'3rdR'!O$115</f>
        <v>0</v>
      </c>
      <c r="P1521" s="65">
        <f>'3rdR'!P$115</f>
        <v>0</v>
      </c>
      <c r="Q1521" s="65">
        <f>'3rdR'!Q$115</f>
        <v>0</v>
      </c>
      <c r="R1521" s="65">
        <f>'3rdR'!R$115</f>
        <v>0</v>
      </c>
      <c r="S1521" s="65">
        <f>'3rdR'!S$115</f>
        <v>0</v>
      </c>
      <c r="T1521" s="65">
        <f>'3rdR'!T$115</f>
        <v>0</v>
      </c>
      <c r="U1521" s="15">
        <f t="shared" si="108"/>
        <v>0</v>
      </c>
    </row>
    <row r="1522" spans="1:21" x14ac:dyDescent="0.25">
      <c r="B1522" s="7" t="s">
        <v>15</v>
      </c>
      <c r="C1522" s="65">
        <f>'4thR'!C$115</f>
        <v>0</v>
      </c>
      <c r="D1522" s="65">
        <f>'4thR'!D$115</f>
        <v>0</v>
      </c>
      <c r="E1522" s="65">
        <f>'4thR'!E$115</f>
        <v>0</v>
      </c>
      <c r="F1522" s="65">
        <f>'4thR'!F$115</f>
        <v>0</v>
      </c>
      <c r="G1522" s="65">
        <f>'4thR'!G$115</f>
        <v>0</v>
      </c>
      <c r="H1522" s="65">
        <f>'4thR'!H$115</f>
        <v>0</v>
      </c>
      <c r="I1522" s="65">
        <f>'4thR'!I$115</f>
        <v>0</v>
      </c>
      <c r="J1522" s="65">
        <f>'4thR'!J$115</f>
        <v>0</v>
      </c>
      <c r="K1522" s="65">
        <f>'4thR'!K$115</f>
        <v>0</v>
      </c>
      <c r="L1522" s="65">
        <f>'4thR'!L$115</f>
        <v>0</v>
      </c>
      <c r="M1522" s="65">
        <f>'4thR'!M$115</f>
        <v>0</v>
      </c>
      <c r="N1522" s="65">
        <f>'4thR'!N$115</f>
        <v>0</v>
      </c>
      <c r="O1522" s="65">
        <f>'4thR'!O$115</f>
        <v>0</v>
      </c>
      <c r="P1522" s="65">
        <f>'4thR'!P$115</f>
        <v>0</v>
      </c>
      <c r="Q1522" s="65">
        <f>'4thR'!Q$115</f>
        <v>0</v>
      </c>
      <c r="R1522" s="65">
        <f>'4thR'!R$115</f>
        <v>0</v>
      </c>
      <c r="S1522" s="65">
        <f>'4thR'!S$115</f>
        <v>0</v>
      </c>
      <c r="T1522" s="65">
        <f>'4thR'!T$115</f>
        <v>0</v>
      </c>
      <c r="U1522" s="15">
        <f t="shared" si="108"/>
        <v>0</v>
      </c>
    </row>
    <row r="1523" spans="1:21" x14ac:dyDescent="0.25">
      <c r="B1523" s="7" t="s">
        <v>16</v>
      </c>
      <c r="C1523" s="65">
        <f>'5thR'!C$115</f>
        <v>0</v>
      </c>
      <c r="D1523" s="65">
        <f>'5thR'!D$115</f>
        <v>0</v>
      </c>
      <c r="E1523" s="65">
        <f>'5thR'!E$115</f>
        <v>0</v>
      </c>
      <c r="F1523" s="65">
        <f>'5thR'!F$115</f>
        <v>0</v>
      </c>
      <c r="G1523" s="65">
        <f>'5thR'!G$115</f>
        <v>0</v>
      </c>
      <c r="H1523" s="65">
        <f>'5thR'!H$115</f>
        <v>0</v>
      </c>
      <c r="I1523" s="65">
        <f>'5thR'!I$115</f>
        <v>0</v>
      </c>
      <c r="J1523" s="65">
        <f>'5thR'!J$115</f>
        <v>0</v>
      </c>
      <c r="K1523" s="65">
        <f>'5thR'!K$115</f>
        <v>0</v>
      </c>
      <c r="L1523" s="65">
        <f>'5thR'!L$115</f>
        <v>0</v>
      </c>
      <c r="M1523" s="65">
        <f>'5thR'!M$115</f>
        <v>0</v>
      </c>
      <c r="N1523" s="65">
        <f>'5thR'!N$115</f>
        <v>0</v>
      </c>
      <c r="O1523" s="65">
        <f>'5thR'!O$115</f>
        <v>0</v>
      </c>
      <c r="P1523" s="65">
        <f>'5thR'!P$115</f>
        <v>0</v>
      </c>
      <c r="Q1523" s="65">
        <f>'5thR'!Q$115</f>
        <v>0</v>
      </c>
      <c r="R1523" s="65">
        <f>'5thR'!R$115</f>
        <v>0</v>
      </c>
      <c r="S1523" s="65">
        <f>'5thR'!S$115</f>
        <v>0</v>
      </c>
      <c r="T1523" s="65">
        <f>'5thR'!T$115</f>
        <v>0</v>
      </c>
      <c r="U1523" s="15">
        <f t="shared" si="108"/>
        <v>0</v>
      </c>
    </row>
    <row r="1524" spans="1:21" x14ac:dyDescent="0.25">
      <c r="B1524" s="7" t="s">
        <v>17</v>
      </c>
      <c r="C1524" s="65">
        <f>'6thR'!C$115</f>
        <v>0</v>
      </c>
      <c r="D1524" s="65">
        <f>'6thR'!D$115</f>
        <v>0</v>
      </c>
      <c r="E1524" s="65">
        <f>'6thR'!E$115</f>
        <v>0</v>
      </c>
      <c r="F1524" s="65">
        <f>'6thR'!F$115</f>
        <v>0</v>
      </c>
      <c r="G1524" s="65">
        <f>'6thR'!G$115</f>
        <v>0</v>
      </c>
      <c r="H1524" s="65">
        <f>'6thR'!H$115</f>
        <v>0</v>
      </c>
      <c r="I1524" s="65">
        <f>'6thR'!I$115</f>
        <v>0</v>
      </c>
      <c r="J1524" s="65">
        <f>'6thR'!J$115</f>
        <v>0</v>
      </c>
      <c r="K1524" s="65">
        <f>'6thR'!K$115</f>
        <v>0</v>
      </c>
      <c r="L1524" s="65">
        <f>'6thR'!L$115</f>
        <v>0</v>
      </c>
      <c r="M1524" s="65">
        <f>'6thR'!M$115</f>
        <v>0</v>
      </c>
      <c r="N1524" s="65">
        <f>'6thR'!N$115</f>
        <v>0</v>
      </c>
      <c r="O1524" s="65">
        <f>'6thR'!O$115</f>
        <v>0</v>
      </c>
      <c r="P1524" s="65">
        <f>'6thR'!P$115</f>
        <v>0</v>
      </c>
      <c r="Q1524" s="65">
        <f>'6thR'!Q$115</f>
        <v>0</v>
      </c>
      <c r="R1524" s="65">
        <f>'6thR'!R$115</f>
        <v>0</v>
      </c>
      <c r="S1524" s="65">
        <f>'6thR'!S$115</f>
        <v>0</v>
      </c>
      <c r="T1524" s="65">
        <f>'6thR'!T$115</f>
        <v>0</v>
      </c>
      <c r="U1524" s="15">
        <f t="shared" si="108"/>
        <v>0</v>
      </c>
    </row>
    <row r="1525" spans="1:21" x14ac:dyDescent="0.25">
      <c r="B1525" s="7" t="s">
        <v>18</v>
      </c>
      <c r="C1525" s="65">
        <f>'7thR'!C$115</f>
        <v>0</v>
      </c>
      <c r="D1525" s="65">
        <f>'7thR'!D$115</f>
        <v>0</v>
      </c>
      <c r="E1525" s="65">
        <f>'7thR'!E$115</f>
        <v>0</v>
      </c>
      <c r="F1525" s="65">
        <f>'7thR'!F$115</f>
        <v>0</v>
      </c>
      <c r="G1525" s="65">
        <f>'7thR'!G$115</f>
        <v>0</v>
      </c>
      <c r="H1525" s="65">
        <f>'7thR'!H$115</f>
        <v>0</v>
      </c>
      <c r="I1525" s="65">
        <f>'7thR'!I$115</f>
        <v>0</v>
      </c>
      <c r="J1525" s="65">
        <f>'7thR'!J$115</f>
        <v>0</v>
      </c>
      <c r="K1525" s="65">
        <f>'7thR'!K$115</f>
        <v>0</v>
      </c>
      <c r="L1525" s="65">
        <f>'7thR'!L$115</f>
        <v>0</v>
      </c>
      <c r="M1525" s="65">
        <f>'7thR'!M$115</f>
        <v>0</v>
      </c>
      <c r="N1525" s="65">
        <f>'7thR'!N$115</f>
        <v>0</v>
      </c>
      <c r="O1525" s="65">
        <f>'7thR'!O$115</f>
        <v>0</v>
      </c>
      <c r="P1525" s="65">
        <f>'7thR'!P$115</f>
        <v>0</v>
      </c>
      <c r="Q1525" s="65">
        <f>'7thR'!Q$115</f>
        <v>0</v>
      </c>
      <c r="R1525" s="65">
        <f>'7thR'!R$115</f>
        <v>0</v>
      </c>
      <c r="S1525" s="65">
        <f>'7thR'!S$115</f>
        <v>0</v>
      </c>
      <c r="T1525" s="65">
        <f>'7thR'!T$115</f>
        <v>0</v>
      </c>
      <c r="U1525" s="15">
        <f t="shared" si="108"/>
        <v>0</v>
      </c>
    </row>
    <row r="1526" spans="1:21" ht="15.75" thickBot="1" x14ac:dyDescent="0.3">
      <c r="B1526" s="7" t="s">
        <v>19</v>
      </c>
      <c r="C1526" s="45">
        <f>'8thR - Finale'!C$115</f>
        <v>0</v>
      </c>
      <c r="D1526" s="45">
        <f>'8thR - Finale'!D$115</f>
        <v>0</v>
      </c>
      <c r="E1526" s="45">
        <f>'8thR - Finale'!E$115</f>
        <v>0</v>
      </c>
      <c r="F1526" s="45">
        <f>'8thR - Finale'!F$115</f>
        <v>0</v>
      </c>
      <c r="G1526" s="45">
        <f>'8thR - Finale'!G$115</f>
        <v>0</v>
      </c>
      <c r="H1526" s="45">
        <f>'8thR - Finale'!H$115</f>
        <v>0</v>
      </c>
      <c r="I1526" s="45">
        <f>'8thR - Finale'!I$115</f>
        <v>0</v>
      </c>
      <c r="J1526" s="45">
        <f>'8thR - Finale'!J$115</f>
        <v>0</v>
      </c>
      <c r="K1526" s="45">
        <f>'8thR - Finale'!K$115</f>
        <v>0</v>
      </c>
      <c r="L1526" s="45">
        <f>'8thR - Finale'!L$115</f>
        <v>0</v>
      </c>
      <c r="M1526" s="45">
        <f>'8thR - Finale'!M$115</f>
        <v>0</v>
      </c>
      <c r="N1526" s="45">
        <f>'8thR - Finale'!N$115</f>
        <v>0</v>
      </c>
      <c r="O1526" s="45">
        <f>'8thR - Finale'!O$115</f>
        <v>0</v>
      </c>
      <c r="P1526" s="45">
        <f>'8thR - Finale'!P$115</f>
        <v>0</v>
      </c>
      <c r="Q1526" s="45">
        <f>'8thR - Finale'!Q$115</f>
        <v>0</v>
      </c>
      <c r="R1526" s="45">
        <f>'8thR - Finale'!R$115</f>
        <v>0</v>
      </c>
      <c r="S1526" s="45">
        <f>'8thR - Finale'!S$115</f>
        <v>0</v>
      </c>
      <c r="T1526" s="45">
        <f>'8thR - Finale'!T$115</f>
        <v>0</v>
      </c>
      <c r="U1526" s="15">
        <f t="shared" si="108"/>
        <v>0</v>
      </c>
    </row>
    <row r="1527" spans="1:21" ht="16.5" thickTop="1" x14ac:dyDescent="0.25">
      <c r="B1527" s="52" t="s">
        <v>12</v>
      </c>
      <c r="C1527" s="72">
        <f>score!H$115</f>
        <v>0</v>
      </c>
      <c r="D1527" s="72">
        <f>score!I$115</f>
        <v>0</v>
      </c>
      <c r="E1527" s="72">
        <f>score!J$115</f>
        <v>0</v>
      </c>
      <c r="F1527" s="72">
        <f>score!K$115</f>
        <v>0</v>
      </c>
      <c r="G1527" s="72">
        <f>score!L$115</f>
        <v>0</v>
      </c>
      <c r="H1527" s="72">
        <f>score!M$115</f>
        <v>0</v>
      </c>
      <c r="I1527" s="72">
        <f>score!N$115</f>
        <v>0</v>
      </c>
      <c r="J1527" s="72">
        <f>score!O$115</f>
        <v>0</v>
      </c>
      <c r="K1527" s="72">
        <f>score!P$115</f>
        <v>0</v>
      </c>
      <c r="L1527" s="72">
        <f>score!Q$115</f>
        <v>0</v>
      </c>
      <c r="M1527" s="72">
        <f>score!R$115</f>
        <v>0</v>
      </c>
      <c r="N1527" s="72">
        <f>score!S$115</f>
        <v>0</v>
      </c>
      <c r="O1527" s="72">
        <f>score!T$115</f>
        <v>0</v>
      </c>
      <c r="P1527" s="72">
        <f>score!U$115</f>
        <v>0</v>
      </c>
      <c r="Q1527" s="72">
        <f>score!V$115</f>
        <v>0</v>
      </c>
      <c r="R1527" s="72">
        <f>score!W$115</f>
        <v>0</v>
      </c>
      <c r="S1527" s="72">
        <f>score!X$115</f>
        <v>0</v>
      </c>
      <c r="T1527" s="72">
        <f>score!Y$115</f>
        <v>0</v>
      </c>
      <c r="U1527" s="47">
        <f t="shared" si="108"/>
        <v>0</v>
      </c>
    </row>
    <row r="1528" spans="1:21" ht="15.75" x14ac:dyDescent="0.25">
      <c r="B1528" s="53" t="s">
        <v>7</v>
      </c>
      <c r="C1528" s="54">
        <f>score!H$147</f>
        <v>4</v>
      </c>
      <c r="D1528" s="54">
        <f>score!$I$147</f>
        <v>4</v>
      </c>
      <c r="E1528" s="54">
        <f>score!$J$147</f>
        <v>3</v>
      </c>
      <c r="F1528" s="54">
        <f>score!$K$147</f>
        <v>3</v>
      </c>
      <c r="G1528" s="54">
        <f>score!$L$147</f>
        <v>4</v>
      </c>
      <c r="H1528" s="54">
        <f>score!$M$147</f>
        <v>4</v>
      </c>
      <c r="I1528" s="54">
        <f>score!$N$147</f>
        <v>5</v>
      </c>
      <c r="J1528" s="54">
        <f>score!$O$147</f>
        <v>4</v>
      </c>
      <c r="K1528" s="54">
        <f>score!$P$147</f>
        <v>4</v>
      </c>
      <c r="L1528" s="54">
        <f>score!$Q$147</f>
        <v>3</v>
      </c>
      <c r="M1528" s="54">
        <f>score!$R$147</f>
        <v>4</v>
      </c>
      <c r="N1528" s="54">
        <f>score!$S$147</f>
        <v>5</v>
      </c>
      <c r="O1528" s="54">
        <f>score!$T$147</f>
        <v>4</v>
      </c>
      <c r="P1528" s="54">
        <f>score!$U$147</f>
        <v>5</v>
      </c>
      <c r="Q1528" s="54">
        <f>score!$V$147</f>
        <v>3</v>
      </c>
      <c r="R1528" s="54">
        <f>score!$W$147</f>
        <v>3</v>
      </c>
      <c r="S1528" s="54">
        <f>score!$X$147</f>
        <v>4</v>
      </c>
      <c r="T1528" s="54">
        <f>score!$Y$147</f>
        <v>4</v>
      </c>
      <c r="U1528" s="18">
        <f t="shared" si="108"/>
        <v>70</v>
      </c>
    </row>
    <row r="1529" spans="1:21" x14ac:dyDescent="0.25">
      <c r="C1529" s="55"/>
      <c r="D1529" s="55"/>
      <c r="E1529" s="55"/>
      <c r="F1529" s="55"/>
      <c r="G1529" s="55"/>
      <c r="H1529" s="55"/>
      <c r="I1529" s="55"/>
      <c r="J1529" s="55"/>
      <c r="K1529" s="55"/>
      <c r="L1529" s="55"/>
      <c r="M1529" s="55"/>
      <c r="N1529" s="55"/>
      <c r="O1529" s="55"/>
      <c r="P1529" s="55"/>
      <c r="Q1529" s="55"/>
      <c r="R1529" s="55"/>
      <c r="S1529" s="55"/>
      <c r="T1529" s="55"/>
    </row>
    <row r="1530" spans="1:21" x14ac:dyDescent="0.25">
      <c r="C1530" s="140" t="s">
        <v>6</v>
      </c>
      <c r="D1530" s="140"/>
      <c r="E1530" s="140"/>
      <c r="F1530" s="140"/>
      <c r="G1530" s="140"/>
      <c r="H1530" s="140"/>
      <c r="I1530" s="140"/>
      <c r="J1530" s="140"/>
      <c r="K1530" s="140"/>
      <c r="L1530" s="140"/>
      <c r="M1530" s="140"/>
      <c r="N1530" s="140"/>
      <c r="O1530" s="140"/>
      <c r="P1530" s="140"/>
      <c r="Q1530" s="140"/>
      <c r="R1530" s="140"/>
      <c r="S1530" s="140"/>
      <c r="T1530" s="140"/>
    </row>
    <row r="1531" spans="1:21" ht="15" customHeight="1" x14ac:dyDescent="0.25">
      <c r="A1531" s="141">
        <f>score!A116</f>
        <v>110</v>
      </c>
      <c r="B1531" s="142" t="str">
        <f>score!F116</f>
        <v/>
      </c>
      <c r="C1531" s="143">
        <v>1</v>
      </c>
      <c r="D1531" s="143">
        <v>2</v>
      </c>
      <c r="E1531" s="143">
        <v>3</v>
      </c>
      <c r="F1531" s="143">
        <v>4</v>
      </c>
      <c r="G1531" s="143">
        <v>5</v>
      </c>
      <c r="H1531" s="143">
        <v>6</v>
      </c>
      <c r="I1531" s="143">
        <v>7</v>
      </c>
      <c r="J1531" s="143">
        <v>8</v>
      </c>
      <c r="K1531" s="143">
        <v>9</v>
      </c>
      <c r="L1531" s="143">
        <v>10</v>
      </c>
      <c r="M1531" s="143">
        <v>11</v>
      </c>
      <c r="N1531" s="143">
        <v>12</v>
      </c>
      <c r="O1531" s="143">
        <v>13</v>
      </c>
      <c r="P1531" s="143">
        <v>14</v>
      </c>
      <c r="Q1531" s="143">
        <v>15</v>
      </c>
      <c r="R1531" s="143">
        <v>16</v>
      </c>
      <c r="S1531" s="143">
        <v>17</v>
      </c>
      <c r="T1531" s="143">
        <v>18</v>
      </c>
      <c r="U1531" s="56" t="s">
        <v>1</v>
      </c>
    </row>
    <row r="1532" spans="1:21" ht="15" customHeight="1" x14ac:dyDescent="0.25">
      <c r="A1532" s="141"/>
      <c r="B1532" s="142"/>
      <c r="C1532" s="143"/>
      <c r="D1532" s="143"/>
      <c r="E1532" s="143"/>
      <c r="F1532" s="143"/>
      <c r="G1532" s="143"/>
      <c r="H1532" s="143"/>
      <c r="I1532" s="143"/>
      <c r="J1532" s="143"/>
      <c r="K1532" s="143"/>
      <c r="L1532" s="143"/>
      <c r="M1532" s="143"/>
      <c r="N1532" s="143"/>
      <c r="O1532" s="143"/>
      <c r="P1532" s="143"/>
      <c r="Q1532" s="143"/>
      <c r="R1532" s="143"/>
      <c r="S1532" s="143"/>
      <c r="T1532" s="143"/>
      <c r="U1532" s="57"/>
    </row>
    <row r="1533" spans="1:21" x14ac:dyDescent="0.25">
      <c r="B1533" s="7" t="s">
        <v>8</v>
      </c>
      <c r="C1533" s="65">
        <f>'1stR'!C$116</f>
        <v>0</v>
      </c>
      <c r="D1533" s="65">
        <f>'1stR'!D$116</f>
        <v>0</v>
      </c>
      <c r="E1533" s="65">
        <f>'1stR'!E$116</f>
        <v>0</v>
      </c>
      <c r="F1533" s="65">
        <f>'1stR'!F$116</f>
        <v>0</v>
      </c>
      <c r="G1533" s="65">
        <f>'1stR'!G$116</f>
        <v>0</v>
      </c>
      <c r="H1533" s="65">
        <f>'1stR'!H$116</f>
        <v>0</v>
      </c>
      <c r="I1533" s="65">
        <f>'1stR'!I$116</f>
        <v>0</v>
      </c>
      <c r="J1533" s="65">
        <f>'1stR'!J$116</f>
        <v>0</v>
      </c>
      <c r="K1533" s="65">
        <f>'1stR'!K$116</f>
        <v>0</v>
      </c>
      <c r="L1533" s="65">
        <f>'1stR'!L$116</f>
        <v>0</v>
      </c>
      <c r="M1533" s="65">
        <f>'1stR'!M$116</f>
        <v>0</v>
      </c>
      <c r="N1533" s="65">
        <f>'1stR'!N$116</f>
        <v>0</v>
      </c>
      <c r="O1533" s="65">
        <f>'1stR'!O$116</f>
        <v>0</v>
      </c>
      <c r="P1533" s="65">
        <f>'1stR'!P$116</f>
        <v>0</v>
      </c>
      <c r="Q1533" s="65">
        <f>'1stR'!Q$116</f>
        <v>0</v>
      </c>
      <c r="R1533" s="65">
        <f>'1stR'!R$116</f>
        <v>0</v>
      </c>
      <c r="S1533" s="65">
        <f>'1stR'!S$116</f>
        <v>0</v>
      </c>
      <c r="T1533" s="65">
        <f>'1stR'!T$116</f>
        <v>0</v>
      </c>
      <c r="U1533" s="15">
        <f>SUM(C1533:T1533)</f>
        <v>0</v>
      </c>
    </row>
    <row r="1534" spans="1:21" x14ac:dyDescent="0.25">
      <c r="B1534" s="7" t="s">
        <v>13</v>
      </c>
      <c r="C1534" s="65">
        <f>'2ndR'!C$116</f>
        <v>0</v>
      </c>
      <c r="D1534" s="65">
        <f>'2ndR'!D$116</f>
        <v>0</v>
      </c>
      <c r="E1534" s="65">
        <f>'2ndR'!E$116</f>
        <v>0</v>
      </c>
      <c r="F1534" s="65">
        <f>'2ndR'!F$116</f>
        <v>0</v>
      </c>
      <c r="G1534" s="65">
        <f>'2ndR'!G$116</f>
        <v>0</v>
      </c>
      <c r="H1534" s="65">
        <f>'2ndR'!H$116</f>
        <v>0</v>
      </c>
      <c r="I1534" s="65">
        <f>'2ndR'!I$116</f>
        <v>0</v>
      </c>
      <c r="J1534" s="65">
        <f>'2ndR'!J$116</f>
        <v>0</v>
      </c>
      <c r="K1534" s="65">
        <f>'2ndR'!K$116</f>
        <v>0</v>
      </c>
      <c r="L1534" s="65">
        <f>'2ndR'!L$116</f>
        <v>0</v>
      </c>
      <c r="M1534" s="65">
        <f>'2ndR'!M$116</f>
        <v>0</v>
      </c>
      <c r="N1534" s="65">
        <f>'2ndR'!N$116</f>
        <v>0</v>
      </c>
      <c r="O1534" s="65">
        <f>'2ndR'!O$116</f>
        <v>0</v>
      </c>
      <c r="P1534" s="65">
        <f>'2ndR'!P$116</f>
        <v>0</v>
      </c>
      <c r="Q1534" s="65">
        <f>'2ndR'!Q$116</f>
        <v>0</v>
      </c>
      <c r="R1534" s="65">
        <f>'2ndR'!R$116</f>
        <v>0</v>
      </c>
      <c r="S1534" s="65">
        <f>'2ndR'!S$116</f>
        <v>0</v>
      </c>
      <c r="T1534" s="65">
        <f>'2ndR'!T$116</f>
        <v>0</v>
      </c>
      <c r="U1534" s="15">
        <f t="shared" ref="U1534:U1542" si="109">SUM(C1534:T1534)</f>
        <v>0</v>
      </c>
    </row>
    <row r="1535" spans="1:21" x14ac:dyDescent="0.25">
      <c r="B1535" s="7" t="s">
        <v>14</v>
      </c>
      <c r="C1535" s="65">
        <f>'3rdR'!C$116</f>
        <v>0</v>
      </c>
      <c r="D1535" s="65">
        <f>'3rdR'!D$116</f>
        <v>0</v>
      </c>
      <c r="E1535" s="65">
        <f>'3rdR'!E$116</f>
        <v>0</v>
      </c>
      <c r="F1535" s="65">
        <f>'3rdR'!F$116</f>
        <v>0</v>
      </c>
      <c r="G1535" s="65">
        <f>'3rdR'!G$116</f>
        <v>0</v>
      </c>
      <c r="H1535" s="65">
        <f>'3rdR'!H$116</f>
        <v>0</v>
      </c>
      <c r="I1535" s="65">
        <f>'3rdR'!I$116</f>
        <v>0</v>
      </c>
      <c r="J1535" s="65">
        <f>'3rdR'!J$116</f>
        <v>0</v>
      </c>
      <c r="K1535" s="65">
        <f>'3rdR'!K$116</f>
        <v>0</v>
      </c>
      <c r="L1535" s="65">
        <f>'3rdR'!L$116</f>
        <v>0</v>
      </c>
      <c r="M1535" s="65">
        <f>'3rdR'!M$116</f>
        <v>0</v>
      </c>
      <c r="N1535" s="65">
        <f>'3rdR'!N$116</f>
        <v>0</v>
      </c>
      <c r="O1535" s="65">
        <f>'3rdR'!O$116</f>
        <v>0</v>
      </c>
      <c r="P1535" s="65">
        <f>'3rdR'!P$116</f>
        <v>0</v>
      </c>
      <c r="Q1535" s="65">
        <f>'3rdR'!Q$116</f>
        <v>0</v>
      </c>
      <c r="R1535" s="65">
        <f>'3rdR'!R$116</f>
        <v>0</v>
      </c>
      <c r="S1535" s="65">
        <f>'3rdR'!S$116</f>
        <v>0</v>
      </c>
      <c r="T1535" s="65">
        <f>'3rdR'!T$116</f>
        <v>0</v>
      </c>
      <c r="U1535" s="15">
        <f t="shared" si="109"/>
        <v>0</v>
      </c>
    </row>
    <row r="1536" spans="1:21" x14ac:dyDescent="0.25">
      <c r="B1536" s="7" t="s">
        <v>15</v>
      </c>
      <c r="C1536" s="65">
        <f>'4thR'!C$116</f>
        <v>0</v>
      </c>
      <c r="D1536" s="65">
        <f>'4thR'!D$116</f>
        <v>0</v>
      </c>
      <c r="E1536" s="65">
        <f>'4thR'!E$116</f>
        <v>0</v>
      </c>
      <c r="F1536" s="65">
        <f>'4thR'!F$116</f>
        <v>0</v>
      </c>
      <c r="G1536" s="65">
        <f>'4thR'!G$116</f>
        <v>0</v>
      </c>
      <c r="H1536" s="65">
        <f>'4thR'!H$116</f>
        <v>0</v>
      </c>
      <c r="I1536" s="65">
        <f>'4thR'!I$116</f>
        <v>0</v>
      </c>
      <c r="J1536" s="65">
        <f>'4thR'!J$116</f>
        <v>0</v>
      </c>
      <c r="K1536" s="65">
        <f>'4thR'!K$116</f>
        <v>0</v>
      </c>
      <c r="L1536" s="65">
        <f>'4thR'!L$116</f>
        <v>0</v>
      </c>
      <c r="M1536" s="65">
        <f>'4thR'!M$116</f>
        <v>0</v>
      </c>
      <c r="N1536" s="65">
        <f>'4thR'!N$116</f>
        <v>0</v>
      </c>
      <c r="O1536" s="65">
        <f>'4thR'!O$116</f>
        <v>0</v>
      </c>
      <c r="P1536" s="65">
        <f>'4thR'!P$116</f>
        <v>0</v>
      </c>
      <c r="Q1536" s="65">
        <f>'4thR'!Q$116</f>
        <v>0</v>
      </c>
      <c r="R1536" s="65">
        <f>'4thR'!R$116</f>
        <v>0</v>
      </c>
      <c r="S1536" s="65">
        <f>'4thR'!S$116</f>
        <v>0</v>
      </c>
      <c r="T1536" s="65">
        <f>'4thR'!T$116</f>
        <v>0</v>
      </c>
      <c r="U1536" s="15">
        <f t="shared" si="109"/>
        <v>0</v>
      </c>
    </row>
    <row r="1537" spans="1:21" x14ac:dyDescent="0.25">
      <c r="B1537" s="7" t="s">
        <v>16</v>
      </c>
      <c r="C1537" s="65">
        <f>'5thR'!C$116</f>
        <v>0</v>
      </c>
      <c r="D1537" s="65">
        <f>'5thR'!D$116</f>
        <v>0</v>
      </c>
      <c r="E1537" s="65">
        <f>'5thR'!E$116</f>
        <v>0</v>
      </c>
      <c r="F1537" s="65">
        <f>'5thR'!F$116</f>
        <v>0</v>
      </c>
      <c r="G1537" s="65">
        <f>'5thR'!G$116</f>
        <v>0</v>
      </c>
      <c r="H1537" s="65">
        <f>'5thR'!H$116</f>
        <v>0</v>
      </c>
      <c r="I1537" s="65">
        <f>'5thR'!I$116</f>
        <v>0</v>
      </c>
      <c r="J1537" s="65">
        <f>'5thR'!J$116</f>
        <v>0</v>
      </c>
      <c r="K1537" s="65">
        <f>'5thR'!K$116</f>
        <v>0</v>
      </c>
      <c r="L1537" s="65">
        <f>'5thR'!L$116</f>
        <v>0</v>
      </c>
      <c r="M1537" s="65">
        <f>'5thR'!M$116</f>
        <v>0</v>
      </c>
      <c r="N1537" s="65">
        <f>'5thR'!N$116</f>
        <v>0</v>
      </c>
      <c r="O1537" s="65">
        <f>'5thR'!O$116</f>
        <v>0</v>
      </c>
      <c r="P1537" s="65">
        <f>'5thR'!P$116</f>
        <v>0</v>
      </c>
      <c r="Q1537" s="65">
        <f>'5thR'!Q$116</f>
        <v>0</v>
      </c>
      <c r="R1537" s="65">
        <f>'5thR'!R$116</f>
        <v>0</v>
      </c>
      <c r="S1537" s="65">
        <f>'5thR'!S$116</f>
        <v>0</v>
      </c>
      <c r="T1537" s="65">
        <f>'5thR'!T$116</f>
        <v>0</v>
      </c>
      <c r="U1537" s="15">
        <f t="shared" si="109"/>
        <v>0</v>
      </c>
    </row>
    <row r="1538" spans="1:21" x14ac:dyDescent="0.25">
      <c r="B1538" s="7" t="s">
        <v>17</v>
      </c>
      <c r="C1538" s="65">
        <f>'6thR'!C$116</f>
        <v>0</v>
      </c>
      <c r="D1538" s="65">
        <f>'6thR'!D$116</f>
        <v>0</v>
      </c>
      <c r="E1538" s="65">
        <f>'6thR'!E$116</f>
        <v>0</v>
      </c>
      <c r="F1538" s="65">
        <f>'6thR'!F$116</f>
        <v>0</v>
      </c>
      <c r="G1538" s="65">
        <f>'6thR'!G$116</f>
        <v>0</v>
      </c>
      <c r="H1538" s="65">
        <f>'6thR'!H$116</f>
        <v>0</v>
      </c>
      <c r="I1538" s="65">
        <f>'6thR'!I$116</f>
        <v>0</v>
      </c>
      <c r="J1538" s="65">
        <f>'6thR'!J$116</f>
        <v>0</v>
      </c>
      <c r="K1538" s="65">
        <f>'6thR'!K$116</f>
        <v>0</v>
      </c>
      <c r="L1538" s="65">
        <f>'6thR'!L$116</f>
        <v>0</v>
      </c>
      <c r="M1538" s="65">
        <f>'6thR'!M$116</f>
        <v>0</v>
      </c>
      <c r="N1538" s="65">
        <f>'6thR'!N$116</f>
        <v>0</v>
      </c>
      <c r="O1538" s="65">
        <f>'6thR'!O$116</f>
        <v>0</v>
      </c>
      <c r="P1538" s="65">
        <f>'6thR'!P$116</f>
        <v>0</v>
      </c>
      <c r="Q1538" s="65">
        <f>'6thR'!Q$116</f>
        <v>0</v>
      </c>
      <c r="R1538" s="65">
        <f>'6thR'!R$116</f>
        <v>0</v>
      </c>
      <c r="S1538" s="65">
        <f>'6thR'!S$116</f>
        <v>0</v>
      </c>
      <c r="T1538" s="65">
        <f>'6thR'!T$116</f>
        <v>0</v>
      </c>
      <c r="U1538" s="15">
        <f t="shared" si="109"/>
        <v>0</v>
      </c>
    </row>
    <row r="1539" spans="1:21" x14ac:dyDescent="0.25">
      <c r="B1539" s="7" t="s">
        <v>18</v>
      </c>
      <c r="C1539" s="65">
        <f>'7thR'!C$116</f>
        <v>0</v>
      </c>
      <c r="D1539" s="65">
        <f>'7thR'!D$116</f>
        <v>0</v>
      </c>
      <c r="E1539" s="65">
        <f>'7thR'!E$116</f>
        <v>0</v>
      </c>
      <c r="F1539" s="65">
        <f>'7thR'!F$116</f>
        <v>0</v>
      </c>
      <c r="G1539" s="65">
        <f>'7thR'!G$116</f>
        <v>0</v>
      </c>
      <c r="H1539" s="65">
        <f>'7thR'!H$116</f>
        <v>0</v>
      </c>
      <c r="I1539" s="65">
        <f>'7thR'!I$116</f>
        <v>0</v>
      </c>
      <c r="J1539" s="65">
        <f>'7thR'!J$116</f>
        <v>0</v>
      </c>
      <c r="K1539" s="65">
        <f>'7thR'!K$116</f>
        <v>0</v>
      </c>
      <c r="L1539" s="65">
        <f>'7thR'!L$116</f>
        <v>0</v>
      </c>
      <c r="M1539" s="65">
        <f>'7thR'!M$116</f>
        <v>0</v>
      </c>
      <c r="N1539" s="65">
        <f>'7thR'!N$116</f>
        <v>0</v>
      </c>
      <c r="O1539" s="65">
        <f>'7thR'!O$116</f>
        <v>0</v>
      </c>
      <c r="P1539" s="65">
        <f>'7thR'!P$116</f>
        <v>0</v>
      </c>
      <c r="Q1539" s="65">
        <f>'7thR'!Q$116</f>
        <v>0</v>
      </c>
      <c r="R1539" s="65">
        <f>'7thR'!R$116</f>
        <v>0</v>
      </c>
      <c r="S1539" s="65">
        <f>'7thR'!S$116</f>
        <v>0</v>
      </c>
      <c r="T1539" s="65">
        <f>'7thR'!T$116</f>
        <v>0</v>
      </c>
      <c r="U1539" s="15">
        <f t="shared" si="109"/>
        <v>0</v>
      </c>
    </row>
    <row r="1540" spans="1:21" ht="15.75" thickBot="1" x14ac:dyDescent="0.3">
      <c r="B1540" s="7" t="s">
        <v>19</v>
      </c>
      <c r="C1540" s="45">
        <f>'8thR - Finale'!C$116</f>
        <v>0</v>
      </c>
      <c r="D1540" s="45">
        <f>'8thR - Finale'!D$116</f>
        <v>0</v>
      </c>
      <c r="E1540" s="45">
        <f>'8thR - Finale'!E$116</f>
        <v>0</v>
      </c>
      <c r="F1540" s="45">
        <f>'8thR - Finale'!F$116</f>
        <v>0</v>
      </c>
      <c r="G1540" s="45">
        <f>'8thR - Finale'!G$116</f>
        <v>0</v>
      </c>
      <c r="H1540" s="45">
        <f>'8thR - Finale'!H$116</f>
        <v>0</v>
      </c>
      <c r="I1540" s="45">
        <f>'8thR - Finale'!I$116</f>
        <v>0</v>
      </c>
      <c r="J1540" s="45">
        <f>'8thR - Finale'!J$116</f>
        <v>0</v>
      </c>
      <c r="K1540" s="45">
        <f>'8thR - Finale'!K$116</f>
        <v>0</v>
      </c>
      <c r="L1540" s="45">
        <f>'8thR - Finale'!L$116</f>
        <v>0</v>
      </c>
      <c r="M1540" s="45">
        <f>'8thR - Finale'!M$116</f>
        <v>0</v>
      </c>
      <c r="N1540" s="45">
        <f>'8thR - Finale'!N$116</f>
        <v>0</v>
      </c>
      <c r="O1540" s="45">
        <f>'8thR - Finale'!O$116</f>
        <v>0</v>
      </c>
      <c r="P1540" s="45">
        <f>'8thR - Finale'!P$116</f>
        <v>0</v>
      </c>
      <c r="Q1540" s="45">
        <f>'8thR - Finale'!Q$116</f>
        <v>0</v>
      </c>
      <c r="R1540" s="45">
        <f>'8thR - Finale'!R$116</f>
        <v>0</v>
      </c>
      <c r="S1540" s="45">
        <f>'8thR - Finale'!S$116</f>
        <v>0</v>
      </c>
      <c r="T1540" s="45">
        <f>'8thR - Finale'!T$116</f>
        <v>0</v>
      </c>
      <c r="U1540" s="15">
        <f t="shared" si="109"/>
        <v>0</v>
      </c>
    </row>
    <row r="1541" spans="1:21" ht="16.5" thickTop="1" x14ac:dyDescent="0.25">
      <c r="B1541" s="52" t="s">
        <v>12</v>
      </c>
      <c r="C1541" s="72">
        <f>score!H$116</f>
        <v>0</v>
      </c>
      <c r="D1541" s="72">
        <f>score!I$116</f>
        <v>0</v>
      </c>
      <c r="E1541" s="72">
        <f>score!J$116</f>
        <v>0</v>
      </c>
      <c r="F1541" s="72">
        <f>score!K$116</f>
        <v>0</v>
      </c>
      <c r="G1541" s="72">
        <f>score!L$116</f>
        <v>0</v>
      </c>
      <c r="H1541" s="72">
        <f>score!M$116</f>
        <v>0</v>
      </c>
      <c r="I1541" s="72">
        <f>score!N$116</f>
        <v>0</v>
      </c>
      <c r="J1541" s="72">
        <f>score!O$116</f>
        <v>0</v>
      </c>
      <c r="K1541" s="72">
        <f>score!P$116</f>
        <v>0</v>
      </c>
      <c r="L1541" s="72">
        <f>score!Q$116</f>
        <v>0</v>
      </c>
      <c r="M1541" s="72">
        <f>score!R$116</f>
        <v>0</v>
      </c>
      <c r="N1541" s="72">
        <f>score!S$116</f>
        <v>0</v>
      </c>
      <c r="O1541" s="72">
        <f>score!T$116</f>
        <v>0</v>
      </c>
      <c r="P1541" s="72">
        <f>score!U$116</f>
        <v>0</v>
      </c>
      <c r="Q1541" s="72">
        <f>score!V$116</f>
        <v>0</v>
      </c>
      <c r="R1541" s="72">
        <f>score!W$116</f>
        <v>0</v>
      </c>
      <c r="S1541" s="72">
        <f>score!X$116</f>
        <v>0</v>
      </c>
      <c r="T1541" s="72">
        <f>score!Y$116</f>
        <v>0</v>
      </c>
      <c r="U1541" s="47">
        <f t="shared" si="109"/>
        <v>0</v>
      </c>
    </row>
    <row r="1542" spans="1:21" ht="15.75" x14ac:dyDescent="0.25">
      <c r="B1542" s="53" t="s">
        <v>7</v>
      </c>
      <c r="C1542" s="54">
        <f>score!H$147</f>
        <v>4</v>
      </c>
      <c r="D1542" s="54">
        <f>score!$I$147</f>
        <v>4</v>
      </c>
      <c r="E1542" s="54">
        <f>score!$J$147</f>
        <v>3</v>
      </c>
      <c r="F1542" s="54">
        <f>score!$K$147</f>
        <v>3</v>
      </c>
      <c r="G1542" s="54">
        <f>score!$L$147</f>
        <v>4</v>
      </c>
      <c r="H1542" s="54">
        <f>score!$M$147</f>
        <v>4</v>
      </c>
      <c r="I1542" s="54">
        <f>score!$N$147</f>
        <v>5</v>
      </c>
      <c r="J1542" s="54">
        <f>score!$O$147</f>
        <v>4</v>
      </c>
      <c r="K1542" s="54">
        <f>score!$P$147</f>
        <v>4</v>
      </c>
      <c r="L1542" s="54">
        <f>score!$Q$147</f>
        <v>3</v>
      </c>
      <c r="M1542" s="54">
        <f>score!$R$147</f>
        <v>4</v>
      </c>
      <c r="N1542" s="54">
        <f>score!$S$147</f>
        <v>5</v>
      </c>
      <c r="O1542" s="54">
        <f>score!$T$147</f>
        <v>4</v>
      </c>
      <c r="P1542" s="54">
        <f>score!$U$147</f>
        <v>5</v>
      </c>
      <c r="Q1542" s="54">
        <f>score!$V$147</f>
        <v>3</v>
      </c>
      <c r="R1542" s="54">
        <f>score!$W$147</f>
        <v>3</v>
      </c>
      <c r="S1542" s="54">
        <f>score!$X$147</f>
        <v>4</v>
      </c>
      <c r="T1542" s="54">
        <f>score!$Y$147</f>
        <v>4</v>
      </c>
      <c r="U1542" s="18">
        <f t="shared" si="109"/>
        <v>70</v>
      </c>
    </row>
    <row r="1544" spans="1:21" x14ac:dyDescent="0.25">
      <c r="C1544" s="144" t="s">
        <v>6</v>
      </c>
      <c r="D1544" s="144"/>
      <c r="E1544" s="144"/>
      <c r="F1544" s="144"/>
      <c r="G1544" s="144"/>
      <c r="H1544" s="144"/>
      <c r="I1544" s="144"/>
      <c r="J1544" s="144"/>
      <c r="K1544" s="144"/>
      <c r="L1544" s="144"/>
      <c r="M1544" s="144"/>
      <c r="N1544" s="144"/>
      <c r="O1544" s="144"/>
      <c r="P1544" s="144"/>
      <c r="Q1544" s="144"/>
      <c r="R1544" s="144"/>
      <c r="S1544" s="144"/>
      <c r="T1544" s="144"/>
    </row>
    <row r="1545" spans="1:21" x14ac:dyDescent="0.25">
      <c r="A1545" s="141">
        <f>score!A117</f>
        <v>111</v>
      </c>
      <c r="B1545" s="142" t="str">
        <f>score!F117</f>
        <v/>
      </c>
      <c r="C1545" s="146">
        <v>1</v>
      </c>
      <c r="D1545" s="146">
        <v>2</v>
      </c>
      <c r="E1545" s="146">
        <v>3</v>
      </c>
      <c r="F1545" s="146">
        <v>4</v>
      </c>
      <c r="G1545" s="146">
        <v>5</v>
      </c>
      <c r="H1545" s="146">
        <v>6</v>
      </c>
      <c r="I1545" s="146">
        <v>7</v>
      </c>
      <c r="J1545" s="146">
        <v>8</v>
      </c>
      <c r="K1545" s="146">
        <v>9</v>
      </c>
      <c r="L1545" s="146">
        <v>10</v>
      </c>
      <c r="M1545" s="146">
        <v>11</v>
      </c>
      <c r="N1545" s="146">
        <v>12</v>
      </c>
      <c r="O1545" s="146">
        <v>13</v>
      </c>
      <c r="P1545" s="146">
        <v>14</v>
      </c>
      <c r="Q1545" s="146">
        <v>15</v>
      </c>
      <c r="R1545" s="146">
        <v>16</v>
      </c>
      <c r="S1545" s="146">
        <v>17</v>
      </c>
      <c r="T1545" s="146">
        <v>18</v>
      </c>
      <c r="U1545" s="56" t="s">
        <v>1</v>
      </c>
    </row>
    <row r="1546" spans="1:21" x14ac:dyDescent="0.25">
      <c r="A1546" s="141"/>
      <c r="B1546" s="145"/>
      <c r="C1546" s="147"/>
      <c r="D1546" s="147"/>
      <c r="E1546" s="147"/>
      <c r="F1546" s="147"/>
      <c r="G1546" s="147"/>
      <c r="H1546" s="147"/>
      <c r="I1546" s="147"/>
      <c r="J1546" s="147"/>
      <c r="K1546" s="147"/>
      <c r="L1546" s="147"/>
      <c r="M1546" s="147"/>
      <c r="N1546" s="147"/>
      <c r="O1546" s="147"/>
      <c r="P1546" s="147"/>
      <c r="Q1546" s="147"/>
      <c r="R1546" s="147"/>
      <c r="S1546" s="147"/>
      <c r="T1546" s="147"/>
      <c r="U1546" s="57"/>
    </row>
    <row r="1547" spans="1:21" x14ac:dyDescent="0.25">
      <c r="B1547" s="7" t="s">
        <v>8</v>
      </c>
      <c r="C1547" s="65">
        <f>'1stR'!C$117</f>
        <v>0</v>
      </c>
      <c r="D1547" s="65">
        <f>'1stR'!D$117</f>
        <v>0</v>
      </c>
      <c r="E1547" s="65">
        <f>'1stR'!E$117</f>
        <v>0</v>
      </c>
      <c r="F1547" s="65">
        <f>'1stR'!F$117</f>
        <v>0</v>
      </c>
      <c r="G1547" s="65">
        <f>'1stR'!G$117</f>
        <v>0</v>
      </c>
      <c r="H1547" s="65">
        <f>'1stR'!H$117</f>
        <v>0</v>
      </c>
      <c r="I1547" s="65">
        <f>'1stR'!I$117</f>
        <v>0</v>
      </c>
      <c r="J1547" s="65">
        <f>'1stR'!J$117</f>
        <v>0</v>
      </c>
      <c r="K1547" s="65">
        <f>'1stR'!K$117</f>
        <v>0</v>
      </c>
      <c r="L1547" s="65">
        <f>'1stR'!L$117</f>
        <v>0</v>
      </c>
      <c r="M1547" s="65">
        <f>'1stR'!M$117</f>
        <v>0</v>
      </c>
      <c r="N1547" s="65">
        <f>'1stR'!N$117</f>
        <v>0</v>
      </c>
      <c r="O1547" s="65">
        <f>'1stR'!O$117</f>
        <v>0</v>
      </c>
      <c r="P1547" s="65">
        <f>'1stR'!P$117</f>
        <v>0</v>
      </c>
      <c r="Q1547" s="65">
        <f>'1stR'!Q$117</f>
        <v>0</v>
      </c>
      <c r="R1547" s="65">
        <f>'1stR'!R$117</f>
        <v>0</v>
      </c>
      <c r="S1547" s="65">
        <f>'1stR'!S$117</f>
        <v>0</v>
      </c>
      <c r="T1547" s="65">
        <f>'1stR'!T$117</f>
        <v>0</v>
      </c>
      <c r="U1547" s="15">
        <f>SUM(C1547:T1547)</f>
        <v>0</v>
      </c>
    </row>
    <row r="1548" spans="1:21" x14ac:dyDescent="0.25">
      <c r="B1548" s="7" t="s">
        <v>13</v>
      </c>
      <c r="C1548" s="65">
        <f>'2ndR'!C$117</f>
        <v>0</v>
      </c>
      <c r="D1548" s="65">
        <f>'2ndR'!D$117</f>
        <v>0</v>
      </c>
      <c r="E1548" s="65">
        <f>'2ndR'!E$117</f>
        <v>0</v>
      </c>
      <c r="F1548" s="65">
        <f>'2ndR'!F$117</f>
        <v>0</v>
      </c>
      <c r="G1548" s="65">
        <f>'2ndR'!G$117</f>
        <v>0</v>
      </c>
      <c r="H1548" s="65">
        <f>'2ndR'!H$117</f>
        <v>0</v>
      </c>
      <c r="I1548" s="65">
        <f>'2ndR'!I$117</f>
        <v>0</v>
      </c>
      <c r="J1548" s="65">
        <f>'2ndR'!J$117</f>
        <v>0</v>
      </c>
      <c r="K1548" s="65">
        <f>'2ndR'!K$117</f>
        <v>0</v>
      </c>
      <c r="L1548" s="65">
        <f>'2ndR'!L$117</f>
        <v>0</v>
      </c>
      <c r="M1548" s="65">
        <f>'2ndR'!M$117</f>
        <v>0</v>
      </c>
      <c r="N1548" s="65">
        <f>'2ndR'!N$117</f>
        <v>0</v>
      </c>
      <c r="O1548" s="65">
        <f>'2ndR'!O$117</f>
        <v>0</v>
      </c>
      <c r="P1548" s="65">
        <f>'2ndR'!P$117</f>
        <v>0</v>
      </c>
      <c r="Q1548" s="65">
        <f>'2ndR'!Q$117</f>
        <v>0</v>
      </c>
      <c r="R1548" s="65">
        <f>'2ndR'!R$117</f>
        <v>0</v>
      </c>
      <c r="S1548" s="65">
        <f>'2ndR'!S$117</f>
        <v>0</v>
      </c>
      <c r="T1548" s="65">
        <f>'2ndR'!T$117</f>
        <v>0</v>
      </c>
      <c r="U1548" s="15">
        <f t="shared" ref="U1548:U1556" si="110">SUM(C1548:T1548)</f>
        <v>0</v>
      </c>
    </row>
    <row r="1549" spans="1:21" x14ac:dyDescent="0.25">
      <c r="B1549" s="7" t="s">
        <v>14</v>
      </c>
      <c r="C1549" s="65">
        <f>'3rdR'!C$117</f>
        <v>0</v>
      </c>
      <c r="D1549" s="65">
        <f>'3rdR'!D$117</f>
        <v>0</v>
      </c>
      <c r="E1549" s="65">
        <f>'3rdR'!E$117</f>
        <v>0</v>
      </c>
      <c r="F1549" s="65">
        <f>'3rdR'!F$117</f>
        <v>0</v>
      </c>
      <c r="G1549" s="65">
        <f>'3rdR'!G$117</f>
        <v>0</v>
      </c>
      <c r="H1549" s="65">
        <f>'3rdR'!H$117</f>
        <v>0</v>
      </c>
      <c r="I1549" s="65">
        <f>'3rdR'!I$117</f>
        <v>0</v>
      </c>
      <c r="J1549" s="65">
        <f>'3rdR'!J$117</f>
        <v>0</v>
      </c>
      <c r="K1549" s="65">
        <f>'3rdR'!K$117</f>
        <v>0</v>
      </c>
      <c r="L1549" s="65">
        <f>'3rdR'!L$117</f>
        <v>0</v>
      </c>
      <c r="M1549" s="65">
        <f>'3rdR'!M$117</f>
        <v>0</v>
      </c>
      <c r="N1549" s="65">
        <f>'3rdR'!N$117</f>
        <v>0</v>
      </c>
      <c r="O1549" s="65">
        <f>'3rdR'!O$117</f>
        <v>0</v>
      </c>
      <c r="P1549" s="65">
        <f>'3rdR'!P$117</f>
        <v>0</v>
      </c>
      <c r="Q1549" s="65">
        <f>'3rdR'!Q$117</f>
        <v>0</v>
      </c>
      <c r="R1549" s="65">
        <f>'3rdR'!R$117</f>
        <v>0</v>
      </c>
      <c r="S1549" s="65">
        <f>'3rdR'!S$117</f>
        <v>0</v>
      </c>
      <c r="T1549" s="65">
        <f>'3rdR'!T$117</f>
        <v>0</v>
      </c>
      <c r="U1549" s="15">
        <f t="shared" si="110"/>
        <v>0</v>
      </c>
    </row>
    <row r="1550" spans="1:21" x14ac:dyDescent="0.25">
      <c r="B1550" s="7" t="s">
        <v>15</v>
      </c>
      <c r="C1550" s="65">
        <f>'4thR'!C$117</f>
        <v>0</v>
      </c>
      <c r="D1550" s="65">
        <f>'4thR'!D$117</f>
        <v>0</v>
      </c>
      <c r="E1550" s="65">
        <f>'4thR'!E$117</f>
        <v>0</v>
      </c>
      <c r="F1550" s="65">
        <f>'4thR'!F$117</f>
        <v>0</v>
      </c>
      <c r="G1550" s="65">
        <f>'4thR'!G$117</f>
        <v>0</v>
      </c>
      <c r="H1550" s="65">
        <f>'4thR'!H$117</f>
        <v>0</v>
      </c>
      <c r="I1550" s="65">
        <f>'4thR'!I$117</f>
        <v>0</v>
      </c>
      <c r="J1550" s="65">
        <f>'4thR'!J$117</f>
        <v>0</v>
      </c>
      <c r="K1550" s="65">
        <f>'4thR'!K$117</f>
        <v>0</v>
      </c>
      <c r="L1550" s="65">
        <f>'4thR'!L$117</f>
        <v>0</v>
      </c>
      <c r="M1550" s="65">
        <f>'4thR'!M$117</f>
        <v>0</v>
      </c>
      <c r="N1550" s="65">
        <f>'4thR'!N$117</f>
        <v>0</v>
      </c>
      <c r="O1550" s="65">
        <f>'4thR'!O$117</f>
        <v>0</v>
      </c>
      <c r="P1550" s="65">
        <f>'4thR'!P$117</f>
        <v>0</v>
      </c>
      <c r="Q1550" s="65">
        <f>'4thR'!Q$117</f>
        <v>0</v>
      </c>
      <c r="R1550" s="65">
        <f>'4thR'!R$117</f>
        <v>0</v>
      </c>
      <c r="S1550" s="65">
        <f>'4thR'!S$117</f>
        <v>0</v>
      </c>
      <c r="T1550" s="65">
        <f>'4thR'!T$117</f>
        <v>0</v>
      </c>
      <c r="U1550" s="15">
        <f t="shared" si="110"/>
        <v>0</v>
      </c>
    </row>
    <row r="1551" spans="1:21" x14ac:dyDescent="0.25">
      <c r="B1551" s="7" t="s">
        <v>16</v>
      </c>
      <c r="C1551" s="65">
        <f>'5thR'!C$117</f>
        <v>0</v>
      </c>
      <c r="D1551" s="65">
        <f>'5thR'!D$117</f>
        <v>0</v>
      </c>
      <c r="E1551" s="65">
        <f>'5thR'!E$117</f>
        <v>0</v>
      </c>
      <c r="F1551" s="65">
        <f>'5thR'!F$117</f>
        <v>0</v>
      </c>
      <c r="G1551" s="65">
        <f>'5thR'!G$117</f>
        <v>0</v>
      </c>
      <c r="H1551" s="65">
        <f>'5thR'!H$117</f>
        <v>0</v>
      </c>
      <c r="I1551" s="65">
        <f>'5thR'!I$117</f>
        <v>0</v>
      </c>
      <c r="J1551" s="65">
        <f>'5thR'!J$117</f>
        <v>0</v>
      </c>
      <c r="K1551" s="65">
        <f>'5thR'!K$117</f>
        <v>0</v>
      </c>
      <c r="L1551" s="65">
        <f>'5thR'!L$117</f>
        <v>0</v>
      </c>
      <c r="M1551" s="65">
        <f>'5thR'!M$117</f>
        <v>0</v>
      </c>
      <c r="N1551" s="65">
        <f>'5thR'!N$117</f>
        <v>0</v>
      </c>
      <c r="O1551" s="65">
        <f>'5thR'!O$117</f>
        <v>0</v>
      </c>
      <c r="P1551" s="65">
        <f>'5thR'!P$117</f>
        <v>0</v>
      </c>
      <c r="Q1551" s="65">
        <f>'5thR'!Q$117</f>
        <v>0</v>
      </c>
      <c r="R1551" s="65">
        <f>'5thR'!R$117</f>
        <v>0</v>
      </c>
      <c r="S1551" s="65">
        <f>'5thR'!S$117</f>
        <v>0</v>
      </c>
      <c r="T1551" s="65">
        <f>'5thR'!T$117</f>
        <v>0</v>
      </c>
      <c r="U1551" s="15">
        <f t="shared" si="110"/>
        <v>0</v>
      </c>
    </row>
    <row r="1552" spans="1:21" x14ac:dyDescent="0.25">
      <c r="B1552" s="7" t="s">
        <v>17</v>
      </c>
      <c r="C1552" s="65">
        <f>'6thR'!C$117</f>
        <v>0</v>
      </c>
      <c r="D1552" s="65">
        <f>'6thR'!D$117</f>
        <v>0</v>
      </c>
      <c r="E1552" s="65">
        <f>'6thR'!E$117</f>
        <v>0</v>
      </c>
      <c r="F1552" s="65">
        <f>'6thR'!F$117</f>
        <v>0</v>
      </c>
      <c r="G1552" s="65">
        <f>'6thR'!G$117</f>
        <v>0</v>
      </c>
      <c r="H1552" s="65">
        <f>'6thR'!H$117</f>
        <v>0</v>
      </c>
      <c r="I1552" s="65">
        <f>'6thR'!I$117</f>
        <v>0</v>
      </c>
      <c r="J1552" s="65">
        <f>'6thR'!J$117</f>
        <v>0</v>
      </c>
      <c r="K1552" s="65">
        <f>'6thR'!K$117</f>
        <v>0</v>
      </c>
      <c r="L1552" s="65">
        <f>'6thR'!L$117</f>
        <v>0</v>
      </c>
      <c r="M1552" s="65">
        <f>'6thR'!M$117</f>
        <v>0</v>
      </c>
      <c r="N1552" s="65">
        <f>'6thR'!N$117</f>
        <v>0</v>
      </c>
      <c r="O1552" s="65">
        <f>'6thR'!O$117</f>
        <v>0</v>
      </c>
      <c r="P1552" s="65">
        <f>'6thR'!P$117</f>
        <v>0</v>
      </c>
      <c r="Q1552" s="65">
        <f>'6thR'!Q$117</f>
        <v>0</v>
      </c>
      <c r="R1552" s="65">
        <f>'6thR'!R$117</f>
        <v>0</v>
      </c>
      <c r="S1552" s="65">
        <f>'6thR'!S$117</f>
        <v>0</v>
      </c>
      <c r="T1552" s="65">
        <f>'6thR'!T$117</f>
        <v>0</v>
      </c>
      <c r="U1552" s="15">
        <f t="shared" si="110"/>
        <v>0</v>
      </c>
    </row>
    <row r="1553" spans="1:21" x14ac:dyDescent="0.25">
      <c r="B1553" s="7" t="s">
        <v>18</v>
      </c>
      <c r="C1553" s="65">
        <f>'7thR'!C$117</f>
        <v>0</v>
      </c>
      <c r="D1553" s="65">
        <f>'7thR'!D$117</f>
        <v>0</v>
      </c>
      <c r="E1553" s="65">
        <f>'7thR'!E$117</f>
        <v>0</v>
      </c>
      <c r="F1553" s="65">
        <f>'7thR'!F$117</f>
        <v>0</v>
      </c>
      <c r="G1553" s="65">
        <f>'7thR'!G$117</f>
        <v>0</v>
      </c>
      <c r="H1553" s="65">
        <f>'7thR'!H$117</f>
        <v>0</v>
      </c>
      <c r="I1553" s="65">
        <f>'7thR'!I$117</f>
        <v>0</v>
      </c>
      <c r="J1553" s="65">
        <f>'7thR'!J$117</f>
        <v>0</v>
      </c>
      <c r="K1553" s="65">
        <f>'7thR'!K$117</f>
        <v>0</v>
      </c>
      <c r="L1553" s="65">
        <f>'7thR'!L$117</f>
        <v>0</v>
      </c>
      <c r="M1553" s="65">
        <f>'7thR'!M$117</f>
        <v>0</v>
      </c>
      <c r="N1553" s="65">
        <f>'7thR'!N$117</f>
        <v>0</v>
      </c>
      <c r="O1553" s="65">
        <f>'7thR'!O$117</f>
        <v>0</v>
      </c>
      <c r="P1553" s="65">
        <f>'7thR'!P$117</f>
        <v>0</v>
      </c>
      <c r="Q1553" s="65">
        <f>'7thR'!Q$117</f>
        <v>0</v>
      </c>
      <c r="R1553" s="65">
        <f>'7thR'!R$117</f>
        <v>0</v>
      </c>
      <c r="S1553" s="65">
        <f>'7thR'!S$117</f>
        <v>0</v>
      </c>
      <c r="T1553" s="65">
        <f>'7thR'!T$117</f>
        <v>0</v>
      </c>
      <c r="U1553" s="15">
        <f t="shared" si="110"/>
        <v>0</v>
      </c>
    </row>
    <row r="1554" spans="1:21" ht="15.75" thickBot="1" x14ac:dyDescent="0.3">
      <c r="B1554" s="7" t="s">
        <v>19</v>
      </c>
      <c r="C1554" s="45">
        <f>'8thR - Finale'!C$117</f>
        <v>0</v>
      </c>
      <c r="D1554" s="45">
        <f>'8thR - Finale'!D$117</f>
        <v>0</v>
      </c>
      <c r="E1554" s="45">
        <f>'8thR - Finale'!E$117</f>
        <v>0</v>
      </c>
      <c r="F1554" s="45">
        <f>'8thR - Finale'!F$117</f>
        <v>0</v>
      </c>
      <c r="G1554" s="45">
        <f>'8thR - Finale'!G$117</f>
        <v>0</v>
      </c>
      <c r="H1554" s="45">
        <f>'8thR - Finale'!H$117</f>
        <v>0</v>
      </c>
      <c r="I1554" s="45">
        <f>'8thR - Finale'!I$117</f>
        <v>0</v>
      </c>
      <c r="J1554" s="45">
        <f>'8thR - Finale'!J$117</f>
        <v>0</v>
      </c>
      <c r="K1554" s="45">
        <f>'8thR - Finale'!K$117</f>
        <v>0</v>
      </c>
      <c r="L1554" s="45">
        <f>'8thR - Finale'!L$117</f>
        <v>0</v>
      </c>
      <c r="M1554" s="45">
        <f>'8thR - Finale'!M$117</f>
        <v>0</v>
      </c>
      <c r="N1554" s="45">
        <f>'8thR - Finale'!N$117</f>
        <v>0</v>
      </c>
      <c r="O1554" s="45">
        <f>'8thR - Finale'!O$117</f>
        <v>0</v>
      </c>
      <c r="P1554" s="45">
        <f>'8thR - Finale'!P$117</f>
        <v>0</v>
      </c>
      <c r="Q1554" s="45">
        <f>'8thR - Finale'!Q$117</f>
        <v>0</v>
      </c>
      <c r="R1554" s="45">
        <f>'8thR - Finale'!R$117</f>
        <v>0</v>
      </c>
      <c r="S1554" s="45">
        <f>'8thR - Finale'!S$117</f>
        <v>0</v>
      </c>
      <c r="T1554" s="45">
        <f>'8thR - Finale'!T$117</f>
        <v>0</v>
      </c>
      <c r="U1554" s="15">
        <f t="shared" si="110"/>
        <v>0</v>
      </c>
    </row>
    <row r="1555" spans="1:21" ht="16.5" thickTop="1" x14ac:dyDescent="0.25">
      <c r="B1555" s="52" t="s">
        <v>12</v>
      </c>
      <c r="C1555" s="72">
        <f>score!H$117</f>
        <v>0</v>
      </c>
      <c r="D1555" s="72">
        <f>score!I$117</f>
        <v>0</v>
      </c>
      <c r="E1555" s="72">
        <f>score!J$117</f>
        <v>0</v>
      </c>
      <c r="F1555" s="72">
        <f>score!K$117</f>
        <v>0</v>
      </c>
      <c r="G1555" s="72">
        <f>score!L$117</f>
        <v>0</v>
      </c>
      <c r="H1555" s="72">
        <f>score!M$117</f>
        <v>0</v>
      </c>
      <c r="I1555" s="72">
        <f>score!N$117</f>
        <v>0</v>
      </c>
      <c r="J1555" s="72">
        <f>score!O$117</f>
        <v>0</v>
      </c>
      <c r="K1555" s="72">
        <f>score!P$117</f>
        <v>0</v>
      </c>
      <c r="L1555" s="72">
        <f>score!Q$117</f>
        <v>0</v>
      </c>
      <c r="M1555" s="72">
        <f>score!R$117</f>
        <v>0</v>
      </c>
      <c r="N1555" s="72">
        <f>score!S$117</f>
        <v>0</v>
      </c>
      <c r="O1555" s="72">
        <f>score!T$117</f>
        <v>0</v>
      </c>
      <c r="P1555" s="72">
        <f>score!U$117</f>
        <v>0</v>
      </c>
      <c r="Q1555" s="72">
        <f>score!V$117</f>
        <v>0</v>
      </c>
      <c r="R1555" s="72">
        <f>score!W$117</f>
        <v>0</v>
      </c>
      <c r="S1555" s="72">
        <f>score!X$117</f>
        <v>0</v>
      </c>
      <c r="T1555" s="72">
        <f>score!Y$117</f>
        <v>0</v>
      </c>
      <c r="U1555" s="47">
        <f t="shared" si="110"/>
        <v>0</v>
      </c>
    </row>
    <row r="1556" spans="1:21" ht="15.75" x14ac:dyDescent="0.25">
      <c r="B1556" s="53" t="s">
        <v>7</v>
      </c>
      <c r="C1556" s="54">
        <f>score!H$147</f>
        <v>4</v>
      </c>
      <c r="D1556" s="54">
        <f>score!$I$147</f>
        <v>4</v>
      </c>
      <c r="E1556" s="54">
        <f>score!$J$147</f>
        <v>3</v>
      </c>
      <c r="F1556" s="54">
        <f>score!$K$147</f>
        <v>3</v>
      </c>
      <c r="G1556" s="54">
        <f>score!$L$147</f>
        <v>4</v>
      </c>
      <c r="H1556" s="54">
        <f>score!$M$147</f>
        <v>4</v>
      </c>
      <c r="I1556" s="54">
        <f>score!$N$147</f>
        <v>5</v>
      </c>
      <c r="J1556" s="54">
        <f>score!$O$147</f>
        <v>4</v>
      </c>
      <c r="K1556" s="54">
        <f>score!$P$147</f>
        <v>4</v>
      </c>
      <c r="L1556" s="54">
        <f>score!$Q$147</f>
        <v>3</v>
      </c>
      <c r="M1556" s="54">
        <f>score!$R$147</f>
        <v>4</v>
      </c>
      <c r="N1556" s="54">
        <f>score!$S$147</f>
        <v>5</v>
      </c>
      <c r="O1556" s="54">
        <f>score!$T$147</f>
        <v>4</v>
      </c>
      <c r="P1556" s="54">
        <f>score!$U$147</f>
        <v>5</v>
      </c>
      <c r="Q1556" s="54">
        <f>score!$V$147</f>
        <v>3</v>
      </c>
      <c r="R1556" s="54">
        <f>score!$W$147</f>
        <v>3</v>
      </c>
      <c r="S1556" s="54">
        <f>score!$X$147</f>
        <v>4</v>
      </c>
      <c r="T1556" s="54">
        <f>score!$Y$147</f>
        <v>4</v>
      </c>
      <c r="U1556" s="18">
        <f t="shared" si="110"/>
        <v>70</v>
      </c>
    </row>
    <row r="1557" spans="1:21" x14ac:dyDescent="0.25">
      <c r="C1557" s="55"/>
      <c r="D1557" s="55"/>
      <c r="E1557" s="55"/>
      <c r="F1557" s="55"/>
      <c r="G1557" s="55"/>
      <c r="H1557" s="55"/>
      <c r="I1557" s="55"/>
      <c r="J1557" s="55"/>
      <c r="K1557" s="55"/>
      <c r="L1557" s="55"/>
      <c r="M1557" s="55"/>
      <c r="N1557" s="55"/>
      <c r="O1557" s="55"/>
      <c r="P1557" s="55"/>
      <c r="Q1557" s="55"/>
      <c r="R1557" s="55"/>
      <c r="S1557" s="55"/>
      <c r="T1557" s="55"/>
    </row>
    <row r="1558" spans="1:21" x14ac:dyDescent="0.25">
      <c r="C1558" s="140" t="s">
        <v>6</v>
      </c>
      <c r="D1558" s="140"/>
      <c r="E1558" s="140"/>
      <c r="F1558" s="140"/>
      <c r="G1558" s="140"/>
      <c r="H1558" s="140"/>
      <c r="I1558" s="140"/>
      <c r="J1558" s="140"/>
      <c r="K1558" s="140"/>
      <c r="L1558" s="140"/>
      <c r="M1558" s="140"/>
      <c r="N1558" s="140"/>
      <c r="O1558" s="140"/>
      <c r="P1558" s="140"/>
      <c r="Q1558" s="140"/>
      <c r="R1558" s="140"/>
      <c r="S1558" s="140"/>
      <c r="T1558" s="140"/>
    </row>
    <row r="1559" spans="1:21" x14ac:dyDescent="0.25">
      <c r="A1559" s="148">
        <f>score!A118</f>
        <v>112</v>
      </c>
      <c r="B1559" s="142" t="str">
        <f>score!F118</f>
        <v/>
      </c>
      <c r="C1559" s="143">
        <v>1</v>
      </c>
      <c r="D1559" s="143">
        <v>2</v>
      </c>
      <c r="E1559" s="143">
        <v>3</v>
      </c>
      <c r="F1559" s="143">
        <v>4</v>
      </c>
      <c r="G1559" s="143">
        <v>5</v>
      </c>
      <c r="H1559" s="143">
        <v>6</v>
      </c>
      <c r="I1559" s="143">
        <v>7</v>
      </c>
      <c r="J1559" s="143">
        <v>8</v>
      </c>
      <c r="K1559" s="143">
        <v>9</v>
      </c>
      <c r="L1559" s="143">
        <v>10</v>
      </c>
      <c r="M1559" s="143">
        <v>11</v>
      </c>
      <c r="N1559" s="143">
        <v>12</v>
      </c>
      <c r="O1559" s="143">
        <v>13</v>
      </c>
      <c r="P1559" s="143">
        <v>14</v>
      </c>
      <c r="Q1559" s="143">
        <v>15</v>
      </c>
      <c r="R1559" s="143">
        <v>16</v>
      </c>
      <c r="S1559" s="143">
        <v>17</v>
      </c>
      <c r="T1559" s="143">
        <v>18</v>
      </c>
      <c r="U1559" s="56" t="s">
        <v>1</v>
      </c>
    </row>
    <row r="1560" spans="1:21" x14ac:dyDescent="0.25">
      <c r="A1560" s="148"/>
      <c r="B1560" s="142"/>
      <c r="C1560" s="143"/>
      <c r="D1560" s="143"/>
      <c r="E1560" s="143"/>
      <c r="F1560" s="143"/>
      <c r="G1560" s="143"/>
      <c r="H1560" s="143"/>
      <c r="I1560" s="143"/>
      <c r="J1560" s="143"/>
      <c r="K1560" s="143"/>
      <c r="L1560" s="143"/>
      <c r="M1560" s="143"/>
      <c r="N1560" s="143"/>
      <c r="O1560" s="143"/>
      <c r="P1560" s="143"/>
      <c r="Q1560" s="143"/>
      <c r="R1560" s="143"/>
      <c r="S1560" s="143"/>
      <c r="T1560" s="143"/>
      <c r="U1560" s="57"/>
    </row>
    <row r="1561" spans="1:21" x14ac:dyDescent="0.25">
      <c r="B1561" s="7" t="s">
        <v>8</v>
      </c>
      <c r="C1561" s="65">
        <f>'1stR'!C$118</f>
        <v>0</v>
      </c>
      <c r="D1561" s="65">
        <f>'1stR'!D$118</f>
        <v>0</v>
      </c>
      <c r="E1561" s="65">
        <f>'1stR'!E$118</f>
        <v>0</v>
      </c>
      <c r="F1561" s="65">
        <f>'1stR'!F$118</f>
        <v>0</v>
      </c>
      <c r="G1561" s="65">
        <f>'1stR'!G$118</f>
        <v>0</v>
      </c>
      <c r="H1561" s="65">
        <f>'1stR'!H$118</f>
        <v>0</v>
      </c>
      <c r="I1561" s="65">
        <f>'1stR'!I$118</f>
        <v>0</v>
      </c>
      <c r="J1561" s="65">
        <f>'1stR'!J$118</f>
        <v>0</v>
      </c>
      <c r="K1561" s="65">
        <f>'1stR'!K$118</f>
        <v>0</v>
      </c>
      <c r="L1561" s="65">
        <f>'1stR'!L$118</f>
        <v>0</v>
      </c>
      <c r="M1561" s="65">
        <f>'1stR'!M$118</f>
        <v>0</v>
      </c>
      <c r="N1561" s="65">
        <f>'1stR'!N$118</f>
        <v>0</v>
      </c>
      <c r="O1561" s="65">
        <f>'1stR'!O$118</f>
        <v>0</v>
      </c>
      <c r="P1561" s="65">
        <f>'1stR'!P$118</f>
        <v>0</v>
      </c>
      <c r="Q1561" s="65">
        <f>'1stR'!Q$118</f>
        <v>0</v>
      </c>
      <c r="R1561" s="65">
        <f>'1stR'!R$118</f>
        <v>0</v>
      </c>
      <c r="S1561" s="65">
        <f>'1stR'!S$118</f>
        <v>0</v>
      </c>
      <c r="T1561" s="65">
        <f>'1stR'!T$118</f>
        <v>0</v>
      </c>
      <c r="U1561" s="15">
        <f>SUM(C1561:T1561)</f>
        <v>0</v>
      </c>
    </row>
    <row r="1562" spans="1:21" x14ac:dyDescent="0.25">
      <c r="B1562" s="7" t="s">
        <v>13</v>
      </c>
      <c r="C1562" s="65">
        <f>'2ndR'!C$118</f>
        <v>0</v>
      </c>
      <c r="D1562" s="65">
        <f>'2ndR'!D$118</f>
        <v>0</v>
      </c>
      <c r="E1562" s="65">
        <f>'2ndR'!E$118</f>
        <v>0</v>
      </c>
      <c r="F1562" s="65">
        <f>'2ndR'!F$118</f>
        <v>0</v>
      </c>
      <c r="G1562" s="65">
        <f>'2ndR'!G$118</f>
        <v>0</v>
      </c>
      <c r="H1562" s="65">
        <f>'2ndR'!H$118</f>
        <v>0</v>
      </c>
      <c r="I1562" s="65">
        <f>'2ndR'!I$118</f>
        <v>0</v>
      </c>
      <c r="J1562" s="65">
        <f>'2ndR'!J$118</f>
        <v>0</v>
      </c>
      <c r="K1562" s="65">
        <f>'2ndR'!K$118</f>
        <v>0</v>
      </c>
      <c r="L1562" s="65">
        <f>'2ndR'!L$118</f>
        <v>0</v>
      </c>
      <c r="M1562" s="65">
        <f>'2ndR'!M$118</f>
        <v>0</v>
      </c>
      <c r="N1562" s="65">
        <f>'2ndR'!N$118</f>
        <v>0</v>
      </c>
      <c r="O1562" s="65">
        <f>'2ndR'!O$118</f>
        <v>0</v>
      </c>
      <c r="P1562" s="65">
        <f>'2ndR'!P$118</f>
        <v>0</v>
      </c>
      <c r="Q1562" s="65">
        <f>'2ndR'!Q$118</f>
        <v>0</v>
      </c>
      <c r="R1562" s="65">
        <f>'2ndR'!R$118</f>
        <v>0</v>
      </c>
      <c r="S1562" s="65">
        <f>'2ndR'!S$118</f>
        <v>0</v>
      </c>
      <c r="T1562" s="65">
        <f>'2ndR'!T$118</f>
        <v>0</v>
      </c>
      <c r="U1562" s="15">
        <f t="shared" ref="U1562:U1571" si="111">SUM(C1562:T1562)</f>
        <v>0</v>
      </c>
    </row>
    <row r="1563" spans="1:21" x14ac:dyDescent="0.25">
      <c r="B1563" s="7" t="s">
        <v>14</v>
      </c>
      <c r="C1563" s="65">
        <f>'3rdR'!C$118</f>
        <v>0</v>
      </c>
      <c r="D1563" s="65">
        <f>'3rdR'!D$118</f>
        <v>0</v>
      </c>
      <c r="E1563" s="65">
        <f>'3rdR'!E$118</f>
        <v>0</v>
      </c>
      <c r="F1563" s="65">
        <f>'3rdR'!F$118</f>
        <v>0</v>
      </c>
      <c r="G1563" s="65">
        <f>'3rdR'!G$118</f>
        <v>0</v>
      </c>
      <c r="H1563" s="65">
        <f>'3rdR'!H$118</f>
        <v>0</v>
      </c>
      <c r="I1563" s="65">
        <f>'3rdR'!I$118</f>
        <v>0</v>
      </c>
      <c r="J1563" s="65">
        <f>'3rdR'!J$118</f>
        <v>0</v>
      </c>
      <c r="K1563" s="65">
        <f>'3rdR'!K$118</f>
        <v>0</v>
      </c>
      <c r="L1563" s="65">
        <f>'3rdR'!L$118</f>
        <v>0</v>
      </c>
      <c r="M1563" s="65">
        <f>'3rdR'!M$118</f>
        <v>0</v>
      </c>
      <c r="N1563" s="65">
        <f>'3rdR'!N$118</f>
        <v>0</v>
      </c>
      <c r="O1563" s="65">
        <f>'3rdR'!O$118</f>
        <v>0</v>
      </c>
      <c r="P1563" s="65">
        <f>'3rdR'!P$118</f>
        <v>0</v>
      </c>
      <c r="Q1563" s="65">
        <f>'3rdR'!Q$118</f>
        <v>0</v>
      </c>
      <c r="R1563" s="65">
        <f>'3rdR'!R$118</f>
        <v>0</v>
      </c>
      <c r="S1563" s="65">
        <f>'3rdR'!S$118</f>
        <v>0</v>
      </c>
      <c r="T1563" s="65">
        <f>'3rdR'!T$118</f>
        <v>0</v>
      </c>
      <c r="U1563" s="15">
        <f t="shared" si="111"/>
        <v>0</v>
      </c>
    </row>
    <row r="1564" spans="1:21" x14ac:dyDescent="0.25">
      <c r="B1564" s="7" t="s">
        <v>15</v>
      </c>
      <c r="C1564" s="65">
        <f>'4thR'!C$118</f>
        <v>0</v>
      </c>
      <c r="D1564" s="65">
        <f>'4thR'!D$118</f>
        <v>0</v>
      </c>
      <c r="E1564" s="65">
        <f>'4thR'!E$118</f>
        <v>0</v>
      </c>
      <c r="F1564" s="65">
        <f>'4thR'!F$118</f>
        <v>0</v>
      </c>
      <c r="G1564" s="65">
        <f>'4thR'!G$118</f>
        <v>0</v>
      </c>
      <c r="H1564" s="65">
        <f>'4thR'!H$118</f>
        <v>0</v>
      </c>
      <c r="I1564" s="65">
        <f>'4thR'!I$118</f>
        <v>0</v>
      </c>
      <c r="J1564" s="65">
        <f>'4thR'!J$118</f>
        <v>0</v>
      </c>
      <c r="K1564" s="65">
        <f>'4thR'!K$118</f>
        <v>0</v>
      </c>
      <c r="L1564" s="65">
        <f>'4thR'!L$118</f>
        <v>0</v>
      </c>
      <c r="M1564" s="65">
        <f>'4thR'!M$118</f>
        <v>0</v>
      </c>
      <c r="N1564" s="65">
        <f>'4thR'!N$118</f>
        <v>0</v>
      </c>
      <c r="O1564" s="65">
        <f>'4thR'!O$118</f>
        <v>0</v>
      </c>
      <c r="P1564" s="65">
        <f>'4thR'!P$118</f>
        <v>0</v>
      </c>
      <c r="Q1564" s="65">
        <f>'4thR'!Q$118</f>
        <v>0</v>
      </c>
      <c r="R1564" s="65">
        <f>'4thR'!R$118</f>
        <v>0</v>
      </c>
      <c r="S1564" s="65">
        <f>'4thR'!S$118</f>
        <v>0</v>
      </c>
      <c r="T1564" s="65">
        <f>'4thR'!T$118</f>
        <v>0</v>
      </c>
      <c r="U1564" s="15">
        <f t="shared" si="111"/>
        <v>0</v>
      </c>
    </row>
    <row r="1565" spans="1:21" x14ac:dyDescent="0.25">
      <c r="B1565" s="7" t="s">
        <v>16</v>
      </c>
      <c r="C1565" s="65">
        <f>'5thR'!C$118</f>
        <v>0</v>
      </c>
      <c r="D1565" s="65">
        <f>'5thR'!D$118</f>
        <v>0</v>
      </c>
      <c r="E1565" s="65">
        <f>'5thR'!E$118</f>
        <v>0</v>
      </c>
      <c r="F1565" s="65">
        <f>'5thR'!F$118</f>
        <v>0</v>
      </c>
      <c r="G1565" s="65">
        <f>'5thR'!G$118</f>
        <v>0</v>
      </c>
      <c r="H1565" s="65">
        <f>'5thR'!H$118</f>
        <v>0</v>
      </c>
      <c r="I1565" s="65">
        <f>'5thR'!I$118</f>
        <v>0</v>
      </c>
      <c r="J1565" s="65">
        <f>'5thR'!J$118</f>
        <v>0</v>
      </c>
      <c r="K1565" s="65">
        <f>'5thR'!K$118</f>
        <v>0</v>
      </c>
      <c r="L1565" s="65">
        <f>'5thR'!L$118</f>
        <v>0</v>
      </c>
      <c r="M1565" s="65">
        <f>'5thR'!M$118</f>
        <v>0</v>
      </c>
      <c r="N1565" s="65">
        <f>'5thR'!N$118</f>
        <v>0</v>
      </c>
      <c r="O1565" s="65">
        <f>'5thR'!O$118</f>
        <v>0</v>
      </c>
      <c r="P1565" s="65">
        <f>'5thR'!P$118</f>
        <v>0</v>
      </c>
      <c r="Q1565" s="65">
        <f>'5thR'!Q$118</f>
        <v>0</v>
      </c>
      <c r="R1565" s="65">
        <f>'5thR'!R$118</f>
        <v>0</v>
      </c>
      <c r="S1565" s="65">
        <f>'5thR'!S$118</f>
        <v>0</v>
      </c>
      <c r="T1565" s="65">
        <f>'5thR'!T$118</f>
        <v>0</v>
      </c>
      <c r="U1565" s="15">
        <f t="shared" si="111"/>
        <v>0</v>
      </c>
    </row>
    <row r="1566" spans="1:21" x14ac:dyDescent="0.25">
      <c r="B1566" s="7" t="s">
        <v>17</v>
      </c>
      <c r="C1566" s="65">
        <f>'6thR'!C$118</f>
        <v>0</v>
      </c>
      <c r="D1566" s="65">
        <f>'6thR'!D$118</f>
        <v>0</v>
      </c>
      <c r="E1566" s="65">
        <f>'6thR'!E$118</f>
        <v>0</v>
      </c>
      <c r="F1566" s="65">
        <f>'6thR'!F$118</f>
        <v>0</v>
      </c>
      <c r="G1566" s="65">
        <f>'6thR'!G$118</f>
        <v>0</v>
      </c>
      <c r="H1566" s="65">
        <f>'6thR'!H$118</f>
        <v>0</v>
      </c>
      <c r="I1566" s="65">
        <f>'6thR'!I$118</f>
        <v>0</v>
      </c>
      <c r="J1566" s="65">
        <f>'6thR'!J$118</f>
        <v>0</v>
      </c>
      <c r="K1566" s="65">
        <f>'6thR'!K$118</f>
        <v>0</v>
      </c>
      <c r="L1566" s="65">
        <f>'6thR'!L$118</f>
        <v>0</v>
      </c>
      <c r="M1566" s="65">
        <f>'6thR'!M$118</f>
        <v>0</v>
      </c>
      <c r="N1566" s="65">
        <f>'6thR'!N$118</f>
        <v>0</v>
      </c>
      <c r="O1566" s="65">
        <f>'6thR'!O$118</f>
        <v>0</v>
      </c>
      <c r="P1566" s="65">
        <f>'6thR'!P$118</f>
        <v>0</v>
      </c>
      <c r="Q1566" s="65">
        <f>'6thR'!Q$118</f>
        <v>0</v>
      </c>
      <c r="R1566" s="65">
        <f>'6thR'!R$118</f>
        <v>0</v>
      </c>
      <c r="S1566" s="65">
        <f>'6thR'!S$118</f>
        <v>0</v>
      </c>
      <c r="T1566" s="65">
        <f>'6thR'!T$118</f>
        <v>0</v>
      </c>
      <c r="U1566" s="15">
        <f t="shared" si="111"/>
        <v>0</v>
      </c>
    </row>
    <row r="1567" spans="1:21" x14ac:dyDescent="0.25">
      <c r="B1567" s="7" t="s">
        <v>18</v>
      </c>
      <c r="C1567" s="65">
        <f>'7thR'!C$118</f>
        <v>0</v>
      </c>
      <c r="D1567" s="65">
        <f>'7thR'!D$118</f>
        <v>0</v>
      </c>
      <c r="E1567" s="65">
        <f>'7thR'!E$118</f>
        <v>0</v>
      </c>
      <c r="F1567" s="65">
        <f>'7thR'!F$118</f>
        <v>0</v>
      </c>
      <c r="G1567" s="65">
        <f>'7thR'!G$118</f>
        <v>0</v>
      </c>
      <c r="H1567" s="65">
        <f>'7thR'!H$118</f>
        <v>0</v>
      </c>
      <c r="I1567" s="65">
        <f>'7thR'!I$118</f>
        <v>0</v>
      </c>
      <c r="J1567" s="65">
        <f>'7thR'!J$118</f>
        <v>0</v>
      </c>
      <c r="K1567" s="65">
        <f>'7thR'!K$118</f>
        <v>0</v>
      </c>
      <c r="L1567" s="65">
        <f>'7thR'!L$118</f>
        <v>0</v>
      </c>
      <c r="M1567" s="65">
        <f>'7thR'!M$118</f>
        <v>0</v>
      </c>
      <c r="N1567" s="65">
        <f>'7thR'!N$118</f>
        <v>0</v>
      </c>
      <c r="O1567" s="65">
        <f>'7thR'!O$118</f>
        <v>0</v>
      </c>
      <c r="P1567" s="65">
        <f>'7thR'!P$118</f>
        <v>0</v>
      </c>
      <c r="Q1567" s="65">
        <f>'7thR'!Q$118</f>
        <v>0</v>
      </c>
      <c r="R1567" s="65">
        <f>'7thR'!R$118</f>
        <v>0</v>
      </c>
      <c r="S1567" s="65">
        <f>'7thR'!S$118</f>
        <v>0</v>
      </c>
      <c r="T1567" s="65">
        <f>'7thR'!T$118</f>
        <v>0</v>
      </c>
      <c r="U1567" s="15">
        <f t="shared" si="111"/>
        <v>0</v>
      </c>
    </row>
    <row r="1568" spans="1:21" ht="15.75" thickBot="1" x14ac:dyDescent="0.3">
      <c r="B1568" s="7" t="s">
        <v>19</v>
      </c>
      <c r="C1568" s="45">
        <f>'8thR - Finale'!C$118</f>
        <v>0</v>
      </c>
      <c r="D1568" s="45">
        <f>'8thR - Finale'!D$118</f>
        <v>0</v>
      </c>
      <c r="E1568" s="45">
        <f>'8thR - Finale'!E$118</f>
        <v>0</v>
      </c>
      <c r="F1568" s="45">
        <f>'8thR - Finale'!F$118</f>
        <v>0</v>
      </c>
      <c r="G1568" s="45">
        <f>'8thR - Finale'!G$118</f>
        <v>0</v>
      </c>
      <c r="H1568" s="45">
        <f>'8thR - Finale'!H$118</f>
        <v>0</v>
      </c>
      <c r="I1568" s="45">
        <f>'8thR - Finale'!I$118</f>
        <v>0</v>
      </c>
      <c r="J1568" s="45">
        <f>'8thR - Finale'!J$118</f>
        <v>0</v>
      </c>
      <c r="K1568" s="45">
        <f>'8thR - Finale'!K$118</f>
        <v>0</v>
      </c>
      <c r="L1568" s="45">
        <f>'8thR - Finale'!L$118</f>
        <v>0</v>
      </c>
      <c r="M1568" s="45">
        <f>'8thR - Finale'!M$118</f>
        <v>0</v>
      </c>
      <c r="N1568" s="45">
        <f>'8thR - Finale'!N$118</f>
        <v>0</v>
      </c>
      <c r="O1568" s="45">
        <f>'8thR - Finale'!O$118</f>
        <v>0</v>
      </c>
      <c r="P1568" s="45">
        <f>'8thR - Finale'!P$118</f>
        <v>0</v>
      </c>
      <c r="Q1568" s="45">
        <f>'8thR - Finale'!Q$118</f>
        <v>0</v>
      </c>
      <c r="R1568" s="45">
        <f>'8thR - Finale'!R$118</f>
        <v>0</v>
      </c>
      <c r="S1568" s="45">
        <f>'8thR - Finale'!S$118</f>
        <v>0</v>
      </c>
      <c r="T1568" s="45">
        <f>'8thR - Finale'!T$118</f>
        <v>0</v>
      </c>
      <c r="U1568" s="15">
        <f t="shared" si="111"/>
        <v>0</v>
      </c>
    </row>
    <row r="1569" spans="1:21" ht="16.5" thickTop="1" x14ac:dyDescent="0.25">
      <c r="B1569" s="7" t="s">
        <v>19</v>
      </c>
      <c r="C1569" s="72">
        <f>score!H$118</f>
        <v>0</v>
      </c>
      <c r="D1569" s="72">
        <f>score!I$118</f>
        <v>0</v>
      </c>
      <c r="E1569" s="72">
        <f>score!J$118</f>
        <v>0</v>
      </c>
      <c r="F1569" s="72">
        <f>score!K$118</f>
        <v>0</v>
      </c>
      <c r="G1569" s="72">
        <f>score!L$118</f>
        <v>0</v>
      </c>
      <c r="H1569" s="72">
        <f>score!M$118</f>
        <v>0</v>
      </c>
      <c r="I1569" s="72">
        <f>score!N$118</f>
        <v>0</v>
      </c>
      <c r="J1569" s="72">
        <f>score!O$118</f>
        <v>0</v>
      </c>
      <c r="K1569" s="72">
        <f>score!P$118</f>
        <v>0</v>
      </c>
      <c r="L1569" s="72">
        <f>score!Q$118</f>
        <v>0</v>
      </c>
      <c r="M1569" s="72">
        <f>score!R$118</f>
        <v>0</v>
      </c>
      <c r="N1569" s="72">
        <f>score!S$118</f>
        <v>0</v>
      </c>
      <c r="O1569" s="72">
        <f>score!T$118</f>
        <v>0</v>
      </c>
      <c r="P1569" s="72">
        <f>score!U$118</f>
        <v>0</v>
      </c>
      <c r="Q1569" s="72">
        <f>score!V$118</f>
        <v>0</v>
      </c>
      <c r="R1569" s="72">
        <f>score!W$118</f>
        <v>0</v>
      </c>
      <c r="S1569" s="72">
        <f>score!X$118</f>
        <v>0</v>
      </c>
      <c r="T1569" s="72">
        <f>score!Y$118</f>
        <v>0</v>
      </c>
      <c r="U1569" s="47">
        <f t="shared" si="111"/>
        <v>0</v>
      </c>
    </row>
    <row r="1570" spans="1:21" ht="15.75" x14ac:dyDescent="0.25">
      <c r="B1570" s="52" t="s">
        <v>12</v>
      </c>
      <c r="C1570" s="65">
        <f>score!H$117</f>
        <v>0</v>
      </c>
      <c r="D1570" s="65">
        <f>score!I$117</f>
        <v>0</v>
      </c>
      <c r="E1570" s="65">
        <f>score!J$117</f>
        <v>0</v>
      </c>
      <c r="F1570" s="65">
        <f>score!K$117</f>
        <v>0</v>
      </c>
      <c r="G1570" s="65">
        <f>score!L$117</f>
        <v>0</v>
      </c>
      <c r="H1570" s="65">
        <f>score!M$117</f>
        <v>0</v>
      </c>
      <c r="I1570" s="65">
        <f>score!N$117</f>
        <v>0</v>
      </c>
      <c r="J1570" s="65">
        <f>score!O$117</f>
        <v>0</v>
      </c>
      <c r="K1570" s="65">
        <f>score!P$117</f>
        <v>0</v>
      </c>
      <c r="L1570" s="65">
        <f>score!Q$117</f>
        <v>0</v>
      </c>
      <c r="M1570" s="65">
        <f>score!R$117</f>
        <v>0</v>
      </c>
      <c r="N1570" s="65">
        <f>score!S$117</f>
        <v>0</v>
      </c>
      <c r="O1570" s="65">
        <f>score!T$117</f>
        <v>0</v>
      </c>
      <c r="P1570" s="65">
        <f>score!U$117</f>
        <v>0</v>
      </c>
      <c r="Q1570" s="65">
        <f>score!V$117</f>
        <v>0</v>
      </c>
      <c r="R1570" s="65">
        <f>score!W$117</f>
        <v>0</v>
      </c>
      <c r="S1570" s="65">
        <f>score!X$117</f>
        <v>0</v>
      </c>
      <c r="T1570" s="65">
        <f>score!Y$117</f>
        <v>0</v>
      </c>
      <c r="U1570" s="47">
        <f t="shared" si="111"/>
        <v>0</v>
      </c>
    </row>
    <row r="1571" spans="1:21" ht="15.75" x14ac:dyDescent="0.25">
      <c r="B1571" s="53" t="s">
        <v>7</v>
      </c>
      <c r="C1571" s="54">
        <f>score!H$147</f>
        <v>4</v>
      </c>
      <c r="D1571" s="54">
        <f>score!$I$147</f>
        <v>4</v>
      </c>
      <c r="E1571" s="54">
        <f>score!$J$147</f>
        <v>3</v>
      </c>
      <c r="F1571" s="54">
        <f>score!$K$147</f>
        <v>3</v>
      </c>
      <c r="G1571" s="54">
        <f>score!$L$147</f>
        <v>4</v>
      </c>
      <c r="H1571" s="54">
        <f>score!$M$147</f>
        <v>4</v>
      </c>
      <c r="I1571" s="54">
        <f>score!$N$147</f>
        <v>5</v>
      </c>
      <c r="J1571" s="54">
        <f>score!$O$147</f>
        <v>4</v>
      </c>
      <c r="K1571" s="54">
        <f>score!$P$147</f>
        <v>4</v>
      </c>
      <c r="L1571" s="54">
        <f>score!$Q$147</f>
        <v>3</v>
      </c>
      <c r="M1571" s="54">
        <f>score!$R$147</f>
        <v>4</v>
      </c>
      <c r="N1571" s="54">
        <f>score!$S$147</f>
        <v>5</v>
      </c>
      <c r="O1571" s="54">
        <f>score!$T$147</f>
        <v>4</v>
      </c>
      <c r="P1571" s="54">
        <f>score!$U$147</f>
        <v>5</v>
      </c>
      <c r="Q1571" s="54">
        <f>score!$V$147</f>
        <v>3</v>
      </c>
      <c r="R1571" s="54">
        <f>score!$W$147</f>
        <v>3</v>
      </c>
      <c r="S1571" s="54">
        <f>score!$X$147</f>
        <v>4</v>
      </c>
      <c r="T1571" s="54">
        <f>score!$Y$147</f>
        <v>4</v>
      </c>
      <c r="U1571" s="18">
        <f t="shared" si="111"/>
        <v>70</v>
      </c>
    </row>
    <row r="1572" spans="1:21" x14ac:dyDescent="0.25">
      <c r="C1572" s="55"/>
      <c r="D1572" s="55"/>
      <c r="E1572" s="55"/>
      <c r="F1572" s="55"/>
      <c r="G1572" s="55"/>
      <c r="H1572" s="55"/>
      <c r="I1572" s="55"/>
      <c r="J1572" s="55"/>
      <c r="K1572" s="55"/>
      <c r="L1572" s="55"/>
      <c r="M1572" s="55"/>
      <c r="N1572" s="55"/>
      <c r="O1572" s="55"/>
      <c r="P1572" s="55"/>
      <c r="Q1572" s="55"/>
      <c r="R1572" s="55"/>
      <c r="S1572" s="55"/>
      <c r="T1572" s="55"/>
    </row>
    <row r="1573" spans="1:21" x14ac:dyDescent="0.25">
      <c r="C1573" s="140" t="s">
        <v>6</v>
      </c>
      <c r="D1573" s="140"/>
      <c r="E1573" s="140"/>
      <c r="F1573" s="140"/>
      <c r="G1573" s="140"/>
      <c r="H1573" s="140"/>
      <c r="I1573" s="140"/>
      <c r="J1573" s="140"/>
      <c r="K1573" s="140"/>
      <c r="L1573" s="140"/>
      <c r="M1573" s="140"/>
      <c r="N1573" s="140"/>
      <c r="O1573" s="140"/>
      <c r="P1573" s="140"/>
      <c r="Q1573" s="140"/>
      <c r="R1573" s="140"/>
      <c r="S1573" s="140"/>
      <c r="T1573" s="140"/>
    </row>
    <row r="1574" spans="1:21" x14ac:dyDescent="0.25">
      <c r="A1574" s="141">
        <f>score!A119</f>
        <v>113</v>
      </c>
      <c r="B1574" s="142" t="str">
        <f>score!F119</f>
        <v/>
      </c>
      <c r="C1574" s="143">
        <v>1</v>
      </c>
      <c r="D1574" s="143">
        <v>2</v>
      </c>
      <c r="E1574" s="143">
        <v>3</v>
      </c>
      <c r="F1574" s="143">
        <v>4</v>
      </c>
      <c r="G1574" s="143">
        <v>5</v>
      </c>
      <c r="H1574" s="143">
        <v>6</v>
      </c>
      <c r="I1574" s="143">
        <v>7</v>
      </c>
      <c r="J1574" s="143">
        <v>8</v>
      </c>
      <c r="K1574" s="143">
        <v>9</v>
      </c>
      <c r="L1574" s="143">
        <v>10</v>
      </c>
      <c r="M1574" s="143">
        <v>11</v>
      </c>
      <c r="N1574" s="143">
        <v>12</v>
      </c>
      <c r="O1574" s="143">
        <v>13</v>
      </c>
      <c r="P1574" s="143">
        <v>14</v>
      </c>
      <c r="Q1574" s="143">
        <v>15</v>
      </c>
      <c r="R1574" s="143">
        <v>16</v>
      </c>
      <c r="S1574" s="143">
        <v>17</v>
      </c>
      <c r="T1574" s="143">
        <v>18</v>
      </c>
      <c r="U1574" s="56" t="s">
        <v>1</v>
      </c>
    </row>
    <row r="1575" spans="1:21" x14ac:dyDescent="0.25">
      <c r="A1575" s="141"/>
      <c r="B1575" s="142"/>
      <c r="C1575" s="143"/>
      <c r="D1575" s="143"/>
      <c r="E1575" s="143"/>
      <c r="F1575" s="143"/>
      <c r="G1575" s="143"/>
      <c r="H1575" s="143"/>
      <c r="I1575" s="143"/>
      <c r="J1575" s="143"/>
      <c r="K1575" s="143"/>
      <c r="L1575" s="143"/>
      <c r="M1575" s="143"/>
      <c r="N1575" s="143"/>
      <c r="O1575" s="143"/>
      <c r="P1575" s="143"/>
      <c r="Q1575" s="143"/>
      <c r="R1575" s="143"/>
      <c r="S1575" s="143"/>
      <c r="T1575" s="143"/>
      <c r="U1575" s="57"/>
    </row>
    <row r="1576" spans="1:21" x14ac:dyDescent="0.25">
      <c r="B1576" s="7" t="s">
        <v>8</v>
      </c>
      <c r="C1576" s="65">
        <f>'1stR'!C$119</f>
        <v>0</v>
      </c>
      <c r="D1576" s="65">
        <f>'1stR'!D$119</f>
        <v>0</v>
      </c>
      <c r="E1576" s="65">
        <f>'1stR'!E$119</f>
        <v>0</v>
      </c>
      <c r="F1576" s="65">
        <f>'1stR'!F$119</f>
        <v>0</v>
      </c>
      <c r="G1576" s="65">
        <f>'1stR'!G$119</f>
        <v>0</v>
      </c>
      <c r="H1576" s="65">
        <f>'1stR'!H$119</f>
        <v>0</v>
      </c>
      <c r="I1576" s="65">
        <f>'1stR'!I$119</f>
        <v>0</v>
      </c>
      <c r="J1576" s="65">
        <f>'1stR'!J$119</f>
        <v>0</v>
      </c>
      <c r="K1576" s="65">
        <f>'1stR'!K$119</f>
        <v>0</v>
      </c>
      <c r="L1576" s="65">
        <f>'1stR'!L$119</f>
        <v>0</v>
      </c>
      <c r="M1576" s="65">
        <f>'1stR'!M$119</f>
        <v>0</v>
      </c>
      <c r="N1576" s="65">
        <f>'1stR'!N$119</f>
        <v>0</v>
      </c>
      <c r="O1576" s="65">
        <f>'1stR'!O$119</f>
        <v>0</v>
      </c>
      <c r="P1576" s="65">
        <f>'1stR'!P$119</f>
        <v>0</v>
      </c>
      <c r="Q1576" s="65">
        <f>'1stR'!Q$119</f>
        <v>0</v>
      </c>
      <c r="R1576" s="65">
        <f>'1stR'!R$119</f>
        <v>0</v>
      </c>
      <c r="S1576" s="65">
        <f>'1stR'!S$119</f>
        <v>0</v>
      </c>
      <c r="T1576" s="65">
        <f>'1stR'!T$119</f>
        <v>0</v>
      </c>
      <c r="U1576" s="15">
        <f>SUM(C1576:T1576)</f>
        <v>0</v>
      </c>
    </row>
    <row r="1577" spans="1:21" x14ac:dyDescent="0.25">
      <c r="B1577" s="7" t="s">
        <v>13</v>
      </c>
      <c r="C1577" s="65">
        <f>'2ndR'!C$119</f>
        <v>0</v>
      </c>
      <c r="D1577" s="65">
        <f>'2ndR'!D$119</f>
        <v>0</v>
      </c>
      <c r="E1577" s="65">
        <f>'2ndR'!E$119</f>
        <v>0</v>
      </c>
      <c r="F1577" s="65">
        <f>'2ndR'!F$119</f>
        <v>0</v>
      </c>
      <c r="G1577" s="65">
        <f>'2ndR'!G$119</f>
        <v>0</v>
      </c>
      <c r="H1577" s="65">
        <f>'2ndR'!H$119</f>
        <v>0</v>
      </c>
      <c r="I1577" s="65">
        <f>'2ndR'!I$119</f>
        <v>0</v>
      </c>
      <c r="J1577" s="65">
        <f>'2ndR'!J$119</f>
        <v>0</v>
      </c>
      <c r="K1577" s="65">
        <f>'2ndR'!K$119</f>
        <v>0</v>
      </c>
      <c r="L1577" s="65">
        <f>'2ndR'!L$119</f>
        <v>0</v>
      </c>
      <c r="M1577" s="65">
        <f>'2ndR'!M$119</f>
        <v>0</v>
      </c>
      <c r="N1577" s="65">
        <f>'2ndR'!N$119</f>
        <v>0</v>
      </c>
      <c r="O1577" s="65">
        <f>'2ndR'!O$119</f>
        <v>0</v>
      </c>
      <c r="P1577" s="65">
        <f>'2ndR'!P$119</f>
        <v>0</v>
      </c>
      <c r="Q1577" s="65">
        <f>'2ndR'!Q$119</f>
        <v>0</v>
      </c>
      <c r="R1577" s="65">
        <f>'2ndR'!R$119</f>
        <v>0</v>
      </c>
      <c r="S1577" s="65">
        <f>'2ndR'!S$119</f>
        <v>0</v>
      </c>
      <c r="T1577" s="65">
        <f>'2ndR'!T$119</f>
        <v>0</v>
      </c>
      <c r="U1577" s="15">
        <f t="shared" ref="U1577:U1585" si="112">SUM(C1577:T1577)</f>
        <v>0</v>
      </c>
    </row>
    <row r="1578" spans="1:21" x14ac:dyDescent="0.25">
      <c r="B1578" s="7" t="s">
        <v>14</v>
      </c>
      <c r="C1578" s="65">
        <f>'3rdR'!C$119</f>
        <v>0</v>
      </c>
      <c r="D1578" s="65">
        <f>'3rdR'!D$119</f>
        <v>0</v>
      </c>
      <c r="E1578" s="65">
        <f>'3rdR'!E$119</f>
        <v>0</v>
      </c>
      <c r="F1578" s="65">
        <f>'3rdR'!F$119</f>
        <v>0</v>
      </c>
      <c r="G1578" s="65">
        <f>'3rdR'!G$119</f>
        <v>0</v>
      </c>
      <c r="H1578" s="65">
        <f>'3rdR'!H$119</f>
        <v>0</v>
      </c>
      <c r="I1578" s="65">
        <f>'3rdR'!I$119</f>
        <v>0</v>
      </c>
      <c r="J1578" s="65">
        <f>'3rdR'!J$119</f>
        <v>0</v>
      </c>
      <c r="K1578" s="65">
        <f>'3rdR'!K$119</f>
        <v>0</v>
      </c>
      <c r="L1578" s="65">
        <f>'3rdR'!L$119</f>
        <v>0</v>
      </c>
      <c r="M1578" s="65">
        <f>'3rdR'!M$119</f>
        <v>0</v>
      </c>
      <c r="N1578" s="65">
        <f>'3rdR'!N$119</f>
        <v>0</v>
      </c>
      <c r="O1578" s="65">
        <f>'3rdR'!O$119</f>
        <v>0</v>
      </c>
      <c r="P1578" s="65">
        <f>'3rdR'!P$119</f>
        <v>0</v>
      </c>
      <c r="Q1578" s="65">
        <f>'3rdR'!Q$119</f>
        <v>0</v>
      </c>
      <c r="R1578" s="65">
        <f>'3rdR'!R$119</f>
        <v>0</v>
      </c>
      <c r="S1578" s="65">
        <f>'3rdR'!S$119</f>
        <v>0</v>
      </c>
      <c r="T1578" s="65">
        <f>'3rdR'!T$119</f>
        <v>0</v>
      </c>
      <c r="U1578" s="15">
        <f t="shared" si="112"/>
        <v>0</v>
      </c>
    </row>
    <row r="1579" spans="1:21" x14ac:dyDescent="0.25">
      <c r="B1579" s="7" t="s">
        <v>15</v>
      </c>
      <c r="C1579" s="65">
        <f>'4thR'!C$119</f>
        <v>0</v>
      </c>
      <c r="D1579" s="65">
        <f>'4thR'!D$119</f>
        <v>0</v>
      </c>
      <c r="E1579" s="65">
        <f>'4thR'!E$119</f>
        <v>0</v>
      </c>
      <c r="F1579" s="65">
        <f>'4thR'!F$119</f>
        <v>0</v>
      </c>
      <c r="G1579" s="65">
        <f>'4thR'!G$119</f>
        <v>0</v>
      </c>
      <c r="H1579" s="65">
        <f>'4thR'!H$119</f>
        <v>0</v>
      </c>
      <c r="I1579" s="65">
        <f>'4thR'!I$119</f>
        <v>0</v>
      </c>
      <c r="J1579" s="65">
        <f>'4thR'!J$119</f>
        <v>0</v>
      </c>
      <c r="K1579" s="65">
        <f>'4thR'!K$119</f>
        <v>0</v>
      </c>
      <c r="L1579" s="65">
        <f>'4thR'!L$119</f>
        <v>0</v>
      </c>
      <c r="M1579" s="65">
        <f>'4thR'!M$119</f>
        <v>0</v>
      </c>
      <c r="N1579" s="65">
        <f>'4thR'!N$119</f>
        <v>0</v>
      </c>
      <c r="O1579" s="65">
        <f>'4thR'!O$119</f>
        <v>0</v>
      </c>
      <c r="P1579" s="65">
        <f>'4thR'!P$119</f>
        <v>0</v>
      </c>
      <c r="Q1579" s="65">
        <f>'4thR'!Q$119</f>
        <v>0</v>
      </c>
      <c r="R1579" s="65">
        <f>'4thR'!R$119</f>
        <v>0</v>
      </c>
      <c r="S1579" s="65">
        <f>'4thR'!S$119</f>
        <v>0</v>
      </c>
      <c r="T1579" s="65">
        <f>'4thR'!T$119</f>
        <v>0</v>
      </c>
      <c r="U1579" s="15">
        <f t="shared" si="112"/>
        <v>0</v>
      </c>
    </row>
    <row r="1580" spans="1:21" x14ac:dyDescent="0.25">
      <c r="B1580" s="7" t="s">
        <v>16</v>
      </c>
      <c r="C1580" s="65">
        <f>'5thR'!C$119</f>
        <v>0</v>
      </c>
      <c r="D1580" s="65">
        <f>'5thR'!D$119</f>
        <v>0</v>
      </c>
      <c r="E1580" s="65">
        <f>'5thR'!E$119</f>
        <v>0</v>
      </c>
      <c r="F1580" s="65">
        <f>'5thR'!F$119</f>
        <v>0</v>
      </c>
      <c r="G1580" s="65">
        <f>'5thR'!G$119</f>
        <v>0</v>
      </c>
      <c r="H1580" s="65">
        <f>'5thR'!H$119</f>
        <v>0</v>
      </c>
      <c r="I1580" s="65">
        <f>'5thR'!I$119</f>
        <v>0</v>
      </c>
      <c r="J1580" s="65">
        <f>'5thR'!J$119</f>
        <v>0</v>
      </c>
      <c r="K1580" s="65">
        <f>'5thR'!K$119</f>
        <v>0</v>
      </c>
      <c r="L1580" s="65">
        <f>'5thR'!L$119</f>
        <v>0</v>
      </c>
      <c r="M1580" s="65">
        <f>'5thR'!M$119</f>
        <v>0</v>
      </c>
      <c r="N1580" s="65">
        <f>'5thR'!N$119</f>
        <v>0</v>
      </c>
      <c r="O1580" s="65">
        <f>'5thR'!O$119</f>
        <v>0</v>
      </c>
      <c r="P1580" s="65">
        <f>'5thR'!P$119</f>
        <v>0</v>
      </c>
      <c r="Q1580" s="65">
        <f>'5thR'!Q$119</f>
        <v>0</v>
      </c>
      <c r="R1580" s="65">
        <f>'5thR'!R$119</f>
        <v>0</v>
      </c>
      <c r="S1580" s="65">
        <f>'5thR'!S$119</f>
        <v>0</v>
      </c>
      <c r="T1580" s="65">
        <f>'5thR'!T$119</f>
        <v>0</v>
      </c>
      <c r="U1580" s="15">
        <f t="shared" si="112"/>
        <v>0</v>
      </c>
    </row>
    <row r="1581" spans="1:21" x14ac:dyDescent="0.25">
      <c r="B1581" s="7" t="s">
        <v>17</v>
      </c>
      <c r="C1581" s="65">
        <f>'6thR'!C$119</f>
        <v>0</v>
      </c>
      <c r="D1581" s="65">
        <f>'6thR'!D$119</f>
        <v>0</v>
      </c>
      <c r="E1581" s="65">
        <f>'6thR'!E$119</f>
        <v>0</v>
      </c>
      <c r="F1581" s="65">
        <f>'6thR'!F$119</f>
        <v>0</v>
      </c>
      <c r="G1581" s="65">
        <f>'6thR'!G$119</f>
        <v>0</v>
      </c>
      <c r="H1581" s="65">
        <f>'6thR'!H$119</f>
        <v>0</v>
      </c>
      <c r="I1581" s="65">
        <f>'6thR'!I$119</f>
        <v>0</v>
      </c>
      <c r="J1581" s="65">
        <f>'6thR'!J$119</f>
        <v>0</v>
      </c>
      <c r="K1581" s="65">
        <f>'6thR'!K$119</f>
        <v>0</v>
      </c>
      <c r="L1581" s="65">
        <f>'6thR'!L$119</f>
        <v>0</v>
      </c>
      <c r="M1581" s="65">
        <f>'6thR'!M$119</f>
        <v>0</v>
      </c>
      <c r="N1581" s="65">
        <f>'6thR'!N$119</f>
        <v>0</v>
      </c>
      <c r="O1581" s="65">
        <f>'6thR'!O$119</f>
        <v>0</v>
      </c>
      <c r="P1581" s="65">
        <f>'6thR'!P$119</f>
        <v>0</v>
      </c>
      <c r="Q1581" s="65">
        <f>'6thR'!Q$119</f>
        <v>0</v>
      </c>
      <c r="R1581" s="65">
        <f>'6thR'!R$119</f>
        <v>0</v>
      </c>
      <c r="S1581" s="65">
        <f>'6thR'!S$119</f>
        <v>0</v>
      </c>
      <c r="T1581" s="65">
        <f>'6thR'!T$119</f>
        <v>0</v>
      </c>
      <c r="U1581" s="15">
        <f t="shared" si="112"/>
        <v>0</v>
      </c>
    </row>
    <row r="1582" spans="1:21" x14ac:dyDescent="0.25">
      <c r="B1582" s="7" t="s">
        <v>18</v>
      </c>
      <c r="C1582" s="65">
        <f>'7thR'!C$119</f>
        <v>0</v>
      </c>
      <c r="D1582" s="65">
        <f>'7thR'!D$119</f>
        <v>0</v>
      </c>
      <c r="E1582" s="65">
        <f>'7thR'!E$119</f>
        <v>0</v>
      </c>
      <c r="F1582" s="65">
        <f>'7thR'!F$119</f>
        <v>0</v>
      </c>
      <c r="G1582" s="65">
        <f>'7thR'!G$119</f>
        <v>0</v>
      </c>
      <c r="H1582" s="65">
        <f>'7thR'!H$119</f>
        <v>0</v>
      </c>
      <c r="I1582" s="65">
        <f>'7thR'!I$119</f>
        <v>0</v>
      </c>
      <c r="J1582" s="65">
        <f>'7thR'!J$119</f>
        <v>0</v>
      </c>
      <c r="K1582" s="65">
        <f>'7thR'!K$119</f>
        <v>0</v>
      </c>
      <c r="L1582" s="65">
        <f>'7thR'!L$119</f>
        <v>0</v>
      </c>
      <c r="M1582" s="65">
        <f>'7thR'!M$119</f>
        <v>0</v>
      </c>
      <c r="N1582" s="65">
        <f>'7thR'!N$119</f>
        <v>0</v>
      </c>
      <c r="O1582" s="65">
        <f>'7thR'!O$119</f>
        <v>0</v>
      </c>
      <c r="P1582" s="65">
        <f>'7thR'!P$119</f>
        <v>0</v>
      </c>
      <c r="Q1582" s="65">
        <f>'7thR'!Q$119</f>
        <v>0</v>
      </c>
      <c r="R1582" s="65">
        <f>'7thR'!R$119</f>
        <v>0</v>
      </c>
      <c r="S1582" s="65">
        <f>'7thR'!S$119</f>
        <v>0</v>
      </c>
      <c r="T1582" s="65">
        <f>'7thR'!T$119</f>
        <v>0</v>
      </c>
      <c r="U1582" s="15">
        <f t="shared" si="112"/>
        <v>0</v>
      </c>
    </row>
    <row r="1583" spans="1:21" ht="15.75" thickBot="1" x14ac:dyDescent="0.3">
      <c r="B1583" s="7" t="s">
        <v>19</v>
      </c>
      <c r="C1583" s="45">
        <f>'8thR - Finale'!C$119</f>
        <v>0</v>
      </c>
      <c r="D1583" s="45">
        <f>'8thR - Finale'!D$119</f>
        <v>0</v>
      </c>
      <c r="E1583" s="45">
        <f>'8thR - Finale'!E$119</f>
        <v>0</v>
      </c>
      <c r="F1583" s="45">
        <f>'8thR - Finale'!F$119</f>
        <v>0</v>
      </c>
      <c r="G1583" s="45">
        <f>'8thR - Finale'!G$119</f>
        <v>0</v>
      </c>
      <c r="H1583" s="45">
        <f>'8thR - Finale'!H$119</f>
        <v>0</v>
      </c>
      <c r="I1583" s="45">
        <f>'8thR - Finale'!I$119</f>
        <v>0</v>
      </c>
      <c r="J1583" s="45">
        <f>'8thR - Finale'!J$119</f>
        <v>0</v>
      </c>
      <c r="K1583" s="45">
        <f>'8thR - Finale'!K$119</f>
        <v>0</v>
      </c>
      <c r="L1583" s="45">
        <f>'8thR - Finale'!L$119</f>
        <v>0</v>
      </c>
      <c r="M1583" s="45">
        <f>'8thR - Finale'!M$119</f>
        <v>0</v>
      </c>
      <c r="N1583" s="45">
        <f>'8thR - Finale'!N$119</f>
        <v>0</v>
      </c>
      <c r="O1583" s="45">
        <f>'8thR - Finale'!O$119</f>
        <v>0</v>
      </c>
      <c r="P1583" s="45">
        <f>'8thR - Finale'!P$119</f>
        <v>0</v>
      </c>
      <c r="Q1583" s="45">
        <f>'8thR - Finale'!Q$119</f>
        <v>0</v>
      </c>
      <c r="R1583" s="45">
        <f>'8thR - Finale'!R$119</f>
        <v>0</v>
      </c>
      <c r="S1583" s="45">
        <f>'8thR - Finale'!S$119</f>
        <v>0</v>
      </c>
      <c r="T1583" s="45">
        <f>'8thR - Finale'!T$119</f>
        <v>0</v>
      </c>
      <c r="U1583" s="15">
        <f t="shared" si="112"/>
        <v>0</v>
      </c>
    </row>
    <row r="1584" spans="1:21" ht="16.5" thickTop="1" x14ac:dyDescent="0.25">
      <c r="B1584" s="52" t="s">
        <v>12</v>
      </c>
      <c r="C1584" s="72">
        <f>score!H$119</f>
        <v>0</v>
      </c>
      <c r="D1584" s="72">
        <f>score!I$119</f>
        <v>0</v>
      </c>
      <c r="E1584" s="72">
        <f>score!J$119</f>
        <v>0</v>
      </c>
      <c r="F1584" s="72">
        <f>score!K$119</f>
        <v>0</v>
      </c>
      <c r="G1584" s="72">
        <f>score!L$119</f>
        <v>0</v>
      </c>
      <c r="H1584" s="72">
        <f>score!M$119</f>
        <v>0</v>
      </c>
      <c r="I1584" s="72">
        <f>score!N$119</f>
        <v>0</v>
      </c>
      <c r="J1584" s="72">
        <f>score!O$119</f>
        <v>0</v>
      </c>
      <c r="K1584" s="72">
        <f>score!P$119</f>
        <v>0</v>
      </c>
      <c r="L1584" s="72">
        <f>score!Q$119</f>
        <v>0</v>
      </c>
      <c r="M1584" s="72">
        <f>score!R$119</f>
        <v>0</v>
      </c>
      <c r="N1584" s="72">
        <f>score!S$119</f>
        <v>0</v>
      </c>
      <c r="O1584" s="72">
        <f>score!T$119</f>
        <v>0</v>
      </c>
      <c r="P1584" s="72">
        <f>score!U$119</f>
        <v>0</v>
      </c>
      <c r="Q1584" s="72">
        <f>score!V$119</f>
        <v>0</v>
      </c>
      <c r="R1584" s="72">
        <f>score!W$119</f>
        <v>0</v>
      </c>
      <c r="S1584" s="72">
        <f>score!X$119</f>
        <v>0</v>
      </c>
      <c r="T1584" s="72">
        <f>score!Y$119</f>
        <v>0</v>
      </c>
      <c r="U1584" s="47">
        <f t="shared" si="112"/>
        <v>0</v>
      </c>
    </row>
    <row r="1585" spans="1:21" ht="15.75" x14ac:dyDescent="0.25">
      <c r="B1585" s="53" t="s">
        <v>7</v>
      </c>
      <c r="C1585" s="54">
        <f>score!H$147</f>
        <v>4</v>
      </c>
      <c r="D1585" s="54">
        <f>score!$I$147</f>
        <v>4</v>
      </c>
      <c r="E1585" s="54">
        <f>score!$J$147</f>
        <v>3</v>
      </c>
      <c r="F1585" s="54">
        <f>score!$K$147</f>
        <v>3</v>
      </c>
      <c r="G1585" s="54">
        <f>score!$L$147</f>
        <v>4</v>
      </c>
      <c r="H1585" s="54">
        <f>score!$M$147</f>
        <v>4</v>
      </c>
      <c r="I1585" s="54">
        <f>score!$N$147</f>
        <v>5</v>
      </c>
      <c r="J1585" s="54">
        <f>score!$O$147</f>
        <v>4</v>
      </c>
      <c r="K1585" s="54">
        <f>score!$P$147</f>
        <v>4</v>
      </c>
      <c r="L1585" s="54">
        <f>score!$Q$147</f>
        <v>3</v>
      </c>
      <c r="M1585" s="54">
        <f>score!$R$147</f>
        <v>4</v>
      </c>
      <c r="N1585" s="54">
        <f>score!$S$147</f>
        <v>5</v>
      </c>
      <c r="O1585" s="54">
        <f>score!$T$147</f>
        <v>4</v>
      </c>
      <c r="P1585" s="54">
        <f>score!$U$147</f>
        <v>5</v>
      </c>
      <c r="Q1585" s="54">
        <f>score!$V$147</f>
        <v>3</v>
      </c>
      <c r="R1585" s="54">
        <f>score!$W$147</f>
        <v>3</v>
      </c>
      <c r="S1585" s="54">
        <f>score!$X$147</f>
        <v>4</v>
      </c>
      <c r="T1585" s="54">
        <f>score!$Y$147</f>
        <v>4</v>
      </c>
      <c r="U1585" s="18">
        <f t="shared" si="112"/>
        <v>70</v>
      </c>
    </row>
    <row r="1586" spans="1:21" x14ac:dyDescent="0.25">
      <c r="C1586" s="55"/>
      <c r="D1586" s="55"/>
      <c r="E1586" s="55"/>
      <c r="F1586" s="55"/>
      <c r="G1586" s="55"/>
      <c r="H1586" s="55"/>
      <c r="I1586" s="55"/>
      <c r="J1586" s="55"/>
      <c r="K1586" s="55"/>
      <c r="L1586" s="55"/>
      <c r="M1586" s="55"/>
      <c r="N1586" s="55"/>
      <c r="O1586" s="55"/>
      <c r="P1586" s="55"/>
      <c r="Q1586" s="55"/>
      <c r="R1586" s="55"/>
      <c r="S1586" s="55"/>
      <c r="T1586" s="55"/>
    </row>
    <row r="1587" spans="1:21" x14ac:dyDescent="0.25">
      <c r="C1587" s="140" t="s">
        <v>6</v>
      </c>
      <c r="D1587" s="140"/>
      <c r="E1587" s="140"/>
      <c r="F1587" s="140"/>
      <c r="G1587" s="140"/>
      <c r="H1587" s="140"/>
      <c r="I1587" s="140"/>
      <c r="J1587" s="140"/>
      <c r="K1587" s="140"/>
      <c r="L1587" s="140"/>
      <c r="M1587" s="140"/>
      <c r="N1587" s="140"/>
      <c r="O1587" s="140"/>
      <c r="P1587" s="140"/>
      <c r="Q1587" s="140"/>
      <c r="R1587" s="140"/>
      <c r="S1587" s="140"/>
      <c r="T1587" s="140"/>
    </row>
    <row r="1588" spans="1:21" x14ac:dyDescent="0.25">
      <c r="A1588" s="141">
        <f>score!A120</f>
        <v>114</v>
      </c>
      <c r="B1588" s="142" t="str">
        <f>score!F120</f>
        <v/>
      </c>
      <c r="C1588" s="143">
        <v>1</v>
      </c>
      <c r="D1588" s="143">
        <v>2</v>
      </c>
      <c r="E1588" s="143">
        <v>3</v>
      </c>
      <c r="F1588" s="143">
        <v>4</v>
      </c>
      <c r="G1588" s="143">
        <v>5</v>
      </c>
      <c r="H1588" s="143">
        <v>6</v>
      </c>
      <c r="I1588" s="143">
        <v>7</v>
      </c>
      <c r="J1588" s="143">
        <v>8</v>
      </c>
      <c r="K1588" s="143">
        <v>9</v>
      </c>
      <c r="L1588" s="143">
        <v>10</v>
      </c>
      <c r="M1588" s="143">
        <v>11</v>
      </c>
      <c r="N1588" s="143">
        <v>12</v>
      </c>
      <c r="O1588" s="143">
        <v>13</v>
      </c>
      <c r="P1588" s="143">
        <v>14</v>
      </c>
      <c r="Q1588" s="143">
        <v>15</v>
      </c>
      <c r="R1588" s="143">
        <v>16</v>
      </c>
      <c r="S1588" s="143">
        <v>17</v>
      </c>
      <c r="T1588" s="143">
        <v>18</v>
      </c>
      <c r="U1588" s="56" t="s">
        <v>1</v>
      </c>
    </row>
    <row r="1589" spans="1:21" x14ac:dyDescent="0.25">
      <c r="A1589" s="141"/>
      <c r="B1589" s="142"/>
      <c r="C1589" s="143"/>
      <c r="D1589" s="143"/>
      <c r="E1589" s="143"/>
      <c r="F1589" s="143"/>
      <c r="G1589" s="143"/>
      <c r="H1589" s="143"/>
      <c r="I1589" s="143"/>
      <c r="J1589" s="143"/>
      <c r="K1589" s="143"/>
      <c r="L1589" s="143"/>
      <c r="M1589" s="143"/>
      <c r="N1589" s="143"/>
      <c r="O1589" s="143"/>
      <c r="P1589" s="143"/>
      <c r="Q1589" s="143"/>
      <c r="R1589" s="143"/>
      <c r="S1589" s="143"/>
      <c r="T1589" s="143"/>
      <c r="U1589" s="57"/>
    </row>
    <row r="1590" spans="1:21" x14ac:dyDescent="0.25">
      <c r="B1590" s="7" t="s">
        <v>8</v>
      </c>
      <c r="C1590" s="65">
        <f>'1stR'!C$120</f>
        <v>0</v>
      </c>
      <c r="D1590" s="65">
        <f>'1stR'!D$120</f>
        <v>0</v>
      </c>
      <c r="E1590" s="65">
        <f>'1stR'!E$120</f>
        <v>0</v>
      </c>
      <c r="F1590" s="65">
        <f>'1stR'!F$120</f>
        <v>0</v>
      </c>
      <c r="G1590" s="65">
        <f>'1stR'!G$120</f>
        <v>0</v>
      </c>
      <c r="H1590" s="65">
        <f>'1stR'!H$120</f>
        <v>0</v>
      </c>
      <c r="I1590" s="65">
        <f>'1stR'!I$120</f>
        <v>0</v>
      </c>
      <c r="J1590" s="65">
        <f>'1stR'!J$120</f>
        <v>0</v>
      </c>
      <c r="K1590" s="65">
        <f>'1stR'!K$120</f>
        <v>0</v>
      </c>
      <c r="L1590" s="65">
        <f>'1stR'!L$120</f>
        <v>0</v>
      </c>
      <c r="M1590" s="65">
        <f>'1stR'!M$120</f>
        <v>0</v>
      </c>
      <c r="N1590" s="65">
        <f>'1stR'!N$120</f>
        <v>0</v>
      </c>
      <c r="O1590" s="65">
        <f>'1stR'!O$120</f>
        <v>0</v>
      </c>
      <c r="P1590" s="65">
        <f>'1stR'!P$120</f>
        <v>0</v>
      </c>
      <c r="Q1590" s="65">
        <f>'1stR'!Q$120</f>
        <v>0</v>
      </c>
      <c r="R1590" s="65">
        <f>'1stR'!R$120</f>
        <v>0</v>
      </c>
      <c r="S1590" s="65">
        <f>'1stR'!S$120</f>
        <v>0</v>
      </c>
      <c r="T1590" s="65">
        <f>'1stR'!T$120</f>
        <v>0</v>
      </c>
      <c r="U1590" s="15">
        <f>SUM(C1590:T1590)</f>
        <v>0</v>
      </c>
    </row>
    <row r="1591" spans="1:21" x14ac:dyDescent="0.25">
      <c r="B1591" s="7" t="s">
        <v>13</v>
      </c>
      <c r="C1591" s="65">
        <f>'2ndR'!C$120</f>
        <v>0</v>
      </c>
      <c r="D1591" s="65">
        <f>'2ndR'!D$120</f>
        <v>0</v>
      </c>
      <c r="E1591" s="65">
        <f>'2ndR'!E$120</f>
        <v>0</v>
      </c>
      <c r="F1591" s="65">
        <f>'2ndR'!F$120</f>
        <v>0</v>
      </c>
      <c r="G1591" s="65">
        <f>'2ndR'!G$120</f>
        <v>0</v>
      </c>
      <c r="H1591" s="65">
        <f>'2ndR'!H$120</f>
        <v>0</v>
      </c>
      <c r="I1591" s="65">
        <f>'2ndR'!I$120</f>
        <v>0</v>
      </c>
      <c r="J1591" s="65">
        <f>'2ndR'!J$120</f>
        <v>0</v>
      </c>
      <c r="K1591" s="65">
        <f>'2ndR'!K$120</f>
        <v>0</v>
      </c>
      <c r="L1591" s="65">
        <f>'2ndR'!L$120</f>
        <v>0</v>
      </c>
      <c r="M1591" s="65">
        <f>'2ndR'!M$120</f>
        <v>0</v>
      </c>
      <c r="N1591" s="65">
        <f>'2ndR'!N$120</f>
        <v>0</v>
      </c>
      <c r="O1591" s="65">
        <f>'2ndR'!O$120</f>
        <v>0</v>
      </c>
      <c r="P1591" s="65">
        <f>'2ndR'!P$120</f>
        <v>0</v>
      </c>
      <c r="Q1591" s="65">
        <f>'2ndR'!Q$120</f>
        <v>0</v>
      </c>
      <c r="R1591" s="65">
        <f>'2ndR'!R$120</f>
        <v>0</v>
      </c>
      <c r="S1591" s="65">
        <f>'2ndR'!S$120</f>
        <v>0</v>
      </c>
      <c r="T1591" s="65">
        <f>'2ndR'!T$120</f>
        <v>0</v>
      </c>
      <c r="U1591" s="15">
        <f t="shared" ref="U1591:U1599" si="113">SUM(C1591:T1591)</f>
        <v>0</v>
      </c>
    </row>
    <row r="1592" spans="1:21" x14ac:dyDescent="0.25">
      <c r="B1592" s="7" t="s">
        <v>14</v>
      </c>
      <c r="C1592" s="65">
        <f>'3rdR'!C$120</f>
        <v>0</v>
      </c>
      <c r="D1592" s="65">
        <f>'3rdR'!D$120</f>
        <v>0</v>
      </c>
      <c r="E1592" s="65">
        <f>'3rdR'!E$120</f>
        <v>0</v>
      </c>
      <c r="F1592" s="65">
        <f>'3rdR'!F$120</f>
        <v>0</v>
      </c>
      <c r="G1592" s="65">
        <f>'3rdR'!G$120</f>
        <v>0</v>
      </c>
      <c r="H1592" s="65">
        <f>'3rdR'!H$120</f>
        <v>0</v>
      </c>
      <c r="I1592" s="65">
        <f>'3rdR'!I$120</f>
        <v>0</v>
      </c>
      <c r="J1592" s="65">
        <f>'3rdR'!J$120</f>
        <v>0</v>
      </c>
      <c r="K1592" s="65">
        <f>'3rdR'!K$120</f>
        <v>0</v>
      </c>
      <c r="L1592" s="65">
        <f>'3rdR'!L$120</f>
        <v>0</v>
      </c>
      <c r="M1592" s="65">
        <f>'3rdR'!M$120</f>
        <v>0</v>
      </c>
      <c r="N1592" s="65">
        <f>'3rdR'!N$120</f>
        <v>0</v>
      </c>
      <c r="O1592" s="65">
        <f>'3rdR'!O$120</f>
        <v>0</v>
      </c>
      <c r="P1592" s="65">
        <f>'3rdR'!P$120</f>
        <v>0</v>
      </c>
      <c r="Q1592" s="65">
        <f>'3rdR'!Q$120</f>
        <v>0</v>
      </c>
      <c r="R1592" s="65">
        <f>'3rdR'!R$120</f>
        <v>0</v>
      </c>
      <c r="S1592" s="65">
        <f>'3rdR'!S$120</f>
        <v>0</v>
      </c>
      <c r="T1592" s="65">
        <f>'3rdR'!T$120</f>
        <v>0</v>
      </c>
      <c r="U1592" s="15">
        <f t="shared" si="113"/>
        <v>0</v>
      </c>
    </row>
    <row r="1593" spans="1:21" x14ac:dyDescent="0.25">
      <c r="B1593" s="7" t="s">
        <v>15</v>
      </c>
      <c r="C1593" s="65">
        <f>'4thR'!C$120</f>
        <v>0</v>
      </c>
      <c r="D1593" s="65">
        <f>'4thR'!D$120</f>
        <v>0</v>
      </c>
      <c r="E1593" s="65">
        <f>'4thR'!E$120</f>
        <v>0</v>
      </c>
      <c r="F1593" s="65">
        <f>'4thR'!F$120</f>
        <v>0</v>
      </c>
      <c r="G1593" s="65">
        <f>'4thR'!G$120</f>
        <v>0</v>
      </c>
      <c r="H1593" s="65">
        <f>'4thR'!H$120</f>
        <v>0</v>
      </c>
      <c r="I1593" s="65">
        <f>'4thR'!I$120</f>
        <v>0</v>
      </c>
      <c r="J1593" s="65">
        <f>'4thR'!J$120</f>
        <v>0</v>
      </c>
      <c r="K1593" s="65">
        <f>'4thR'!K$120</f>
        <v>0</v>
      </c>
      <c r="L1593" s="65">
        <f>'4thR'!L$120</f>
        <v>0</v>
      </c>
      <c r="M1593" s="65">
        <f>'4thR'!M$120</f>
        <v>0</v>
      </c>
      <c r="N1593" s="65">
        <f>'4thR'!N$120</f>
        <v>0</v>
      </c>
      <c r="O1593" s="65">
        <f>'4thR'!O$120</f>
        <v>0</v>
      </c>
      <c r="P1593" s="65">
        <f>'4thR'!P$120</f>
        <v>0</v>
      </c>
      <c r="Q1593" s="65">
        <f>'4thR'!Q$120</f>
        <v>0</v>
      </c>
      <c r="R1593" s="65">
        <f>'4thR'!R$120</f>
        <v>0</v>
      </c>
      <c r="S1593" s="65">
        <f>'4thR'!S$120</f>
        <v>0</v>
      </c>
      <c r="T1593" s="65">
        <f>'4thR'!T$120</f>
        <v>0</v>
      </c>
      <c r="U1593" s="15">
        <f t="shared" si="113"/>
        <v>0</v>
      </c>
    </row>
    <row r="1594" spans="1:21" x14ac:dyDescent="0.25">
      <c r="B1594" s="7" t="s">
        <v>16</v>
      </c>
      <c r="C1594" s="65">
        <f>'5thR'!C$120</f>
        <v>0</v>
      </c>
      <c r="D1594" s="65">
        <f>'5thR'!D$120</f>
        <v>0</v>
      </c>
      <c r="E1594" s="65">
        <f>'5thR'!E$120</f>
        <v>0</v>
      </c>
      <c r="F1594" s="65">
        <f>'5thR'!F$120</f>
        <v>0</v>
      </c>
      <c r="G1594" s="65">
        <f>'5thR'!G$120</f>
        <v>0</v>
      </c>
      <c r="H1594" s="65">
        <f>'5thR'!H$120</f>
        <v>0</v>
      </c>
      <c r="I1594" s="65">
        <f>'5thR'!I$120</f>
        <v>0</v>
      </c>
      <c r="J1594" s="65">
        <f>'5thR'!J$120</f>
        <v>0</v>
      </c>
      <c r="K1594" s="65">
        <f>'5thR'!K$120</f>
        <v>0</v>
      </c>
      <c r="L1594" s="65">
        <f>'5thR'!L$120</f>
        <v>0</v>
      </c>
      <c r="M1594" s="65">
        <f>'5thR'!M$120</f>
        <v>0</v>
      </c>
      <c r="N1594" s="65">
        <f>'5thR'!N$120</f>
        <v>0</v>
      </c>
      <c r="O1594" s="65">
        <f>'5thR'!O$120</f>
        <v>0</v>
      </c>
      <c r="P1594" s="65">
        <f>'5thR'!P$120</f>
        <v>0</v>
      </c>
      <c r="Q1594" s="65">
        <f>'5thR'!Q$120</f>
        <v>0</v>
      </c>
      <c r="R1594" s="65">
        <f>'5thR'!R$120</f>
        <v>0</v>
      </c>
      <c r="S1594" s="65">
        <f>'5thR'!S$120</f>
        <v>0</v>
      </c>
      <c r="T1594" s="65">
        <f>'5thR'!T$120</f>
        <v>0</v>
      </c>
      <c r="U1594" s="15">
        <f t="shared" si="113"/>
        <v>0</v>
      </c>
    </row>
    <row r="1595" spans="1:21" x14ac:dyDescent="0.25">
      <c r="B1595" s="7" t="s">
        <v>17</v>
      </c>
      <c r="C1595" s="65">
        <f>'6thR'!C$120</f>
        <v>0</v>
      </c>
      <c r="D1595" s="65">
        <f>'6thR'!D$120</f>
        <v>0</v>
      </c>
      <c r="E1595" s="65">
        <f>'6thR'!E$120</f>
        <v>0</v>
      </c>
      <c r="F1595" s="65">
        <f>'6thR'!F$120</f>
        <v>0</v>
      </c>
      <c r="G1595" s="65">
        <f>'6thR'!G$120</f>
        <v>0</v>
      </c>
      <c r="H1595" s="65">
        <f>'6thR'!H$120</f>
        <v>0</v>
      </c>
      <c r="I1595" s="65">
        <f>'6thR'!I$120</f>
        <v>0</v>
      </c>
      <c r="J1595" s="65">
        <f>'6thR'!J$120</f>
        <v>0</v>
      </c>
      <c r="K1595" s="65">
        <f>'6thR'!K$120</f>
        <v>0</v>
      </c>
      <c r="L1595" s="65">
        <f>'6thR'!L$120</f>
        <v>0</v>
      </c>
      <c r="M1595" s="65">
        <f>'6thR'!M$120</f>
        <v>0</v>
      </c>
      <c r="N1595" s="65">
        <f>'6thR'!N$120</f>
        <v>0</v>
      </c>
      <c r="O1595" s="65">
        <f>'6thR'!O$120</f>
        <v>0</v>
      </c>
      <c r="P1595" s="65">
        <f>'6thR'!P$120</f>
        <v>0</v>
      </c>
      <c r="Q1595" s="65">
        <f>'6thR'!Q$120</f>
        <v>0</v>
      </c>
      <c r="R1595" s="65">
        <f>'6thR'!R$120</f>
        <v>0</v>
      </c>
      <c r="S1595" s="65">
        <f>'6thR'!S$120</f>
        <v>0</v>
      </c>
      <c r="T1595" s="65">
        <f>'6thR'!T$120</f>
        <v>0</v>
      </c>
      <c r="U1595" s="15">
        <f t="shared" si="113"/>
        <v>0</v>
      </c>
    </row>
    <row r="1596" spans="1:21" x14ac:dyDescent="0.25">
      <c r="B1596" s="7" t="s">
        <v>18</v>
      </c>
      <c r="C1596" s="65">
        <f>'7thR'!C$120</f>
        <v>0</v>
      </c>
      <c r="D1596" s="65">
        <f>'7thR'!D$120</f>
        <v>0</v>
      </c>
      <c r="E1596" s="65">
        <f>'7thR'!E$120</f>
        <v>0</v>
      </c>
      <c r="F1596" s="65">
        <f>'7thR'!F$120</f>
        <v>0</v>
      </c>
      <c r="G1596" s="65">
        <f>'7thR'!G$120</f>
        <v>0</v>
      </c>
      <c r="H1596" s="65">
        <f>'7thR'!H$120</f>
        <v>0</v>
      </c>
      <c r="I1596" s="65">
        <f>'7thR'!I$120</f>
        <v>0</v>
      </c>
      <c r="J1596" s="65">
        <f>'7thR'!J$120</f>
        <v>0</v>
      </c>
      <c r="K1596" s="65">
        <f>'7thR'!K$120</f>
        <v>0</v>
      </c>
      <c r="L1596" s="65">
        <f>'7thR'!L$120</f>
        <v>0</v>
      </c>
      <c r="M1596" s="65">
        <f>'7thR'!M$120</f>
        <v>0</v>
      </c>
      <c r="N1596" s="65">
        <f>'7thR'!N$120</f>
        <v>0</v>
      </c>
      <c r="O1596" s="65">
        <f>'7thR'!O$120</f>
        <v>0</v>
      </c>
      <c r="P1596" s="65">
        <f>'7thR'!P$120</f>
        <v>0</v>
      </c>
      <c r="Q1596" s="65">
        <f>'7thR'!Q$120</f>
        <v>0</v>
      </c>
      <c r="R1596" s="65">
        <f>'7thR'!R$120</f>
        <v>0</v>
      </c>
      <c r="S1596" s="65">
        <f>'7thR'!S$120</f>
        <v>0</v>
      </c>
      <c r="T1596" s="65">
        <f>'7thR'!T$120</f>
        <v>0</v>
      </c>
      <c r="U1596" s="15">
        <f t="shared" si="113"/>
        <v>0</v>
      </c>
    </row>
    <row r="1597" spans="1:21" ht="15.75" thickBot="1" x14ac:dyDescent="0.3">
      <c r="B1597" s="7" t="s">
        <v>19</v>
      </c>
      <c r="C1597" s="45">
        <f>'8thR - Finale'!C$120</f>
        <v>0</v>
      </c>
      <c r="D1597" s="45">
        <f>'8thR - Finale'!D$120</f>
        <v>0</v>
      </c>
      <c r="E1597" s="45">
        <f>'8thR - Finale'!E$120</f>
        <v>0</v>
      </c>
      <c r="F1597" s="45">
        <f>'8thR - Finale'!F$120</f>
        <v>0</v>
      </c>
      <c r="G1597" s="45">
        <f>'8thR - Finale'!G$120</f>
        <v>0</v>
      </c>
      <c r="H1597" s="45">
        <f>'8thR - Finale'!H$120</f>
        <v>0</v>
      </c>
      <c r="I1597" s="45">
        <f>'8thR - Finale'!I$120</f>
        <v>0</v>
      </c>
      <c r="J1597" s="45">
        <f>'8thR - Finale'!J$120</f>
        <v>0</v>
      </c>
      <c r="K1597" s="45">
        <f>'8thR - Finale'!K$120</f>
        <v>0</v>
      </c>
      <c r="L1597" s="45">
        <f>'8thR - Finale'!L$120</f>
        <v>0</v>
      </c>
      <c r="M1597" s="45">
        <f>'8thR - Finale'!M$120</f>
        <v>0</v>
      </c>
      <c r="N1597" s="45">
        <f>'8thR - Finale'!N$120</f>
        <v>0</v>
      </c>
      <c r="O1597" s="45">
        <f>'8thR - Finale'!O$120</f>
        <v>0</v>
      </c>
      <c r="P1597" s="45">
        <f>'8thR - Finale'!P$120</f>
        <v>0</v>
      </c>
      <c r="Q1597" s="45">
        <f>'8thR - Finale'!Q$120</f>
        <v>0</v>
      </c>
      <c r="R1597" s="45">
        <f>'8thR - Finale'!R$120</f>
        <v>0</v>
      </c>
      <c r="S1597" s="45">
        <f>'8thR - Finale'!S$120</f>
        <v>0</v>
      </c>
      <c r="T1597" s="45">
        <f>'8thR - Finale'!T$120</f>
        <v>0</v>
      </c>
      <c r="U1597" s="15">
        <f t="shared" si="113"/>
        <v>0</v>
      </c>
    </row>
    <row r="1598" spans="1:21" ht="16.5" thickTop="1" x14ac:dyDescent="0.25">
      <c r="B1598" s="52" t="s">
        <v>12</v>
      </c>
      <c r="C1598" s="72">
        <f>score!H$120</f>
        <v>0</v>
      </c>
      <c r="D1598" s="72">
        <f>score!I$120</f>
        <v>0</v>
      </c>
      <c r="E1598" s="72">
        <f>score!J$120</f>
        <v>0</v>
      </c>
      <c r="F1598" s="72">
        <f>score!K$120</f>
        <v>0</v>
      </c>
      <c r="G1598" s="72">
        <f>score!L$120</f>
        <v>0</v>
      </c>
      <c r="H1598" s="72">
        <f>score!M$120</f>
        <v>0</v>
      </c>
      <c r="I1598" s="72">
        <f>score!N$120</f>
        <v>0</v>
      </c>
      <c r="J1598" s="72">
        <f>score!O$120</f>
        <v>0</v>
      </c>
      <c r="K1598" s="72">
        <f>score!P$120</f>
        <v>0</v>
      </c>
      <c r="L1598" s="72">
        <f>score!Q$120</f>
        <v>0</v>
      </c>
      <c r="M1598" s="72">
        <f>score!R$120</f>
        <v>0</v>
      </c>
      <c r="N1598" s="72">
        <f>score!S$120</f>
        <v>0</v>
      </c>
      <c r="O1598" s="72">
        <f>score!T$120</f>
        <v>0</v>
      </c>
      <c r="P1598" s="72">
        <f>score!U$120</f>
        <v>0</v>
      </c>
      <c r="Q1598" s="72">
        <f>score!V$120</f>
        <v>0</v>
      </c>
      <c r="R1598" s="72">
        <f>score!W$120</f>
        <v>0</v>
      </c>
      <c r="S1598" s="72">
        <f>score!X$120</f>
        <v>0</v>
      </c>
      <c r="T1598" s="72">
        <f>score!Y$120</f>
        <v>0</v>
      </c>
      <c r="U1598" s="47">
        <f t="shared" si="113"/>
        <v>0</v>
      </c>
    </row>
    <row r="1599" spans="1:21" ht="15.75" x14ac:dyDescent="0.25">
      <c r="B1599" s="53" t="s">
        <v>7</v>
      </c>
      <c r="C1599" s="54">
        <f>score!H$147</f>
        <v>4</v>
      </c>
      <c r="D1599" s="54">
        <f>score!$I$147</f>
        <v>4</v>
      </c>
      <c r="E1599" s="54">
        <f>score!$J$147</f>
        <v>3</v>
      </c>
      <c r="F1599" s="54">
        <f>score!$K$147</f>
        <v>3</v>
      </c>
      <c r="G1599" s="54">
        <f>score!$L$147</f>
        <v>4</v>
      </c>
      <c r="H1599" s="54">
        <f>score!$M$147</f>
        <v>4</v>
      </c>
      <c r="I1599" s="54">
        <f>score!$N$147</f>
        <v>5</v>
      </c>
      <c r="J1599" s="54">
        <f>score!$O$147</f>
        <v>4</v>
      </c>
      <c r="K1599" s="54">
        <f>score!$P$147</f>
        <v>4</v>
      </c>
      <c r="L1599" s="54">
        <f>score!$Q$147</f>
        <v>3</v>
      </c>
      <c r="M1599" s="54">
        <f>score!$R$147</f>
        <v>4</v>
      </c>
      <c r="N1599" s="54">
        <f>score!$S$147</f>
        <v>5</v>
      </c>
      <c r="O1599" s="54">
        <f>score!$T$147</f>
        <v>4</v>
      </c>
      <c r="P1599" s="54">
        <f>score!$U$147</f>
        <v>5</v>
      </c>
      <c r="Q1599" s="54">
        <f>score!$V$147</f>
        <v>3</v>
      </c>
      <c r="R1599" s="54">
        <f>score!$W$147</f>
        <v>3</v>
      </c>
      <c r="S1599" s="54">
        <f>score!$X$147</f>
        <v>4</v>
      </c>
      <c r="T1599" s="54">
        <f>score!$Y$147</f>
        <v>4</v>
      </c>
      <c r="U1599" s="18">
        <f t="shared" si="113"/>
        <v>70</v>
      </c>
    </row>
    <row r="1600" spans="1:21" x14ac:dyDescent="0.25">
      <c r="C1600" s="55"/>
      <c r="D1600" s="55"/>
      <c r="E1600" s="55"/>
      <c r="F1600" s="55"/>
      <c r="G1600" s="55"/>
      <c r="H1600" s="55"/>
      <c r="I1600" s="55"/>
      <c r="J1600" s="55"/>
      <c r="K1600" s="55"/>
      <c r="L1600" s="55"/>
      <c r="M1600" s="55"/>
      <c r="N1600" s="55"/>
      <c r="O1600" s="55"/>
      <c r="P1600" s="55"/>
      <c r="Q1600" s="55"/>
      <c r="R1600" s="55"/>
      <c r="S1600" s="55"/>
      <c r="T1600" s="55"/>
    </row>
    <row r="1601" spans="1:27" x14ac:dyDescent="0.25">
      <c r="C1601" s="144" t="s">
        <v>6</v>
      </c>
      <c r="D1601" s="144"/>
      <c r="E1601" s="144"/>
      <c r="F1601" s="144"/>
      <c r="G1601" s="144"/>
      <c r="H1601" s="144"/>
      <c r="I1601" s="144"/>
      <c r="J1601" s="144"/>
      <c r="K1601" s="144"/>
      <c r="L1601" s="144"/>
      <c r="M1601" s="144"/>
      <c r="N1601" s="144"/>
      <c r="O1601" s="144"/>
      <c r="P1601" s="144"/>
      <c r="Q1601" s="144"/>
      <c r="R1601" s="144"/>
      <c r="S1601" s="144"/>
      <c r="T1601" s="144"/>
    </row>
    <row r="1602" spans="1:27" ht="15" customHeight="1" x14ac:dyDescent="0.25">
      <c r="A1602" s="141">
        <f>score!A121</f>
        <v>115</v>
      </c>
      <c r="B1602" s="142" t="str">
        <f>score!F121</f>
        <v/>
      </c>
      <c r="C1602" s="146">
        <v>1</v>
      </c>
      <c r="D1602" s="146">
        <v>2</v>
      </c>
      <c r="E1602" s="146">
        <v>3</v>
      </c>
      <c r="F1602" s="146">
        <v>4</v>
      </c>
      <c r="G1602" s="146">
        <v>5</v>
      </c>
      <c r="H1602" s="146">
        <v>6</v>
      </c>
      <c r="I1602" s="146">
        <v>7</v>
      </c>
      <c r="J1602" s="146">
        <v>8</v>
      </c>
      <c r="K1602" s="146">
        <v>9</v>
      </c>
      <c r="L1602" s="146">
        <v>10</v>
      </c>
      <c r="M1602" s="146">
        <v>11</v>
      </c>
      <c r="N1602" s="146">
        <v>12</v>
      </c>
      <c r="O1602" s="146">
        <v>13</v>
      </c>
      <c r="P1602" s="146">
        <v>14</v>
      </c>
      <c r="Q1602" s="146">
        <v>15</v>
      </c>
      <c r="R1602" s="146">
        <v>16</v>
      </c>
      <c r="S1602" s="146">
        <v>17</v>
      </c>
      <c r="T1602" s="146">
        <v>18</v>
      </c>
      <c r="U1602" s="56" t="s">
        <v>1</v>
      </c>
    </row>
    <row r="1603" spans="1:27" ht="15" customHeight="1" x14ac:dyDescent="0.25">
      <c r="A1603" s="141"/>
      <c r="B1603" s="145"/>
      <c r="C1603" s="147"/>
      <c r="D1603" s="147"/>
      <c r="E1603" s="147"/>
      <c r="F1603" s="147"/>
      <c r="G1603" s="147"/>
      <c r="H1603" s="147"/>
      <c r="I1603" s="147"/>
      <c r="J1603" s="147"/>
      <c r="K1603" s="147"/>
      <c r="L1603" s="147"/>
      <c r="M1603" s="147"/>
      <c r="N1603" s="147"/>
      <c r="O1603" s="147"/>
      <c r="P1603" s="147"/>
      <c r="Q1603" s="147"/>
      <c r="R1603" s="147"/>
      <c r="S1603" s="147"/>
      <c r="T1603" s="147"/>
      <c r="U1603" s="57"/>
    </row>
    <row r="1604" spans="1:27" x14ac:dyDescent="0.25">
      <c r="B1604" s="7" t="s">
        <v>8</v>
      </c>
      <c r="C1604" s="65">
        <f>'1stR'!C$121</f>
        <v>0</v>
      </c>
      <c r="D1604" s="65">
        <f>'1stR'!D$121</f>
        <v>0</v>
      </c>
      <c r="E1604" s="65">
        <f>'1stR'!E$121</f>
        <v>0</v>
      </c>
      <c r="F1604" s="65">
        <f>'1stR'!F$121</f>
        <v>0</v>
      </c>
      <c r="G1604" s="65">
        <f>'1stR'!G$121</f>
        <v>0</v>
      </c>
      <c r="H1604" s="65">
        <f>'1stR'!H$121</f>
        <v>0</v>
      </c>
      <c r="I1604" s="65">
        <f>'1stR'!I$121</f>
        <v>0</v>
      </c>
      <c r="J1604" s="65">
        <f>'1stR'!J$121</f>
        <v>0</v>
      </c>
      <c r="K1604" s="65">
        <f>'1stR'!K$121</f>
        <v>0</v>
      </c>
      <c r="L1604" s="65">
        <f>'1stR'!L$121</f>
        <v>0</v>
      </c>
      <c r="M1604" s="65">
        <f>'1stR'!M$121</f>
        <v>0</v>
      </c>
      <c r="N1604" s="65">
        <f>'1stR'!N$121</f>
        <v>0</v>
      </c>
      <c r="O1604" s="65">
        <f>'1stR'!O$121</f>
        <v>0</v>
      </c>
      <c r="P1604" s="65">
        <f>'1stR'!P$121</f>
        <v>0</v>
      </c>
      <c r="Q1604" s="65">
        <f>'1stR'!Q$121</f>
        <v>0</v>
      </c>
      <c r="R1604" s="65">
        <f>'1stR'!R$121</f>
        <v>0</v>
      </c>
      <c r="S1604" s="65">
        <f>'1stR'!S$121</f>
        <v>0</v>
      </c>
      <c r="T1604" s="65">
        <f>'1stR'!T$121</f>
        <v>0</v>
      </c>
      <c r="U1604" s="15">
        <f>SUM(C1604:T1604)</f>
        <v>0</v>
      </c>
    </row>
    <row r="1605" spans="1:27" x14ac:dyDescent="0.25">
      <c r="B1605" s="7" t="s">
        <v>13</v>
      </c>
      <c r="C1605" s="65">
        <f>'2ndR'!C$121</f>
        <v>0</v>
      </c>
      <c r="D1605" s="65">
        <f>'2ndR'!D$121</f>
        <v>0</v>
      </c>
      <c r="E1605" s="65">
        <f>'2ndR'!E$121</f>
        <v>0</v>
      </c>
      <c r="F1605" s="65">
        <f>'2ndR'!F$121</f>
        <v>0</v>
      </c>
      <c r="G1605" s="65">
        <f>'2ndR'!G$121</f>
        <v>0</v>
      </c>
      <c r="H1605" s="65">
        <f>'2ndR'!H$121</f>
        <v>0</v>
      </c>
      <c r="I1605" s="65">
        <f>'2ndR'!I$121</f>
        <v>0</v>
      </c>
      <c r="J1605" s="65">
        <f>'2ndR'!J$121</f>
        <v>0</v>
      </c>
      <c r="K1605" s="65">
        <f>'2ndR'!K$121</f>
        <v>0</v>
      </c>
      <c r="L1605" s="65">
        <f>'2ndR'!L$121</f>
        <v>0</v>
      </c>
      <c r="M1605" s="65">
        <f>'2ndR'!M$121</f>
        <v>0</v>
      </c>
      <c r="N1605" s="65">
        <f>'2ndR'!N$121</f>
        <v>0</v>
      </c>
      <c r="O1605" s="65">
        <f>'2ndR'!O$121</f>
        <v>0</v>
      </c>
      <c r="P1605" s="65">
        <f>'2ndR'!P$121</f>
        <v>0</v>
      </c>
      <c r="Q1605" s="65">
        <f>'2ndR'!Q$121</f>
        <v>0</v>
      </c>
      <c r="R1605" s="65">
        <f>'2ndR'!R$121</f>
        <v>0</v>
      </c>
      <c r="S1605" s="65">
        <f>'2ndR'!S$121</f>
        <v>0</v>
      </c>
      <c r="T1605" s="65">
        <f>'2ndR'!T$121</f>
        <v>0</v>
      </c>
      <c r="U1605" s="15">
        <f t="shared" ref="U1605:U1613" si="114">SUM(C1605:T1605)</f>
        <v>0</v>
      </c>
      <c r="AA1605" s="49" t="s">
        <v>9</v>
      </c>
    </row>
    <row r="1606" spans="1:27" x14ac:dyDescent="0.25">
      <c r="B1606" s="7" t="s">
        <v>14</v>
      </c>
      <c r="C1606" s="65">
        <f>'3rdR'!C$121</f>
        <v>0</v>
      </c>
      <c r="D1606" s="65">
        <f>'3rdR'!D$121</f>
        <v>0</v>
      </c>
      <c r="E1606" s="65">
        <f>'3rdR'!E$121</f>
        <v>0</v>
      </c>
      <c r="F1606" s="65">
        <f>'3rdR'!F$121</f>
        <v>0</v>
      </c>
      <c r="G1606" s="65">
        <f>'3rdR'!G$121</f>
        <v>0</v>
      </c>
      <c r="H1606" s="65">
        <f>'3rdR'!H$121</f>
        <v>0</v>
      </c>
      <c r="I1606" s="65">
        <f>'3rdR'!I$121</f>
        <v>0</v>
      </c>
      <c r="J1606" s="65">
        <f>'3rdR'!J$121</f>
        <v>0</v>
      </c>
      <c r="K1606" s="65">
        <f>'3rdR'!K$121</f>
        <v>0</v>
      </c>
      <c r="L1606" s="65">
        <f>'3rdR'!L$121</f>
        <v>0</v>
      </c>
      <c r="M1606" s="65">
        <f>'3rdR'!M$121</f>
        <v>0</v>
      </c>
      <c r="N1606" s="65">
        <f>'3rdR'!N$121</f>
        <v>0</v>
      </c>
      <c r="O1606" s="65">
        <f>'3rdR'!O$121</f>
        <v>0</v>
      </c>
      <c r="P1606" s="65">
        <f>'3rdR'!P$121</f>
        <v>0</v>
      </c>
      <c r="Q1606" s="65">
        <f>'3rdR'!Q$121</f>
        <v>0</v>
      </c>
      <c r="R1606" s="65">
        <f>'3rdR'!R$121</f>
        <v>0</v>
      </c>
      <c r="S1606" s="65">
        <f>'3rdR'!S$121</f>
        <v>0</v>
      </c>
      <c r="T1606" s="65">
        <f>'3rdR'!T$121</f>
        <v>0</v>
      </c>
      <c r="U1606" s="15">
        <f t="shared" si="114"/>
        <v>0</v>
      </c>
    </row>
    <row r="1607" spans="1:27" x14ac:dyDescent="0.25">
      <c r="B1607" s="7" t="s">
        <v>15</v>
      </c>
      <c r="C1607" s="65">
        <f>'4thR'!C$121</f>
        <v>0</v>
      </c>
      <c r="D1607" s="65">
        <f>'4thR'!D$121</f>
        <v>0</v>
      </c>
      <c r="E1607" s="65">
        <f>'4thR'!E$121</f>
        <v>0</v>
      </c>
      <c r="F1607" s="65">
        <f>'4thR'!F$121</f>
        <v>0</v>
      </c>
      <c r="G1607" s="65">
        <f>'4thR'!G$121</f>
        <v>0</v>
      </c>
      <c r="H1607" s="65">
        <f>'4thR'!H$121</f>
        <v>0</v>
      </c>
      <c r="I1607" s="65">
        <f>'4thR'!I$121</f>
        <v>0</v>
      </c>
      <c r="J1607" s="65">
        <f>'4thR'!J$121</f>
        <v>0</v>
      </c>
      <c r="K1607" s="65">
        <f>'4thR'!K$121</f>
        <v>0</v>
      </c>
      <c r="L1607" s="65">
        <f>'4thR'!L$121</f>
        <v>0</v>
      </c>
      <c r="M1607" s="65">
        <f>'4thR'!M$121</f>
        <v>0</v>
      </c>
      <c r="N1607" s="65">
        <f>'4thR'!N$121</f>
        <v>0</v>
      </c>
      <c r="O1607" s="65">
        <f>'4thR'!O$121</f>
        <v>0</v>
      </c>
      <c r="P1607" s="65">
        <f>'4thR'!P$121</f>
        <v>0</v>
      </c>
      <c r="Q1607" s="65">
        <f>'4thR'!Q$121</f>
        <v>0</v>
      </c>
      <c r="R1607" s="65">
        <f>'4thR'!R$121</f>
        <v>0</v>
      </c>
      <c r="S1607" s="65">
        <f>'4thR'!S$121</f>
        <v>0</v>
      </c>
      <c r="T1607" s="65">
        <f>'4thR'!T$121</f>
        <v>0</v>
      </c>
      <c r="U1607" s="15">
        <f t="shared" si="114"/>
        <v>0</v>
      </c>
      <c r="AA1607" s="49" t="s">
        <v>9</v>
      </c>
    </row>
    <row r="1608" spans="1:27" x14ac:dyDescent="0.25">
      <c r="B1608" s="7" t="s">
        <v>16</v>
      </c>
      <c r="C1608" s="65">
        <f>'5thR'!C$121</f>
        <v>0</v>
      </c>
      <c r="D1608" s="65">
        <f>'5thR'!D$121</f>
        <v>0</v>
      </c>
      <c r="E1608" s="65">
        <f>'5thR'!E$121</f>
        <v>0</v>
      </c>
      <c r="F1608" s="65">
        <f>'5thR'!F$121</f>
        <v>0</v>
      </c>
      <c r="G1608" s="65">
        <f>'5thR'!G$121</f>
        <v>0</v>
      </c>
      <c r="H1608" s="65">
        <f>'5thR'!H$121</f>
        <v>0</v>
      </c>
      <c r="I1608" s="65">
        <f>'5thR'!I$121</f>
        <v>0</v>
      </c>
      <c r="J1608" s="65">
        <f>'5thR'!J$121</f>
        <v>0</v>
      </c>
      <c r="K1608" s="65">
        <f>'5thR'!K$121</f>
        <v>0</v>
      </c>
      <c r="L1608" s="65">
        <f>'5thR'!L$121</f>
        <v>0</v>
      </c>
      <c r="M1608" s="65">
        <f>'5thR'!M$121</f>
        <v>0</v>
      </c>
      <c r="N1608" s="65">
        <f>'5thR'!N$121</f>
        <v>0</v>
      </c>
      <c r="O1608" s="65">
        <f>'5thR'!O$121</f>
        <v>0</v>
      </c>
      <c r="P1608" s="65">
        <f>'5thR'!P$121</f>
        <v>0</v>
      </c>
      <c r="Q1608" s="65">
        <f>'5thR'!Q$121</f>
        <v>0</v>
      </c>
      <c r="R1608" s="65">
        <f>'5thR'!R$121</f>
        <v>0</v>
      </c>
      <c r="S1608" s="65">
        <f>'5thR'!S$121</f>
        <v>0</v>
      </c>
      <c r="T1608" s="65">
        <f>'5thR'!T$121</f>
        <v>0</v>
      </c>
      <c r="U1608" s="15">
        <f t="shared" si="114"/>
        <v>0</v>
      </c>
    </row>
    <row r="1609" spans="1:27" x14ac:dyDescent="0.25">
      <c r="B1609" s="7" t="s">
        <v>17</v>
      </c>
      <c r="C1609" s="65">
        <f>'6thR'!C$121</f>
        <v>0</v>
      </c>
      <c r="D1609" s="65">
        <f>'6thR'!D$121</f>
        <v>0</v>
      </c>
      <c r="E1609" s="65">
        <f>'6thR'!E$121</f>
        <v>0</v>
      </c>
      <c r="F1609" s="65">
        <f>'6thR'!F$121</f>
        <v>0</v>
      </c>
      <c r="G1609" s="65">
        <f>'6thR'!G$121</f>
        <v>0</v>
      </c>
      <c r="H1609" s="65">
        <f>'6thR'!H$121</f>
        <v>0</v>
      </c>
      <c r="I1609" s="65">
        <f>'6thR'!I$121</f>
        <v>0</v>
      </c>
      <c r="J1609" s="65">
        <f>'6thR'!J$121</f>
        <v>0</v>
      </c>
      <c r="K1609" s="65">
        <f>'6thR'!K$121</f>
        <v>0</v>
      </c>
      <c r="L1609" s="65">
        <f>'6thR'!L$121</f>
        <v>0</v>
      </c>
      <c r="M1609" s="65">
        <f>'6thR'!M$121</f>
        <v>0</v>
      </c>
      <c r="N1609" s="65">
        <f>'6thR'!N$121</f>
        <v>0</v>
      </c>
      <c r="O1609" s="65">
        <f>'6thR'!O$121</f>
        <v>0</v>
      </c>
      <c r="P1609" s="65">
        <f>'6thR'!P$121</f>
        <v>0</v>
      </c>
      <c r="Q1609" s="65">
        <f>'6thR'!Q$121</f>
        <v>0</v>
      </c>
      <c r="R1609" s="65">
        <f>'6thR'!R$121</f>
        <v>0</v>
      </c>
      <c r="S1609" s="65">
        <f>'6thR'!S$121</f>
        <v>0</v>
      </c>
      <c r="T1609" s="65">
        <f>'6thR'!T$121</f>
        <v>0</v>
      </c>
      <c r="U1609" s="15">
        <f t="shared" si="114"/>
        <v>0</v>
      </c>
    </row>
    <row r="1610" spans="1:27" x14ac:dyDescent="0.25">
      <c r="B1610" s="7" t="s">
        <v>18</v>
      </c>
      <c r="C1610" s="65">
        <f>'7thR'!C$121</f>
        <v>0</v>
      </c>
      <c r="D1610" s="65">
        <f>'7thR'!D$121</f>
        <v>0</v>
      </c>
      <c r="E1610" s="65">
        <f>'7thR'!E$121</f>
        <v>0</v>
      </c>
      <c r="F1610" s="65">
        <f>'7thR'!F$121</f>
        <v>0</v>
      </c>
      <c r="G1610" s="65">
        <f>'7thR'!G$121</f>
        <v>0</v>
      </c>
      <c r="H1610" s="65">
        <f>'7thR'!H$121</f>
        <v>0</v>
      </c>
      <c r="I1610" s="65">
        <f>'7thR'!I$121</f>
        <v>0</v>
      </c>
      <c r="J1610" s="65">
        <f>'7thR'!J$121</f>
        <v>0</v>
      </c>
      <c r="K1610" s="65">
        <f>'7thR'!K$121</f>
        <v>0</v>
      </c>
      <c r="L1610" s="65">
        <f>'7thR'!L$121</f>
        <v>0</v>
      </c>
      <c r="M1610" s="65">
        <f>'7thR'!M$121</f>
        <v>0</v>
      </c>
      <c r="N1610" s="65">
        <f>'7thR'!N$121</f>
        <v>0</v>
      </c>
      <c r="O1610" s="65">
        <f>'7thR'!O$121</f>
        <v>0</v>
      </c>
      <c r="P1610" s="65">
        <f>'7thR'!P$121</f>
        <v>0</v>
      </c>
      <c r="Q1610" s="65">
        <f>'7thR'!Q$121</f>
        <v>0</v>
      </c>
      <c r="R1610" s="65">
        <f>'7thR'!R$121</f>
        <v>0</v>
      </c>
      <c r="S1610" s="65">
        <f>'7thR'!S$121</f>
        <v>0</v>
      </c>
      <c r="T1610" s="65">
        <f>'7thR'!T$121</f>
        <v>0</v>
      </c>
      <c r="U1610" s="15">
        <f t="shared" si="114"/>
        <v>0</v>
      </c>
    </row>
    <row r="1611" spans="1:27" ht="15.75" thickBot="1" x14ac:dyDescent="0.3">
      <c r="B1611" s="7" t="s">
        <v>19</v>
      </c>
      <c r="C1611" s="45">
        <f>'8thR - Finale'!C$121</f>
        <v>0</v>
      </c>
      <c r="D1611" s="45">
        <f>'8thR - Finale'!D$121</f>
        <v>0</v>
      </c>
      <c r="E1611" s="45">
        <f>'8thR - Finale'!E$121</f>
        <v>0</v>
      </c>
      <c r="F1611" s="45">
        <f>'8thR - Finale'!F$121</f>
        <v>0</v>
      </c>
      <c r="G1611" s="45">
        <f>'8thR - Finale'!G$121</f>
        <v>0</v>
      </c>
      <c r="H1611" s="45">
        <f>'8thR - Finale'!H$121</f>
        <v>0</v>
      </c>
      <c r="I1611" s="45">
        <f>'8thR - Finale'!I$121</f>
        <v>0</v>
      </c>
      <c r="J1611" s="45">
        <f>'8thR - Finale'!J$121</f>
        <v>0</v>
      </c>
      <c r="K1611" s="45">
        <f>'8thR - Finale'!K$121</f>
        <v>0</v>
      </c>
      <c r="L1611" s="45">
        <f>'8thR - Finale'!L$121</f>
        <v>0</v>
      </c>
      <c r="M1611" s="45">
        <f>'8thR - Finale'!M$121</f>
        <v>0</v>
      </c>
      <c r="N1611" s="45">
        <f>'8thR - Finale'!N$121</f>
        <v>0</v>
      </c>
      <c r="O1611" s="45">
        <f>'8thR - Finale'!O$121</f>
        <v>0</v>
      </c>
      <c r="P1611" s="45">
        <f>'8thR - Finale'!P$121</f>
        <v>0</v>
      </c>
      <c r="Q1611" s="45">
        <f>'8thR - Finale'!Q$121</f>
        <v>0</v>
      </c>
      <c r="R1611" s="45">
        <f>'8thR - Finale'!R$121</f>
        <v>0</v>
      </c>
      <c r="S1611" s="45">
        <f>'8thR - Finale'!S$121</f>
        <v>0</v>
      </c>
      <c r="T1611" s="45">
        <f>'8thR - Finale'!T$121</f>
        <v>0</v>
      </c>
      <c r="U1611" s="15">
        <f t="shared" si="114"/>
        <v>0</v>
      </c>
    </row>
    <row r="1612" spans="1:27" ht="16.5" thickTop="1" x14ac:dyDescent="0.25">
      <c r="B1612" s="52" t="s">
        <v>12</v>
      </c>
      <c r="C1612" s="72">
        <f>score!H$121</f>
        <v>0</v>
      </c>
      <c r="D1612" s="72">
        <f>score!I$121</f>
        <v>0</v>
      </c>
      <c r="E1612" s="72">
        <f>score!J$121</f>
        <v>0</v>
      </c>
      <c r="F1612" s="72">
        <f>score!K$121</f>
        <v>0</v>
      </c>
      <c r="G1612" s="72">
        <f>score!L$121</f>
        <v>0</v>
      </c>
      <c r="H1612" s="72">
        <f>score!M$121</f>
        <v>0</v>
      </c>
      <c r="I1612" s="72">
        <f>score!N$121</f>
        <v>0</v>
      </c>
      <c r="J1612" s="72">
        <f>score!O$121</f>
        <v>0</v>
      </c>
      <c r="K1612" s="72">
        <f>score!P$121</f>
        <v>0</v>
      </c>
      <c r="L1612" s="72">
        <f>score!Q$121</f>
        <v>0</v>
      </c>
      <c r="M1612" s="72">
        <f>score!R$121</f>
        <v>0</v>
      </c>
      <c r="N1612" s="72">
        <f>score!S$121</f>
        <v>0</v>
      </c>
      <c r="O1612" s="72">
        <f>score!T$121</f>
        <v>0</v>
      </c>
      <c r="P1612" s="72">
        <f>score!U$121</f>
        <v>0</v>
      </c>
      <c r="Q1612" s="72">
        <f>score!V$121</f>
        <v>0</v>
      </c>
      <c r="R1612" s="72">
        <f>score!W$121</f>
        <v>0</v>
      </c>
      <c r="S1612" s="72">
        <f>score!X$121</f>
        <v>0</v>
      </c>
      <c r="T1612" s="72">
        <f>score!Y$121</f>
        <v>0</v>
      </c>
      <c r="U1612" s="47">
        <f t="shared" si="114"/>
        <v>0</v>
      </c>
    </row>
    <row r="1613" spans="1:27" ht="15.75" x14ac:dyDescent="0.25">
      <c r="B1613" s="53" t="s">
        <v>7</v>
      </c>
      <c r="C1613" s="54">
        <f>score!H$147</f>
        <v>4</v>
      </c>
      <c r="D1613" s="54">
        <f>score!$I$147</f>
        <v>4</v>
      </c>
      <c r="E1613" s="54">
        <f>score!$J$147</f>
        <v>3</v>
      </c>
      <c r="F1613" s="54">
        <f>score!$K$147</f>
        <v>3</v>
      </c>
      <c r="G1613" s="54">
        <f>score!$L$147</f>
        <v>4</v>
      </c>
      <c r="H1613" s="54">
        <f>score!$M$147</f>
        <v>4</v>
      </c>
      <c r="I1613" s="54">
        <f>score!$N$147</f>
        <v>5</v>
      </c>
      <c r="J1613" s="54">
        <f>score!$O$147</f>
        <v>4</v>
      </c>
      <c r="K1613" s="54">
        <f>score!$P$147</f>
        <v>4</v>
      </c>
      <c r="L1613" s="54">
        <f>score!$Q$147</f>
        <v>3</v>
      </c>
      <c r="M1613" s="54">
        <f>score!$R$147</f>
        <v>4</v>
      </c>
      <c r="N1613" s="54">
        <f>score!$S$147</f>
        <v>5</v>
      </c>
      <c r="O1613" s="54">
        <f>score!$T$147</f>
        <v>4</v>
      </c>
      <c r="P1613" s="54">
        <f>score!$U$147</f>
        <v>5</v>
      </c>
      <c r="Q1613" s="54">
        <f>score!$V$147</f>
        <v>3</v>
      </c>
      <c r="R1613" s="54">
        <f>score!$W$147</f>
        <v>3</v>
      </c>
      <c r="S1613" s="54">
        <f>score!$X$147</f>
        <v>4</v>
      </c>
      <c r="T1613" s="54">
        <f>score!$Y$147</f>
        <v>4</v>
      </c>
      <c r="U1613" s="18">
        <f t="shared" si="114"/>
        <v>70</v>
      </c>
    </row>
    <row r="1614" spans="1:27" x14ac:dyDescent="0.25">
      <c r="C1614" s="55"/>
      <c r="D1614" s="55"/>
      <c r="E1614" s="55"/>
      <c r="F1614" s="55"/>
      <c r="G1614" s="55"/>
      <c r="H1614" s="55"/>
      <c r="I1614" s="55"/>
      <c r="J1614" s="55"/>
      <c r="K1614" s="55"/>
      <c r="L1614" s="55"/>
      <c r="M1614" s="55"/>
      <c r="N1614" s="55"/>
      <c r="O1614" s="55"/>
      <c r="P1614" s="55"/>
      <c r="Q1614" s="55"/>
      <c r="R1614" s="55"/>
      <c r="S1614" s="55"/>
      <c r="T1614" s="55"/>
    </row>
    <row r="1615" spans="1:27" x14ac:dyDescent="0.25">
      <c r="C1615" s="140" t="s">
        <v>6</v>
      </c>
      <c r="D1615" s="140"/>
      <c r="E1615" s="140"/>
      <c r="F1615" s="140"/>
      <c r="G1615" s="140"/>
      <c r="H1615" s="140"/>
      <c r="I1615" s="140"/>
      <c r="J1615" s="140"/>
      <c r="K1615" s="140"/>
      <c r="L1615" s="140"/>
      <c r="M1615" s="140"/>
      <c r="N1615" s="140"/>
      <c r="O1615" s="140"/>
      <c r="P1615" s="140"/>
      <c r="Q1615" s="140"/>
      <c r="R1615" s="140"/>
      <c r="S1615" s="140"/>
      <c r="T1615" s="140"/>
    </row>
    <row r="1616" spans="1:27" x14ac:dyDescent="0.25">
      <c r="A1616" s="141">
        <f>score!A122</f>
        <v>116</v>
      </c>
      <c r="B1616" s="142" t="str">
        <f>score!F122</f>
        <v/>
      </c>
      <c r="C1616" s="143">
        <v>1</v>
      </c>
      <c r="D1616" s="143">
        <v>2</v>
      </c>
      <c r="E1616" s="143">
        <v>3</v>
      </c>
      <c r="F1616" s="143">
        <v>4</v>
      </c>
      <c r="G1616" s="143">
        <v>5</v>
      </c>
      <c r="H1616" s="143">
        <v>6</v>
      </c>
      <c r="I1616" s="143">
        <v>7</v>
      </c>
      <c r="J1616" s="143">
        <v>8</v>
      </c>
      <c r="K1616" s="143">
        <v>9</v>
      </c>
      <c r="L1616" s="143">
        <v>10</v>
      </c>
      <c r="M1616" s="143">
        <v>11</v>
      </c>
      <c r="N1616" s="143">
        <v>12</v>
      </c>
      <c r="O1616" s="143">
        <v>13</v>
      </c>
      <c r="P1616" s="143">
        <v>14</v>
      </c>
      <c r="Q1616" s="143">
        <v>15</v>
      </c>
      <c r="R1616" s="143">
        <v>16</v>
      </c>
      <c r="S1616" s="143">
        <v>17</v>
      </c>
      <c r="T1616" s="143">
        <v>18</v>
      </c>
      <c r="U1616" s="56" t="s">
        <v>1</v>
      </c>
    </row>
    <row r="1617" spans="1:21" x14ac:dyDescent="0.25">
      <c r="A1617" s="141"/>
      <c r="B1617" s="142"/>
      <c r="C1617" s="143"/>
      <c r="D1617" s="143"/>
      <c r="E1617" s="143"/>
      <c r="F1617" s="143"/>
      <c r="G1617" s="143"/>
      <c r="H1617" s="143"/>
      <c r="I1617" s="143"/>
      <c r="J1617" s="143"/>
      <c r="K1617" s="143"/>
      <c r="L1617" s="143"/>
      <c r="M1617" s="143"/>
      <c r="N1617" s="143"/>
      <c r="O1617" s="143"/>
      <c r="P1617" s="143"/>
      <c r="Q1617" s="143"/>
      <c r="R1617" s="143"/>
      <c r="S1617" s="143"/>
      <c r="T1617" s="143"/>
      <c r="U1617" s="57"/>
    </row>
    <row r="1618" spans="1:21" x14ac:dyDescent="0.25">
      <c r="B1618" s="7" t="s">
        <v>8</v>
      </c>
      <c r="C1618" s="65">
        <f>'1stR'!C$122</f>
        <v>0</v>
      </c>
      <c r="D1618" s="65">
        <f>'1stR'!D$122</f>
        <v>0</v>
      </c>
      <c r="E1618" s="65">
        <f>'1stR'!E$122</f>
        <v>0</v>
      </c>
      <c r="F1618" s="65">
        <f>'1stR'!F$122</f>
        <v>0</v>
      </c>
      <c r="G1618" s="65">
        <f>'1stR'!G$122</f>
        <v>0</v>
      </c>
      <c r="H1618" s="65">
        <f>'1stR'!H$122</f>
        <v>0</v>
      </c>
      <c r="I1618" s="65">
        <f>'1stR'!I$122</f>
        <v>0</v>
      </c>
      <c r="J1618" s="65">
        <f>'1stR'!J$122</f>
        <v>0</v>
      </c>
      <c r="K1618" s="65">
        <f>'1stR'!K$122</f>
        <v>0</v>
      </c>
      <c r="L1618" s="65">
        <f>'1stR'!L$122</f>
        <v>0</v>
      </c>
      <c r="M1618" s="65">
        <f>'1stR'!M$122</f>
        <v>0</v>
      </c>
      <c r="N1618" s="65">
        <f>'1stR'!N$122</f>
        <v>0</v>
      </c>
      <c r="O1618" s="65">
        <f>'1stR'!O$122</f>
        <v>0</v>
      </c>
      <c r="P1618" s="65">
        <f>'1stR'!P$122</f>
        <v>0</v>
      </c>
      <c r="Q1618" s="65">
        <f>'1stR'!Q$122</f>
        <v>0</v>
      </c>
      <c r="R1618" s="65">
        <f>'1stR'!R$122</f>
        <v>0</v>
      </c>
      <c r="S1618" s="65">
        <f>'1stR'!S$122</f>
        <v>0</v>
      </c>
      <c r="T1618" s="65">
        <f>'1stR'!T$122</f>
        <v>0</v>
      </c>
      <c r="U1618" s="15">
        <f>SUM(C1618:T1618)</f>
        <v>0</v>
      </c>
    </row>
    <row r="1619" spans="1:21" x14ac:dyDescent="0.25">
      <c r="B1619" s="7" t="s">
        <v>13</v>
      </c>
      <c r="C1619" s="65">
        <f>'2ndR'!C$122</f>
        <v>0</v>
      </c>
      <c r="D1619" s="65">
        <f>'2ndR'!D$122</f>
        <v>0</v>
      </c>
      <c r="E1619" s="65">
        <f>'2ndR'!E$122</f>
        <v>0</v>
      </c>
      <c r="F1619" s="65">
        <f>'2ndR'!F$122</f>
        <v>0</v>
      </c>
      <c r="G1619" s="65">
        <f>'2ndR'!G$122</f>
        <v>0</v>
      </c>
      <c r="H1619" s="65">
        <f>'2ndR'!H$122</f>
        <v>0</v>
      </c>
      <c r="I1619" s="65">
        <f>'2ndR'!I$122</f>
        <v>0</v>
      </c>
      <c r="J1619" s="65">
        <f>'2ndR'!J$122</f>
        <v>0</v>
      </c>
      <c r="K1619" s="65">
        <f>'2ndR'!K$122</f>
        <v>0</v>
      </c>
      <c r="L1619" s="65">
        <f>'2ndR'!L$122</f>
        <v>0</v>
      </c>
      <c r="M1619" s="65">
        <f>'2ndR'!M$122</f>
        <v>0</v>
      </c>
      <c r="N1619" s="65">
        <f>'2ndR'!N$122</f>
        <v>0</v>
      </c>
      <c r="O1619" s="65">
        <f>'2ndR'!O$122</f>
        <v>0</v>
      </c>
      <c r="P1619" s="65">
        <f>'2ndR'!P$122</f>
        <v>0</v>
      </c>
      <c r="Q1619" s="65">
        <f>'2ndR'!Q$122</f>
        <v>0</v>
      </c>
      <c r="R1619" s="65">
        <f>'2ndR'!R$122</f>
        <v>0</v>
      </c>
      <c r="S1619" s="65">
        <f>'2ndR'!S$122</f>
        <v>0</v>
      </c>
      <c r="T1619" s="65">
        <f>'2ndR'!T$122</f>
        <v>0</v>
      </c>
      <c r="U1619" s="15">
        <f t="shared" ref="U1619:U1627" si="115">SUM(C1619:T1619)</f>
        <v>0</v>
      </c>
    </row>
    <row r="1620" spans="1:21" x14ac:dyDescent="0.25">
      <c r="B1620" s="7" t="s">
        <v>14</v>
      </c>
      <c r="C1620" s="65">
        <f>'3rdR'!C$122</f>
        <v>0</v>
      </c>
      <c r="D1620" s="65">
        <f>'3rdR'!D$122</f>
        <v>0</v>
      </c>
      <c r="E1620" s="65">
        <f>'3rdR'!E$122</f>
        <v>0</v>
      </c>
      <c r="F1620" s="65">
        <f>'3rdR'!F$122</f>
        <v>0</v>
      </c>
      <c r="G1620" s="65">
        <f>'3rdR'!G$122</f>
        <v>0</v>
      </c>
      <c r="H1620" s="65">
        <f>'3rdR'!H$122</f>
        <v>0</v>
      </c>
      <c r="I1620" s="65">
        <f>'3rdR'!I$122</f>
        <v>0</v>
      </c>
      <c r="J1620" s="65">
        <f>'3rdR'!J$122</f>
        <v>0</v>
      </c>
      <c r="K1620" s="65">
        <f>'3rdR'!K$122</f>
        <v>0</v>
      </c>
      <c r="L1620" s="65">
        <f>'3rdR'!L$122</f>
        <v>0</v>
      </c>
      <c r="M1620" s="65">
        <f>'3rdR'!M$122</f>
        <v>0</v>
      </c>
      <c r="N1620" s="65">
        <f>'3rdR'!N$122</f>
        <v>0</v>
      </c>
      <c r="O1620" s="65">
        <f>'3rdR'!O$122</f>
        <v>0</v>
      </c>
      <c r="P1620" s="65">
        <f>'3rdR'!P$122</f>
        <v>0</v>
      </c>
      <c r="Q1620" s="65">
        <f>'3rdR'!Q$122</f>
        <v>0</v>
      </c>
      <c r="R1620" s="65">
        <f>'3rdR'!R$122</f>
        <v>0</v>
      </c>
      <c r="S1620" s="65">
        <f>'3rdR'!S$122</f>
        <v>0</v>
      </c>
      <c r="T1620" s="65">
        <f>'3rdR'!T$122</f>
        <v>0</v>
      </c>
      <c r="U1620" s="15">
        <f t="shared" si="115"/>
        <v>0</v>
      </c>
    </row>
    <row r="1621" spans="1:21" x14ac:dyDescent="0.25">
      <c r="B1621" s="7" t="s">
        <v>15</v>
      </c>
      <c r="C1621" s="65">
        <f>'4thR'!C$122</f>
        <v>0</v>
      </c>
      <c r="D1621" s="65">
        <f>'4thR'!D$122</f>
        <v>0</v>
      </c>
      <c r="E1621" s="65">
        <f>'4thR'!E$122</f>
        <v>0</v>
      </c>
      <c r="F1621" s="65">
        <f>'4thR'!F$122</f>
        <v>0</v>
      </c>
      <c r="G1621" s="65">
        <f>'4thR'!G$122</f>
        <v>0</v>
      </c>
      <c r="H1621" s="65">
        <f>'4thR'!H$122</f>
        <v>0</v>
      </c>
      <c r="I1621" s="65">
        <f>'4thR'!I$122</f>
        <v>0</v>
      </c>
      <c r="J1621" s="65">
        <f>'4thR'!J$122</f>
        <v>0</v>
      </c>
      <c r="K1621" s="65">
        <f>'4thR'!K$122</f>
        <v>0</v>
      </c>
      <c r="L1621" s="65">
        <f>'4thR'!L$122</f>
        <v>0</v>
      </c>
      <c r="M1621" s="65">
        <f>'4thR'!M$122</f>
        <v>0</v>
      </c>
      <c r="N1621" s="65">
        <f>'4thR'!N$122</f>
        <v>0</v>
      </c>
      <c r="O1621" s="65">
        <f>'4thR'!O$122</f>
        <v>0</v>
      </c>
      <c r="P1621" s="65">
        <f>'4thR'!P$122</f>
        <v>0</v>
      </c>
      <c r="Q1621" s="65">
        <f>'4thR'!Q$122</f>
        <v>0</v>
      </c>
      <c r="R1621" s="65">
        <f>'4thR'!R$122</f>
        <v>0</v>
      </c>
      <c r="S1621" s="65">
        <f>'4thR'!S$122</f>
        <v>0</v>
      </c>
      <c r="T1621" s="65">
        <f>'4thR'!T$122</f>
        <v>0</v>
      </c>
      <c r="U1621" s="15">
        <f t="shared" si="115"/>
        <v>0</v>
      </c>
    </row>
    <row r="1622" spans="1:21" x14ac:dyDescent="0.25">
      <c r="B1622" s="7" t="s">
        <v>16</v>
      </c>
      <c r="C1622" s="65">
        <f>'5thR'!C$122</f>
        <v>0</v>
      </c>
      <c r="D1622" s="65">
        <f>'5thR'!D$122</f>
        <v>0</v>
      </c>
      <c r="E1622" s="65">
        <f>'5thR'!E$122</f>
        <v>0</v>
      </c>
      <c r="F1622" s="65">
        <f>'5thR'!F$122</f>
        <v>0</v>
      </c>
      <c r="G1622" s="65">
        <f>'5thR'!G$122</f>
        <v>0</v>
      </c>
      <c r="H1622" s="65">
        <f>'5thR'!H$122</f>
        <v>0</v>
      </c>
      <c r="I1622" s="65">
        <f>'5thR'!I$122</f>
        <v>0</v>
      </c>
      <c r="J1622" s="65">
        <f>'5thR'!J$122</f>
        <v>0</v>
      </c>
      <c r="K1622" s="65">
        <f>'5thR'!K$122</f>
        <v>0</v>
      </c>
      <c r="L1622" s="65">
        <f>'5thR'!L$122</f>
        <v>0</v>
      </c>
      <c r="M1622" s="65">
        <f>'5thR'!M$122</f>
        <v>0</v>
      </c>
      <c r="N1622" s="65">
        <f>'5thR'!N$122</f>
        <v>0</v>
      </c>
      <c r="O1622" s="65">
        <f>'5thR'!O$122</f>
        <v>0</v>
      </c>
      <c r="P1622" s="65">
        <f>'5thR'!P$122</f>
        <v>0</v>
      </c>
      <c r="Q1622" s="65">
        <f>'5thR'!Q$122</f>
        <v>0</v>
      </c>
      <c r="R1622" s="65">
        <f>'5thR'!R$122</f>
        <v>0</v>
      </c>
      <c r="S1622" s="65">
        <f>'5thR'!S$122</f>
        <v>0</v>
      </c>
      <c r="T1622" s="65">
        <f>'5thR'!T$122</f>
        <v>0</v>
      </c>
      <c r="U1622" s="15">
        <f t="shared" si="115"/>
        <v>0</v>
      </c>
    </row>
    <row r="1623" spans="1:21" x14ac:dyDescent="0.25">
      <c r="B1623" s="7" t="s">
        <v>17</v>
      </c>
      <c r="C1623" s="65">
        <f>'6thR'!C$122</f>
        <v>0</v>
      </c>
      <c r="D1623" s="65">
        <f>'6thR'!D$122</f>
        <v>0</v>
      </c>
      <c r="E1623" s="65">
        <f>'6thR'!E$122</f>
        <v>0</v>
      </c>
      <c r="F1623" s="65">
        <f>'6thR'!F$122</f>
        <v>0</v>
      </c>
      <c r="G1623" s="65">
        <f>'6thR'!G$122</f>
        <v>0</v>
      </c>
      <c r="H1623" s="65">
        <f>'6thR'!H$122</f>
        <v>0</v>
      </c>
      <c r="I1623" s="65">
        <f>'6thR'!I$122</f>
        <v>0</v>
      </c>
      <c r="J1623" s="65">
        <f>'6thR'!J$122</f>
        <v>0</v>
      </c>
      <c r="K1623" s="65">
        <f>'6thR'!K$122</f>
        <v>0</v>
      </c>
      <c r="L1623" s="65">
        <f>'6thR'!L$122</f>
        <v>0</v>
      </c>
      <c r="M1623" s="65">
        <f>'6thR'!M$122</f>
        <v>0</v>
      </c>
      <c r="N1623" s="65">
        <f>'6thR'!N$122</f>
        <v>0</v>
      </c>
      <c r="O1623" s="65">
        <f>'6thR'!O$122</f>
        <v>0</v>
      </c>
      <c r="P1623" s="65">
        <f>'6thR'!P$122</f>
        <v>0</v>
      </c>
      <c r="Q1623" s="65">
        <f>'6thR'!Q$122</f>
        <v>0</v>
      </c>
      <c r="R1623" s="65">
        <f>'6thR'!R$122</f>
        <v>0</v>
      </c>
      <c r="S1623" s="65">
        <f>'6thR'!S$122</f>
        <v>0</v>
      </c>
      <c r="T1623" s="65">
        <f>'6thR'!T$122</f>
        <v>0</v>
      </c>
      <c r="U1623" s="15">
        <f t="shared" si="115"/>
        <v>0</v>
      </c>
    </row>
    <row r="1624" spans="1:21" x14ac:dyDescent="0.25">
      <c r="B1624" s="7" t="s">
        <v>18</v>
      </c>
      <c r="C1624" s="65">
        <f>'7thR'!C$122</f>
        <v>0</v>
      </c>
      <c r="D1624" s="65">
        <f>'7thR'!D$122</f>
        <v>0</v>
      </c>
      <c r="E1624" s="65">
        <f>'7thR'!E$122</f>
        <v>0</v>
      </c>
      <c r="F1624" s="65">
        <f>'7thR'!F$122</f>
        <v>0</v>
      </c>
      <c r="G1624" s="65">
        <f>'7thR'!G$122</f>
        <v>0</v>
      </c>
      <c r="H1624" s="65">
        <f>'7thR'!H$122</f>
        <v>0</v>
      </c>
      <c r="I1624" s="65">
        <f>'7thR'!I$122</f>
        <v>0</v>
      </c>
      <c r="J1624" s="65">
        <f>'7thR'!J$122</f>
        <v>0</v>
      </c>
      <c r="K1624" s="65">
        <f>'7thR'!K$122</f>
        <v>0</v>
      </c>
      <c r="L1624" s="65">
        <f>'7thR'!L$122</f>
        <v>0</v>
      </c>
      <c r="M1624" s="65">
        <f>'7thR'!M$122</f>
        <v>0</v>
      </c>
      <c r="N1624" s="65">
        <f>'7thR'!N$122</f>
        <v>0</v>
      </c>
      <c r="O1624" s="65">
        <f>'7thR'!O$122</f>
        <v>0</v>
      </c>
      <c r="P1624" s="65">
        <f>'7thR'!P$122</f>
        <v>0</v>
      </c>
      <c r="Q1624" s="65">
        <f>'7thR'!Q$122</f>
        <v>0</v>
      </c>
      <c r="R1624" s="65">
        <f>'7thR'!R$122</f>
        <v>0</v>
      </c>
      <c r="S1624" s="65">
        <f>'7thR'!S$122</f>
        <v>0</v>
      </c>
      <c r="T1624" s="65">
        <f>'7thR'!T$122</f>
        <v>0</v>
      </c>
      <c r="U1624" s="15">
        <f t="shared" si="115"/>
        <v>0</v>
      </c>
    </row>
    <row r="1625" spans="1:21" ht="15.75" thickBot="1" x14ac:dyDescent="0.3">
      <c r="B1625" s="7" t="s">
        <v>19</v>
      </c>
      <c r="C1625" s="45">
        <f>'8thR - Finale'!C$122</f>
        <v>0</v>
      </c>
      <c r="D1625" s="45">
        <f>'8thR - Finale'!D$122</f>
        <v>0</v>
      </c>
      <c r="E1625" s="45">
        <f>'8thR - Finale'!E$122</f>
        <v>0</v>
      </c>
      <c r="F1625" s="45">
        <f>'8thR - Finale'!F$122</f>
        <v>0</v>
      </c>
      <c r="G1625" s="45">
        <f>'8thR - Finale'!G$122</f>
        <v>0</v>
      </c>
      <c r="H1625" s="45">
        <f>'8thR - Finale'!H$122</f>
        <v>0</v>
      </c>
      <c r="I1625" s="45">
        <f>'8thR - Finale'!I$122</f>
        <v>0</v>
      </c>
      <c r="J1625" s="45">
        <f>'8thR - Finale'!J$122</f>
        <v>0</v>
      </c>
      <c r="K1625" s="45">
        <f>'8thR - Finale'!K$122</f>
        <v>0</v>
      </c>
      <c r="L1625" s="45">
        <f>'8thR - Finale'!L$122</f>
        <v>0</v>
      </c>
      <c r="M1625" s="45">
        <f>'8thR - Finale'!M$122</f>
        <v>0</v>
      </c>
      <c r="N1625" s="45">
        <f>'8thR - Finale'!N$122</f>
        <v>0</v>
      </c>
      <c r="O1625" s="45">
        <f>'8thR - Finale'!O$122</f>
        <v>0</v>
      </c>
      <c r="P1625" s="45">
        <f>'8thR - Finale'!P$122</f>
        <v>0</v>
      </c>
      <c r="Q1625" s="45">
        <f>'8thR - Finale'!Q$122</f>
        <v>0</v>
      </c>
      <c r="R1625" s="45">
        <f>'8thR - Finale'!R$122</f>
        <v>0</v>
      </c>
      <c r="S1625" s="45">
        <f>'8thR - Finale'!S$122</f>
        <v>0</v>
      </c>
      <c r="T1625" s="45">
        <f>'8thR - Finale'!T$122</f>
        <v>0</v>
      </c>
      <c r="U1625" s="15">
        <f t="shared" si="115"/>
        <v>0</v>
      </c>
    </row>
    <row r="1626" spans="1:21" ht="16.5" thickTop="1" x14ac:dyDescent="0.25">
      <c r="B1626" s="52" t="s">
        <v>12</v>
      </c>
      <c r="C1626" s="72">
        <f>score!H$122</f>
        <v>0</v>
      </c>
      <c r="D1626" s="72">
        <f>score!I$122</f>
        <v>0</v>
      </c>
      <c r="E1626" s="72">
        <f>score!J$122</f>
        <v>0</v>
      </c>
      <c r="F1626" s="72">
        <f>score!K$122</f>
        <v>0</v>
      </c>
      <c r="G1626" s="72">
        <f>score!L$122</f>
        <v>0</v>
      </c>
      <c r="H1626" s="72">
        <f>score!M$122</f>
        <v>0</v>
      </c>
      <c r="I1626" s="72">
        <f>score!N$122</f>
        <v>0</v>
      </c>
      <c r="J1626" s="72">
        <f>score!O$122</f>
        <v>0</v>
      </c>
      <c r="K1626" s="72">
        <f>score!P$122</f>
        <v>0</v>
      </c>
      <c r="L1626" s="72">
        <f>score!Q$122</f>
        <v>0</v>
      </c>
      <c r="M1626" s="72">
        <f>score!R$122</f>
        <v>0</v>
      </c>
      <c r="N1626" s="72">
        <f>score!S$122</f>
        <v>0</v>
      </c>
      <c r="O1626" s="72">
        <f>score!T$122</f>
        <v>0</v>
      </c>
      <c r="P1626" s="72">
        <f>score!U$122</f>
        <v>0</v>
      </c>
      <c r="Q1626" s="72">
        <f>score!V$122</f>
        <v>0</v>
      </c>
      <c r="R1626" s="72">
        <f>score!W$122</f>
        <v>0</v>
      </c>
      <c r="S1626" s="72">
        <f>score!X$122</f>
        <v>0</v>
      </c>
      <c r="T1626" s="72">
        <f>score!Y$122</f>
        <v>0</v>
      </c>
      <c r="U1626" s="47">
        <f t="shared" si="115"/>
        <v>0</v>
      </c>
    </row>
    <row r="1627" spans="1:21" ht="15.75" x14ac:dyDescent="0.25">
      <c r="B1627" s="53" t="s">
        <v>7</v>
      </c>
      <c r="C1627" s="54">
        <f>score!H$147</f>
        <v>4</v>
      </c>
      <c r="D1627" s="54">
        <f>score!$I$147</f>
        <v>4</v>
      </c>
      <c r="E1627" s="54">
        <f>score!$J$147</f>
        <v>3</v>
      </c>
      <c r="F1627" s="54">
        <f>score!$K$147</f>
        <v>3</v>
      </c>
      <c r="G1627" s="54">
        <f>score!$L$147</f>
        <v>4</v>
      </c>
      <c r="H1627" s="54">
        <f>score!$M$147</f>
        <v>4</v>
      </c>
      <c r="I1627" s="54">
        <f>score!$N$147</f>
        <v>5</v>
      </c>
      <c r="J1627" s="54">
        <f>score!$O$147</f>
        <v>4</v>
      </c>
      <c r="K1627" s="54">
        <f>score!$P$147</f>
        <v>4</v>
      </c>
      <c r="L1627" s="54">
        <f>score!$Q$147</f>
        <v>3</v>
      </c>
      <c r="M1627" s="54">
        <f>score!$R$147</f>
        <v>4</v>
      </c>
      <c r="N1627" s="54">
        <f>score!$S$147</f>
        <v>5</v>
      </c>
      <c r="O1627" s="54">
        <f>score!$T$147</f>
        <v>4</v>
      </c>
      <c r="P1627" s="54">
        <f>score!$U$147</f>
        <v>5</v>
      </c>
      <c r="Q1627" s="54">
        <f>score!$V$147</f>
        <v>3</v>
      </c>
      <c r="R1627" s="54">
        <f>score!$W$147</f>
        <v>3</v>
      </c>
      <c r="S1627" s="54">
        <f>score!$X$147</f>
        <v>4</v>
      </c>
      <c r="T1627" s="54">
        <f>score!$Y$147</f>
        <v>4</v>
      </c>
      <c r="U1627" s="18">
        <f t="shared" si="115"/>
        <v>70</v>
      </c>
    </row>
    <row r="1628" spans="1:21" x14ac:dyDescent="0.25">
      <c r="C1628" s="55"/>
      <c r="D1628" s="55"/>
      <c r="E1628" s="55"/>
      <c r="F1628" s="55"/>
      <c r="G1628" s="55"/>
      <c r="H1628" s="55"/>
      <c r="I1628" s="55"/>
      <c r="J1628" s="55"/>
      <c r="K1628" s="55"/>
      <c r="L1628" s="55"/>
      <c r="M1628" s="55"/>
      <c r="N1628" s="55"/>
      <c r="O1628" s="55"/>
      <c r="P1628" s="55"/>
      <c r="Q1628" s="55"/>
      <c r="R1628" s="55"/>
      <c r="S1628" s="55"/>
      <c r="T1628" s="55"/>
    </row>
    <row r="1629" spans="1:21" x14ac:dyDescent="0.25">
      <c r="C1629" s="144" t="s">
        <v>6</v>
      </c>
      <c r="D1629" s="144"/>
      <c r="E1629" s="144"/>
      <c r="F1629" s="144"/>
      <c r="G1629" s="144"/>
      <c r="H1629" s="144"/>
      <c r="I1629" s="144"/>
      <c r="J1629" s="144"/>
      <c r="K1629" s="144"/>
      <c r="L1629" s="144"/>
      <c r="M1629" s="144"/>
      <c r="N1629" s="144"/>
      <c r="O1629" s="144"/>
      <c r="P1629" s="144"/>
      <c r="Q1629" s="144"/>
      <c r="R1629" s="144"/>
      <c r="S1629" s="144"/>
      <c r="T1629" s="144"/>
    </row>
    <row r="1630" spans="1:21" ht="15" customHeight="1" x14ac:dyDescent="0.25">
      <c r="A1630" s="141">
        <f>score!A123</f>
        <v>117</v>
      </c>
      <c r="B1630" s="142" t="str">
        <f>score!F123</f>
        <v/>
      </c>
      <c r="C1630" s="146">
        <v>1</v>
      </c>
      <c r="D1630" s="146">
        <v>2</v>
      </c>
      <c r="E1630" s="146">
        <v>3</v>
      </c>
      <c r="F1630" s="146">
        <v>4</v>
      </c>
      <c r="G1630" s="146">
        <v>5</v>
      </c>
      <c r="H1630" s="146">
        <v>6</v>
      </c>
      <c r="I1630" s="146">
        <v>7</v>
      </c>
      <c r="J1630" s="146">
        <v>8</v>
      </c>
      <c r="K1630" s="146">
        <v>9</v>
      </c>
      <c r="L1630" s="146">
        <v>10</v>
      </c>
      <c r="M1630" s="146">
        <v>11</v>
      </c>
      <c r="N1630" s="146">
        <v>12</v>
      </c>
      <c r="O1630" s="146">
        <v>13</v>
      </c>
      <c r="P1630" s="146">
        <v>14</v>
      </c>
      <c r="Q1630" s="146">
        <v>15</v>
      </c>
      <c r="R1630" s="146">
        <v>16</v>
      </c>
      <c r="S1630" s="146">
        <v>17</v>
      </c>
      <c r="T1630" s="146">
        <v>18</v>
      </c>
      <c r="U1630" s="56" t="s">
        <v>1</v>
      </c>
    </row>
    <row r="1631" spans="1:21" ht="15" customHeight="1" x14ac:dyDescent="0.25">
      <c r="A1631" s="141"/>
      <c r="B1631" s="145"/>
      <c r="C1631" s="147"/>
      <c r="D1631" s="147"/>
      <c r="E1631" s="147"/>
      <c r="F1631" s="147"/>
      <c r="G1631" s="147"/>
      <c r="H1631" s="147"/>
      <c r="I1631" s="147"/>
      <c r="J1631" s="147"/>
      <c r="K1631" s="147"/>
      <c r="L1631" s="147"/>
      <c r="M1631" s="147"/>
      <c r="N1631" s="147"/>
      <c r="O1631" s="147"/>
      <c r="P1631" s="147"/>
      <c r="Q1631" s="147"/>
      <c r="R1631" s="147"/>
      <c r="S1631" s="147"/>
      <c r="T1631" s="147"/>
      <c r="U1631" s="57"/>
    </row>
    <row r="1632" spans="1:21" x14ac:dyDescent="0.25">
      <c r="B1632" s="7" t="s">
        <v>8</v>
      </c>
      <c r="C1632" s="65">
        <f>'1stR'!C$123</f>
        <v>0</v>
      </c>
      <c r="D1632" s="65">
        <f>'1stR'!D$123</f>
        <v>0</v>
      </c>
      <c r="E1632" s="65">
        <f>'1stR'!E$123</f>
        <v>0</v>
      </c>
      <c r="F1632" s="65">
        <f>'1stR'!F$123</f>
        <v>0</v>
      </c>
      <c r="G1632" s="65">
        <f>'1stR'!G$123</f>
        <v>0</v>
      </c>
      <c r="H1632" s="65">
        <f>'1stR'!H$123</f>
        <v>0</v>
      </c>
      <c r="I1632" s="65">
        <f>'1stR'!I$123</f>
        <v>0</v>
      </c>
      <c r="J1632" s="65">
        <f>'1stR'!J$123</f>
        <v>0</v>
      </c>
      <c r="K1632" s="65">
        <f>'1stR'!K$123</f>
        <v>0</v>
      </c>
      <c r="L1632" s="65">
        <f>'1stR'!L$123</f>
        <v>0</v>
      </c>
      <c r="M1632" s="65">
        <f>'1stR'!M$123</f>
        <v>0</v>
      </c>
      <c r="N1632" s="65">
        <f>'1stR'!N$123</f>
        <v>0</v>
      </c>
      <c r="O1632" s="65">
        <f>'1stR'!O$123</f>
        <v>0</v>
      </c>
      <c r="P1632" s="65">
        <f>'1stR'!P$123</f>
        <v>0</v>
      </c>
      <c r="Q1632" s="65">
        <f>'1stR'!Q$123</f>
        <v>0</v>
      </c>
      <c r="R1632" s="65">
        <f>'1stR'!R$123</f>
        <v>0</v>
      </c>
      <c r="S1632" s="65">
        <f>'1stR'!S$123</f>
        <v>0</v>
      </c>
      <c r="T1632" s="65">
        <f>'1stR'!T$123</f>
        <v>0</v>
      </c>
      <c r="U1632" s="15">
        <f>SUM(C1632:T1632)</f>
        <v>0</v>
      </c>
    </row>
    <row r="1633" spans="1:27" x14ac:dyDescent="0.25">
      <c r="B1633" s="7" t="s">
        <v>13</v>
      </c>
      <c r="C1633" s="65">
        <f>'2ndR'!C$123</f>
        <v>0</v>
      </c>
      <c r="D1633" s="65">
        <f>'2ndR'!D$123</f>
        <v>0</v>
      </c>
      <c r="E1633" s="65">
        <f>'2ndR'!E$123</f>
        <v>0</v>
      </c>
      <c r="F1633" s="65">
        <f>'2ndR'!F$123</f>
        <v>0</v>
      </c>
      <c r="G1633" s="65">
        <f>'2ndR'!G$123</f>
        <v>0</v>
      </c>
      <c r="H1633" s="65">
        <f>'2ndR'!H$123</f>
        <v>0</v>
      </c>
      <c r="I1633" s="65">
        <f>'2ndR'!I$123</f>
        <v>0</v>
      </c>
      <c r="J1633" s="65">
        <f>'2ndR'!J$123</f>
        <v>0</v>
      </c>
      <c r="K1633" s="65">
        <f>'2ndR'!K$123</f>
        <v>0</v>
      </c>
      <c r="L1633" s="65">
        <f>'2ndR'!L$123</f>
        <v>0</v>
      </c>
      <c r="M1633" s="65">
        <f>'2ndR'!M$123</f>
        <v>0</v>
      </c>
      <c r="N1633" s="65">
        <f>'2ndR'!N$123</f>
        <v>0</v>
      </c>
      <c r="O1633" s="65">
        <f>'2ndR'!O$123</f>
        <v>0</v>
      </c>
      <c r="P1633" s="65">
        <f>'2ndR'!P$123</f>
        <v>0</v>
      </c>
      <c r="Q1633" s="65">
        <f>'2ndR'!Q$123</f>
        <v>0</v>
      </c>
      <c r="R1633" s="65">
        <f>'2ndR'!R$123</f>
        <v>0</v>
      </c>
      <c r="S1633" s="65">
        <f>'2ndR'!S$123</f>
        <v>0</v>
      </c>
      <c r="T1633" s="65">
        <f>'2ndR'!T$123</f>
        <v>0</v>
      </c>
      <c r="U1633" s="15">
        <f t="shared" ref="U1633:U1641" si="116">SUM(C1633:T1633)</f>
        <v>0</v>
      </c>
      <c r="AA1633" s="49" t="s">
        <v>9</v>
      </c>
    </row>
    <row r="1634" spans="1:27" x14ac:dyDescent="0.25">
      <c r="B1634" s="7" t="s">
        <v>14</v>
      </c>
      <c r="C1634" s="65">
        <f>'3rdR'!C$123</f>
        <v>0</v>
      </c>
      <c r="D1634" s="65">
        <f>'3rdR'!D$123</f>
        <v>0</v>
      </c>
      <c r="E1634" s="65">
        <f>'3rdR'!E$123</f>
        <v>0</v>
      </c>
      <c r="F1634" s="65">
        <f>'3rdR'!F$123</f>
        <v>0</v>
      </c>
      <c r="G1634" s="65">
        <f>'3rdR'!G$123</f>
        <v>0</v>
      </c>
      <c r="H1634" s="65">
        <f>'3rdR'!H$123</f>
        <v>0</v>
      </c>
      <c r="I1634" s="65">
        <f>'3rdR'!I$123</f>
        <v>0</v>
      </c>
      <c r="J1634" s="65">
        <f>'3rdR'!J$123</f>
        <v>0</v>
      </c>
      <c r="K1634" s="65">
        <f>'3rdR'!K$123</f>
        <v>0</v>
      </c>
      <c r="L1634" s="65">
        <f>'3rdR'!L$123</f>
        <v>0</v>
      </c>
      <c r="M1634" s="65">
        <f>'3rdR'!M$123</f>
        <v>0</v>
      </c>
      <c r="N1634" s="65">
        <f>'3rdR'!N$123</f>
        <v>0</v>
      </c>
      <c r="O1634" s="65">
        <f>'3rdR'!O$123</f>
        <v>0</v>
      </c>
      <c r="P1634" s="65">
        <f>'3rdR'!P$123</f>
        <v>0</v>
      </c>
      <c r="Q1634" s="65">
        <f>'3rdR'!Q$123</f>
        <v>0</v>
      </c>
      <c r="R1634" s="65">
        <f>'3rdR'!R$123</f>
        <v>0</v>
      </c>
      <c r="S1634" s="65">
        <f>'3rdR'!S$123</f>
        <v>0</v>
      </c>
      <c r="T1634" s="65">
        <f>'3rdR'!T$123</f>
        <v>0</v>
      </c>
      <c r="U1634" s="15">
        <f t="shared" si="116"/>
        <v>0</v>
      </c>
    </row>
    <row r="1635" spans="1:27" x14ac:dyDescent="0.25">
      <c r="B1635" s="7" t="s">
        <v>15</v>
      </c>
      <c r="C1635" s="65">
        <f>'4thR'!C$123</f>
        <v>0</v>
      </c>
      <c r="D1635" s="65">
        <f>'4thR'!D$123</f>
        <v>0</v>
      </c>
      <c r="E1635" s="65">
        <f>'4thR'!E$123</f>
        <v>0</v>
      </c>
      <c r="F1635" s="65">
        <f>'4thR'!F$123</f>
        <v>0</v>
      </c>
      <c r="G1635" s="65">
        <f>'4thR'!G$123</f>
        <v>0</v>
      </c>
      <c r="H1635" s="65">
        <f>'4thR'!H$123</f>
        <v>0</v>
      </c>
      <c r="I1635" s="65">
        <f>'4thR'!I$123</f>
        <v>0</v>
      </c>
      <c r="J1635" s="65">
        <f>'4thR'!J$123</f>
        <v>0</v>
      </c>
      <c r="K1635" s="65">
        <f>'4thR'!K$123</f>
        <v>0</v>
      </c>
      <c r="L1635" s="65">
        <f>'4thR'!L$123</f>
        <v>0</v>
      </c>
      <c r="M1635" s="65">
        <f>'4thR'!M$123</f>
        <v>0</v>
      </c>
      <c r="N1635" s="65">
        <f>'4thR'!N$123</f>
        <v>0</v>
      </c>
      <c r="O1635" s="65">
        <f>'4thR'!O$123</f>
        <v>0</v>
      </c>
      <c r="P1635" s="65">
        <f>'4thR'!P$123</f>
        <v>0</v>
      </c>
      <c r="Q1635" s="65">
        <f>'4thR'!Q$123</f>
        <v>0</v>
      </c>
      <c r="R1635" s="65">
        <f>'4thR'!R$123</f>
        <v>0</v>
      </c>
      <c r="S1635" s="65">
        <f>'4thR'!S$123</f>
        <v>0</v>
      </c>
      <c r="T1635" s="65">
        <f>'4thR'!T$123</f>
        <v>0</v>
      </c>
      <c r="U1635" s="15">
        <f t="shared" si="116"/>
        <v>0</v>
      </c>
      <c r="AA1635" s="49" t="s">
        <v>9</v>
      </c>
    </row>
    <row r="1636" spans="1:27" x14ac:dyDescent="0.25">
      <c r="B1636" s="7" t="s">
        <v>16</v>
      </c>
      <c r="C1636" s="65">
        <f>'5thR'!C$123</f>
        <v>0</v>
      </c>
      <c r="D1636" s="65">
        <f>'5thR'!D$123</f>
        <v>0</v>
      </c>
      <c r="E1636" s="65">
        <f>'5thR'!E$123</f>
        <v>0</v>
      </c>
      <c r="F1636" s="65">
        <f>'5thR'!F$123</f>
        <v>0</v>
      </c>
      <c r="G1636" s="65">
        <f>'5thR'!G$123</f>
        <v>0</v>
      </c>
      <c r="H1636" s="65">
        <f>'5thR'!H$123</f>
        <v>0</v>
      </c>
      <c r="I1636" s="65">
        <f>'5thR'!I$123</f>
        <v>0</v>
      </c>
      <c r="J1636" s="65">
        <f>'5thR'!J$123</f>
        <v>0</v>
      </c>
      <c r="K1636" s="65">
        <f>'5thR'!K$123</f>
        <v>0</v>
      </c>
      <c r="L1636" s="65">
        <f>'5thR'!L$123</f>
        <v>0</v>
      </c>
      <c r="M1636" s="65">
        <f>'5thR'!M$123</f>
        <v>0</v>
      </c>
      <c r="N1636" s="65">
        <f>'5thR'!N$123</f>
        <v>0</v>
      </c>
      <c r="O1636" s="65">
        <f>'5thR'!O$123</f>
        <v>0</v>
      </c>
      <c r="P1636" s="65">
        <f>'5thR'!P$123</f>
        <v>0</v>
      </c>
      <c r="Q1636" s="65">
        <f>'5thR'!Q$123</f>
        <v>0</v>
      </c>
      <c r="R1636" s="65">
        <f>'5thR'!R$123</f>
        <v>0</v>
      </c>
      <c r="S1636" s="65">
        <f>'5thR'!S$123</f>
        <v>0</v>
      </c>
      <c r="T1636" s="65">
        <f>'5thR'!T$123</f>
        <v>0</v>
      </c>
      <c r="U1636" s="15">
        <f t="shared" si="116"/>
        <v>0</v>
      </c>
    </row>
    <row r="1637" spans="1:27" x14ac:dyDescent="0.25">
      <c r="B1637" s="7" t="s">
        <v>17</v>
      </c>
      <c r="C1637" s="65">
        <f>'6thR'!C$123</f>
        <v>0</v>
      </c>
      <c r="D1637" s="65">
        <f>'6thR'!D$123</f>
        <v>0</v>
      </c>
      <c r="E1637" s="65">
        <f>'6thR'!E$123</f>
        <v>0</v>
      </c>
      <c r="F1637" s="65">
        <f>'6thR'!F$123</f>
        <v>0</v>
      </c>
      <c r="G1637" s="65">
        <f>'6thR'!G$123</f>
        <v>0</v>
      </c>
      <c r="H1637" s="65">
        <f>'6thR'!H$123</f>
        <v>0</v>
      </c>
      <c r="I1637" s="65">
        <f>'6thR'!I$123</f>
        <v>0</v>
      </c>
      <c r="J1637" s="65">
        <f>'6thR'!J$123</f>
        <v>0</v>
      </c>
      <c r="K1637" s="65">
        <f>'6thR'!K$123</f>
        <v>0</v>
      </c>
      <c r="L1637" s="65">
        <f>'6thR'!L$123</f>
        <v>0</v>
      </c>
      <c r="M1637" s="65">
        <f>'6thR'!M$123</f>
        <v>0</v>
      </c>
      <c r="N1637" s="65">
        <f>'6thR'!N$123</f>
        <v>0</v>
      </c>
      <c r="O1637" s="65">
        <f>'6thR'!O$123</f>
        <v>0</v>
      </c>
      <c r="P1637" s="65">
        <f>'6thR'!P$123</f>
        <v>0</v>
      </c>
      <c r="Q1637" s="65">
        <f>'6thR'!Q$123</f>
        <v>0</v>
      </c>
      <c r="R1637" s="65">
        <f>'6thR'!R$123</f>
        <v>0</v>
      </c>
      <c r="S1637" s="65">
        <f>'6thR'!S$123</f>
        <v>0</v>
      </c>
      <c r="T1637" s="65">
        <f>'6thR'!T$123</f>
        <v>0</v>
      </c>
      <c r="U1637" s="15">
        <f t="shared" si="116"/>
        <v>0</v>
      </c>
    </row>
    <row r="1638" spans="1:27" x14ac:dyDescent="0.25">
      <c r="B1638" s="7" t="s">
        <v>18</v>
      </c>
      <c r="C1638" s="65">
        <f>'7thR'!C$123</f>
        <v>0</v>
      </c>
      <c r="D1638" s="65">
        <f>'7thR'!D$123</f>
        <v>0</v>
      </c>
      <c r="E1638" s="65">
        <f>'7thR'!E$123</f>
        <v>0</v>
      </c>
      <c r="F1638" s="65">
        <f>'7thR'!F$123</f>
        <v>0</v>
      </c>
      <c r="G1638" s="65">
        <f>'7thR'!G$123</f>
        <v>0</v>
      </c>
      <c r="H1638" s="65">
        <f>'7thR'!H$123</f>
        <v>0</v>
      </c>
      <c r="I1638" s="65">
        <f>'7thR'!I$123</f>
        <v>0</v>
      </c>
      <c r="J1638" s="65">
        <f>'7thR'!J$123</f>
        <v>0</v>
      </c>
      <c r="K1638" s="65">
        <f>'7thR'!K$123</f>
        <v>0</v>
      </c>
      <c r="L1638" s="65">
        <f>'7thR'!L$123</f>
        <v>0</v>
      </c>
      <c r="M1638" s="65">
        <f>'7thR'!M$123</f>
        <v>0</v>
      </c>
      <c r="N1638" s="65">
        <f>'7thR'!N$123</f>
        <v>0</v>
      </c>
      <c r="O1638" s="65">
        <f>'7thR'!O$123</f>
        <v>0</v>
      </c>
      <c r="P1638" s="65">
        <f>'7thR'!P$123</f>
        <v>0</v>
      </c>
      <c r="Q1638" s="65">
        <f>'7thR'!Q$123</f>
        <v>0</v>
      </c>
      <c r="R1638" s="65">
        <f>'7thR'!R$123</f>
        <v>0</v>
      </c>
      <c r="S1638" s="65">
        <f>'7thR'!S$123</f>
        <v>0</v>
      </c>
      <c r="T1638" s="65">
        <f>'7thR'!T$123</f>
        <v>0</v>
      </c>
      <c r="U1638" s="15">
        <f t="shared" si="116"/>
        <v>0</v>
      </c>
    </row>
    <row r="1639" spans="1:27" ht="15.75" thickBot="1" x14ac:dyDescent="0.3">
      <c r="B1639" s="7" t="s">
        <v>19</v>
      </c>
      <c r="C1639" s="45">
        <f>'8thR - Finale'!C$123</f>
        <v>0</v>
      </c>
      <c r="D1639" s="45">
        <f>'8thR - Finale'!D$123</f>
        <v>0</v>
      </c>
      <c r="E1639" s="45">
        <f>'8thR - Finale'!E$123</f>
        <v>0</v>
      </c>
      <c r="F1639" s="45">
        <f>'8thR - Finale'!F$123</f>
        <v>0</v>
      </c>
      <c r="G1639" s="45">
        <f>'8thR - Finale'!G$123</f>
        <v>0</v>
      </c>
      <c r="H1639" s="45">
        <f>'8thR - Finale'!H$123</f>
        <v>0</v>
      </c>
      <c r="I1639" s="45">
        <f>'8thR - Finale'!I$123</f>
        <v>0</v>
      </c>
      <c r="J1639" s="45">
        <f>'8thR - Finale'!J$123</f>
        <v>0</v>
      </c>
      <c r="K1639" s="45">
        <f>'8thR - Finale'!K$123</f>
        <v>0</v>
      </c>
      <c r="L1639" s="45">
        <f>'8thR - Finale'!L$123</f>
        <v>0</v>
      </c>
      <c r="M1639" s="45">
        <f>'8thR - Finale'!M$123</f>
        <v>0</v>
      </c>
      <c r="N1639" s="45">
        <f>'8thR - Finale'!N$123</f>
        <v>0</v>
      </c>
      <c r="O1639" s="45">
        <f>'8thR - Finale'!O$123</f>
        <v>0</v>
      </c>
      <c r="P1639" s="45">
        <f>'8thR - Finale'!P$123</f>
        <v>0</v>
      </c>
      <c r="Q1639" s="45">
        <f>'8thR - Finale'!Q$123</f>
        <v>0</v>
      </c>
      <c r="R1639" s="45">
        <f>'8thR - Finale'!R$123</f>
        <v>0</v>
      </c>
      <c r="S1639" s="45">
        <f>'8thR - Finale'!S$123</f>
        <v>0</v>
      </c>
      <c r="T1639" s="45">
        <f>'8thR - Finale'!T$123</f>
        <v>0</v>
      </c>
      <c r="U1639" s="15">
        <f t="shared" si="116"/>
        <v>0</v>
      </c>
    </row>
    <row r="1640" spans="1:27" ht="16.5" thickTop="1" x14ac:dyDescent="0.25">
      <c r="B1640" s="52" t="s">
        <v>12</v>
      </c>
      <c r="C1640" s="72">
        <f>score!H$123</f>
        <v>0</v>
      </c>
      <c r="D1640" s="72">
        <f>score!I$123</f>
        <v>0</v>
      </c>
      <c r="E1640" s="72">
        <f>score!J$123</f>
        <v>0</v>
      </c>
      <c r="F1640" s="72">
        <f>score!K$123</f>
        <v>0</v>
      </c>
      <c r="G1640" s="72">
        <f>score!L$123</f>
        <v>0</v>
      </c>
      <c r="H1640" s="72">
        <f>score!M$123</f>
        <v>0</v>
      </c>
      <c r="I1640" s="72">
        <f>score!N$123</f>
        <v>0</v>
      </c>
      <c r="J1640" s="72">
        <f>score!O$123</f>
        <v>0</v>
      </c>
      <c r="K1640" s="72">
        <f>score!P$123</f>
        <v>0</v>
      </c>
      <c r="L1640" s="72">
        <f>score!Q$123</f>
        <v>0</v>
      </c>
      <c r="M1640" s="72">
        <f>score!R$123</f>
        <v>0</v>
      </c>
      <c r="N1640" s="72">
        <f>score!S$123</f>
        <v>0</v>
      </c>
      <c r="O1640" s="72">
        <f>score!T$123</f>
        <v>0</v>
      </c>
      <c r="P1640" s="72">
        <f>score!U$123</f>
        <v>0</v>
      </c>
      <c r="Q1640" s="72">
        <f>score!V$123</f>
        <v>0</v>
      </c>
      <c r="R1640" s="72">
        <f>score!W$123</f>
        <v>0</v>
      </c>
      <c r="S1640" s="72">
        <f>score!X$123</f>
        <v>0</v>
      </c>
      <c r="T1640" s="72">
        <f>score!Y$123</f>
        <v>0</v>
      </c>
      <c r="U1640" s="47">
        <f t="shared" si="116"/>
        <v>0</v>
      </c>
    </row>
    <row r="1641" spans="1:27" ht="15.75" x14ac:dyDescent="0.25">
      <c r="B1641" s="53" t="s">
        <v>7</v>
      </c>
      <c r="C1641" s="54">
        <f>score!H$147</f>
        <v>4</v>
      </c>
      <c r="D1641" s="54">
        <f>score!$I$147</f>
        <v>4</v>
      </c>
      <c r="E1641" s="54">
        <f>score!$J$147</f>
        <v>3</v>
      </c>
      <c r="F1641" s="54">
        <f>score!$K$147</f>
        <v>3</v>
      </c>
      <c r="G1641" s="54">
        <f>score!$L$147</f>
        <v>4</v>
      </c>
      <c r="H1641" s="54">
        <f>score!$M$147</f>
        <v>4</v>
      </c>
      <c r="I1641" s="54">
        <f>score!$N$147</f>
        <v>5</v>
      </c>
      <c r="J1641" s="54">
        <f>score!$O$147</f>
        <v>4</v>
      </c>
      <c r="K1641" s="54">
        <f>score!$P$147</f>
        <v>4</v>
      </c>
      <c r="L1641" s="54">
        <f>score!$Q$147</f>
        <v>3</v>
      </c>
      <c r="M1641" s="54">
        <f>score!$R$147</f>
        <v>4</v>
      </c>
      <c r="N1641" s="54">
        <f>score!$S$147</f>
        <v>5</v>
      </c>
      <c r="O1641" s="54">
        <f>score!$T$147</f>
        <v>4</v>
      </c>
      <c r="P1641" s="54">
        <f>score!$U$147</f>
        <v>5</v>
      </c>
      <c r="Q1641" s="54">
        <f>score!$V$147</f>
        <v>3</v>
      </c>
      <c r="R1641" s="54">
        <f>score!$W$147</f>
        <v>3</v>
      </c>
      <c r="S1641" s="54">
        <f>score!$X$147</f>
        <v>4</v>
      </c>
      <c r="T1641" s="54">
        <f>score!$Y$147</f>
        <v>4</v>
      </c>
      <c r="U1641" s="18">
        <f t="shared" si="116"/>
        <v>70</v>
      </c>
    </row>
    <row r="1642" spans="1:27" x14ac:dyDescent="0.25">
      <c r="C1642" s="55"/>
      <c r="D1642" s="55"/>
      <c r="E1642" s="55"/>
      <c r="F1642" s="55"/>
      <c r="G1642" s="55"/>
      <c r="H1642" s="55"/>
      <c r="I1642" s="55"/>
      <c r="J1642" s="55"/>
      <c r="K1642" s="55"/>
      <c r="L1642" s="55"/>
      <c r="M1642" s="55"/>
      <c r="N1642" s="55"/>
      <c r="O1642" s="55"/>
      <c r="P1642" s="55"/>
      <c r="Q1642" s="55"/>
      <c r="R1642" s="55"/>
      <c r="S1642" s="55"/>
      <c r="T1642" s="55"/>
    </row>
    <row r="1643" spans="1:27" x14ac:dyDescent="0.25">
      <c r="C1643" s="140" t="s">
        <v>6</v>
      </c>
      <c r="D1643" s="140"/>
      <c r="E1643" s="140"/>
      <c r="F1643" s="140"/>
      <c r="G1643" s="140"/>
      <c r="H1643" s="140"/>
      <c r="I1643" s="140"/>
      <c r="J1643" s="140"/>
      <c r="K1643" s="140"/>
      <c r="L1643" s="140"/>
      <c r="M1643" s="140"/>
      <c r="N1643" s="140"/>
      <c r="O1643" s="140"/>
      <c r="P1643" s="140"/>
      <c r="Q1643" s="140"/>
      <c r="R1643" s="140"/>
      <c r="S1643" s="140"/>
      <c r="T1643" s="140"/>
    </row>
    <row r="1644" spans="1:27" x14ac:dyDescent="0.25">
      <c r="A1644" s="141">
        <f>score!A124</f>
        <v>118</v>
      </c>
      <c r="B1644" s="142" t="str">
        <f>score!F124</f>
        <v/>
      </c>
      <c r="C1644" s="143">
        <v>1</v>
      </c>
      <c r="D1644" s="143">
        <v>2</v>
      </c>
      <c r="E1644" s="143">
        <v>3</v>
      </c>
      <c r="F1644" s="143">
        <v>4</v>
      </c>
      <c r="G1644" s="143">
        <v>5</v>
      </c>
      <c r="H1644" s="143">
        <v>6</v>
      </c>
      <c r="I1644" s="143">
        <v>7</v>
      </c>
      <c r="J1644" s="143">
        <v>8</v>
      </c>
      <c r="K1644" s="143">
        <v>9</v>
      </c>
      <c r="L1644" s="143">
        <v>10</v>
      </c>
      <c r="M1644" s="143">
        <v>11</v>
      </c>
      <c r="N1644" s="143">
        <v>12</v>
      </c>
      <c r="O1644" s="143">
        <v>13</v>
      </c>
      <c r="P1644" s="143">
        <v>14</v>
      </c>
      <c r="Q1644" s="143">
        <v>15</v>
      </c>
      <c r="R1644" s="143">
        <v>16</v>
      </c>
      <c r="S1644" s="143">
        <v>17</v>
      </c>
      <c r="T1644" s="143">
        <v>18</v>
      </c>
      <c r="U1644" s="56" t="s">
        <v>1</v>
      </c>
    </row>
    <row r="1645" spans="1:27" x14ac:dyDescent="0.25">
      <c r="A1645" s="141"/>
      <c r="B1645" s="142"/>
      <c r="C1645" s="143"/>
      <c r="D1645" s="143"/>
      <c r="E1645" s="143"/>
      <c r="F1645" s="143"/>
      <c r="G1645" s="143"/>
      <c r="H1645" s="143"/>
      <c r="I1645" s="143"/>
      <c r="J1645" s="143"/>
      <c r="K1645" s="143"/>
      <c r="L1645" s="143"/>
      <c r="M1645" s="143"/>
      <c r="N1645" s="143"/>
      <c r="O1645" s="143"/>
      <c r="P1645" s="143"/>
      <c r="Q1645" s="143"/>
      <c r="R1645" s="143"/>
      <c r="S1645" s="143"/>
      <c r="T1645" s="143"/>
      <c r="U1645" s="57"/>
    </row>
    <row r="1646" spans="1:27" x14ac:dyDescent="0.25">
      <c r="B1646" s="7" t="s">
        <v>8</v>
      </c>
      <c r="C1646" s="65">
        <f>'1stR'!C$124</f>
        <v>0</v>
      </c>
      <c r="D1646" s="65">
        <f>'1stR'!D$124</f>
        <v>0</v>
      </c>
      <c r="E1646" s="65">
        <f>'1stR'!E$124</f>
        <v>0</v>
      </c>
      <c r="F1646" s="65">
        <f>'1stR'!F$124</f>
        <v>0</v>
      </c>
      <c r="G1646" s="65">
        <f>'1stR'!G$124</f>
        <v>0</v>
      </c>
      <c r="H1646" s="65">
        <f>'1stR'!H$124</f>
        <v>0</v>
      </c>
      <c r="I1646" s="65">
        <f>'1stR'!I$124</f>
        <v>0</v>
      </c>
      <c r="J1646" s="65">
        <f>'1stR'!J$124</f>
        <v>0</v>
      </c>
      <c r="K1646" s="65">
        <f>'1stR'!K$124</f>
        <v>0</v>
      </c>
      <c r="L1646" s="65">
        <f>'1stR'!L$124</f>
        <v>0</v>
      </c>
      <c r="M1646" s="65">
        <f>'1stR'!M$124</f>
        <v>0</v>
      </c>
      <c r="N1646" s="65">
        <f>'1stR'!N$124</f>
        <v>0</v>
      </c>
      <c r="O1646" s="65">
        <f>'1stR'!O$124</f>
        <v>0</v>
      </c>
      <c r="P1646" s="65">
        <f>'1stR'!P$124</f>
        <v>0</v>
      </c>
      <c r="Q1646" s="65">
        <f>'1stR'!Q$124</f>
        <v>0</v>
      </c>
      <c r="R1646" s="65">
        <f>'1stR'!R$124</f>
        <v>0</v>
      </c>
      <c r="S1646" s="65">
        <f>'1stR'!S$124</f>
        <v>0</v>
      </c>
      <c r="T1646" s="65">
        <f>'1stR'!T$124</f>
        <v>0</v>
      </c>
      <c r="U1646" s="15">
        <f>SUM(C1646:T1646)</f>
        <v>0</v>
      </c>
    </row>
    <row r="1647" spans="1:27" x14ac:dyDescent="0.25">
      <c r="B1647" s="7" t="s">
        <v>13</v>
      </c>
      <c r="C1647" s="65">
        <f>'2ndR'!C$124</f>
        <v>0</v>
      </c>
      <c r="D1647" s="65">
        <f>'2ndR'!D$124</f>
        <v>0</v>
      </c>
      <c r="E1647" s="65">
        <f>'2ndR'!E$124</f>
        <v>0</v>
      </c>
      <c r="F1647" s="65">
        <f>'2ndR'!F$124</f>
        <v>0</v>
      </c>
      <c r="G1647" s="65">
        <f>'2ndR'!G$124</f>
        <v>0</v>
      </c>
      <c r="H1647" s="65">
        <f>'2ndR'!H$124</f>
        <v>0</v>
      </c>
      <c r="I1647" s="65">
        <f>'2ndR'!I$124</f>
        <v>0</v>
      </c>
      <c r="J1647" s="65">
        <f>'2ndR'!J$124</f>
        <v>0</v>
      </c>
      <c r="K1647" s="65">
        <f>'2ndR'!K$124</f>
        <v>0</v>
      </c>
      <c r="L1647" s="65">
        <f>'2ndR'!L$124</f>
        <v>0</v>
      </c>
      <c r="M1647" s="65">
        <f>'2ndR'!M$124</f>
        <v>0</v>
      </c>
      <c r="N1647" s="65">
        <f>'2ndR'!N$124</f>
        <v>0</v>
      </c>
      <c r="O1647" s="65">
        <f>'2ndR'!O$124</f>
        <v>0</v>
      </c>
      <c r="P1647" s="65">
        <f>'2ndR'!P$124</f>
        <v>0</v>
      </c>
      <c r="Q1647" s="65">
        <f>'2ndR'!Q$124</f>
        <v>0</v>
      </c>
      <c r="R1647" s="65">
        <f>'2ndR'!R$124</f>
        <v>0</v>
      </c>
      <c r="S1647" s="65">
        <f>'2ndR'!S$124</f>
        <v>0</v>
      </c>
      <c r="T1647" s="65">
        <f>'2ndR'!T$124</f>
        <v>0</v>
      </c>
      <c r="U1647" s="15">
        <f t="shared" ref="U1647:U1655" si="117">SUM(C1647:T1647)</f>
        <v>0</v>
      </c>
    </row>
    <row r="1648" spans="1:27" x14ac:dyDescent="0.25">
      <c r="B1648" s="7" t="s">
        <v>14</v>
      </c>
      <c r="C1648" s="65">
        <f>'3rdR'!C$124</f>
        <v>0</v>
      </c>
      <c r="D1648" s="65">
        <f>'3rdR'!D$124</f>
        <v>0</v>
      </c>
      <c r="E1648" s="65">
        <f>'3rdR'!E$124</f>
        <v>0</v>
      </c>
      <c r="F1648" s="65">
        <f>'3rdR'!F$124</f>
        <v>0</v>
      </c>
      <c r="G1648" s="65">
        <f>'3rdR'!G$124</f>
        <v>0</v>
      </c>
      <c r="H1648" s="65">
        <f>'3rdR'!H$124</f>
        <v>0</v>
      </c>
      <c r="I1648" s="65">
        <f>'3rdR'!I$124</f>
        <v>0</v>
      </c>
      <c r="J1648" s="65">
        <f>'3rdR'!J$124</f>
        <v>0</v>
      </c>
      <c r="K1648" s="65">
        <f>'3rdR'!K$124</f>
        <v>0</v>
      </c>
      <c r="L1648" s="65">
        <f>'3rdR'!L$124</f>
        <v>0</v>
      </c>
      <c r="M1648" s="65">
        <f>'3rdR'!M$124</f>
        <v>0</v>
      </c>
      <c r="N1648" s="65">
        <f>'3rdR'!N$124</f>
        <v>0</v>
      </c>
      <c r="O1648" s="65">
        <f>'3rdR'!O$124</f>
        <v>0</v>
      </c>
      <c r="P1648" s="65">
        <f>'3rdR'!P$124</f>
        <v>0</v>
      </c>
      <c r="Q1648" s="65">
        <f>'3rdR'!Q$124</f>
        <v>0</v>
      </c>
      <c r="R1648" s="65">
        <f>'3rdR'!R$124</f>
        <v>0</v>
      </c>
      <c r="S1648" s="65">
        <f>'3rdR'!S$124</f>
        <v>0</v>
      </c>
      <c r="T1648" s="65">
        <f>'3rdR'!T$124</f>
        <v>0</v>
      </c>
      <c r="U1648" s="15">
        <f t="shared" si="117"/>
        <v>0</v>
      </c>
    </row>
    <row r="1649" spans="1:21" x14ac:dyDescent="0.25">
      <c r="B1649" s="7" t="s">
        <v>15</v>
      </c>
      <c r="C1649" s="65">
        <f>'4thR'!C$124</f>
        <v>0</v>
      </c>
      <c r="D1649" s="65">
        <f>'4thR'!D$124</f>
        <v>0</v>
      </c>
      <c r="E1649" s="65">
        <f>'4thR'!E$124</f>
        <v>0</v>
      </c>
      <c r="F1649" s="65">
        <f>'4thR'!F$124</f>
        <v>0</v>
      </c>
      <c r="G1649" s="65">
        <f>'4thR'!G$124</f>
        <v>0</v>
      </c>
      <c r="H1649" s="65">
        <f>'4thR'!H$124</f>
        <v>0</v>
      </c>
      <c r="I1649" s="65">
        <f>'4thR'!I$124</f>
        <v>0</v>
      </c>
      <c r="J1649" s="65">
        <f>'4thR'!J$124</f>
        <v>0</v>
      </c>
      <c r="K1649" s="65">
        <f>'4thR'!K$124</f>
        <v>0</v>
      </c>
      <c r="L1649" s="65">
        <f>'4thR'!L$124</f>
        <v>0</v>
      </c>
      <c r="M1649" s="65">
        <f>'4thR'!M$124</f>
        <v>0</v>
      </c>
      <c r="N1649" s="65">
        <f>'4thR'!N$124</f>
        <v>0</v>
      </c>
      <c r="O1649" s="65">
        <f>'4thR'!O$124</f>
        <v>0</v>
      </c>
      <c r="P1649" s="65">
        <f>'4thR'!P$124</f>
        <v>0</v>
      </c>
      <c r="Q1649" s="65">
        <f>'4thR'!Q$124</f>
        <v>0</v>
      </c>
      <c r="R1649" s="65">
        <f>'4thR'!R$124</f>
        <v>0</v>
      </c>
      <c r="S1649" s="65">
        <f>'4thR'!S$124</f>
        <v>0</v>
      </c>
      <c r="T1649" s="65">
        <f>'4thR'!T$124</f>
        <v>0</v>
      </c>
      <c r="U1649" s="15">
        <f t="shared" si="117"/>
        <v>0</v>
      </c>
    </row>
    <row r="1650" spans="1:21" x14ac:dyDescent="0.25">
      <c r="B1650" s="7" t="s">
        <v>16</v>
      </c>
      <c r="C1650" s="65">
        <f>'5thR'!C$124</f>
        <v>0</v>
      </c>
      <c r="D1650" s="65">
        <f>'5thR'!D$124</f>
        <v>0</v>
      </c>
      <c r="E1650" s="65">
        <f>'5thR'!E$124</f>
        <v>0</v>
      </c>
      <c r="F1650" s="65">
        <f>'5thR'!F$124</f>
        <v>0</v>
      </c>
      <c r="G1650" s="65">
        <f>'5thR'!G$124</f>
        <v>0</v>
      </c>
      <c r="H1650" s="65">
        <f>'5thR'!H$124</f>
        <v>0</v>
      </c>
      <c r="I1650" s="65">
        <f>'5thR'!I$124</f>
        <v>0</v>
      </c>
      <c r="J1650" s="65">
        <f>'5thR'!J$124</f>
        <v>0</v>
      </c>
      <c r="K1650" s="65">
        <f>'5thR'!K$124</f>
        <v>0</v>
      </c>
      <c r="L1650" s="65">
        <f>'5thR'!L$124</f>
        <v>0</v>
      </c>
      <c r="M1650" s="65">
        <f>'5thR'!M$124</f>
        <v>0</v>
      </c>
      <c r="N1650" s="65">
        <f>'5thR'!N$124</f>
        <v>0</v>
      </c>
      <c r="O1650" s="65">
        <f>'5thR'!O$124</f>
        <v>0</v>
      </c>
      <c r="P1650" s="65">
        <f>'5thR'!P$124</f>
        <v>0</v>
      </c>
      <c r="Q1650" s="65">
        <f>'5thR'!Q$124</f>
        <v>0</v>
      </c>
      <c r="R1650" s="65">
        <f>'5thR'!R$124</f>
        <v>0</v>
      </c>
      <c r="S1650" s="65">
        <f>'5thR'!S$124</f>
        <v>0</v>
      </c>
      <c r="T1650" s="65">
        <f>'5thR'!T$124</f>
        <v>0</v>
      </c>
      <c r="U1650" s="15">
        <f t="shared" si="117"/>
        <v>0</v>
      </c>
    </row>
    <row r="1651" spans="1:21" x14ac:dyDescent="0.25">
      <c r="B1651" s="7" t="s">
        <v>17</v>
      </c>
      <c r="C1651" s="65">
        <f>'6thR'!C$124</f>
        <v>0</v>
      </c>
      <c r="D1651" s="65">
        <f>'6thR'!D$124</f>
        <v>0</v>
      </c>
      <c r="E1651" s="65">
        <f>'6thR'!E$124</f>
        <v>0</v>
      </c>
      <c r="F1651" s="65">
        <f>'6thR'!F$124</f>
        <v>0</v>
      </c>
      <c r="G1651" s="65">
        <f>'6thR'!G$124</f>
        <v>0</v>
      </c>
      <c r="H1651" s="65">
        <f>'6thR'!H$124</f>
        <v>0</v>
      </c>
      <c r="I1651" s="65">
        <f>'6thR'!I$124</f>
        <v>0</v>
      </c>
      <c r="J1651" s="65">
        <f>'6thR'!J$124</f>
        <v>0</v>
      </c>
      <c r="K1651" s="65">
        <f>'6thR'!K$124</f>
        <v>0</v>
      </c>
      <c r="L1651" s="65">
        <f>'6thR'!L$124</f>
        <v>0</v>
      </c>
      <c r="M1651" s="65">
        <f>'6thR'!M$124</f>
        <v>0</v>
      </c>
      <c r="N1651" s="65">
        <f>'6thR'!N$124</f>
        <v>0</v>
      </c>
      <c r="O1651" s="65">
        <f>'6thR'!O$124</f>
        <v>0</v>
      </c>
      <c r="P1651" s="65">
        <f>'6thR'!P$124</f>
        <v>0</v>
      </c>
      <c r="Q1651" s="65">
        <f>'6thR'!Q$124</f>
        <v>0</v>
      </c>
      <c r="R1651" s="65">
        <f>'6thR'!R$124</f>
        <v>0</v>
      </c>
      <c r="S1651" s="65">
        <f>'6thR'!S$124</f>
        <v>0</v>
      </c>
      <c r="T1651" s="65">
        <f>'6thR'!T$124</f>
        <v>0</v>
      </c>
      <c r="U1651" s="15">
        <f t="shared" si="117"/>
        <v>0</v>
      </c>
    </row>
    <row r="1652" spans="1:21" x14ac:dyDescent="0.25">
      <c r="B1652" s="7" t="s">
        <v>18</v>
      </c>
      <c r="C1652" s="65">
        <f>'7thR'!C$124</f>
        <v>0</v>
      </c>
      <c r="D1652" s="65">
        <f>'7thR'!D$124</f>
        <v>0</v>
      </c>
      <c r="E1652" s="65">
        <f>'7thR'!E$124</f>
        <v>0</v>
      </c>
      <c r="F1652" s="65">
        <f>'7thR'!F$124</f>
        <v>0</v>
      </c>
      <c r="G1652" s="65">
        <f>'7thR'!G$124</f>
        <v>0</v>
      </c>
      <c r="H1652" s="65">
        <f>'7thR'!H$124</f>
        <v>0</v>
      </c>
      <c r="I1652" s="65">
        <f>'7thR'!I$124</f>
        <v>0</v>
      </c>
      <c r="J1652" s="65">
        <f>'7thR'!J$124</f>
        <v>0</v>
      </c>
      <c r="K1652" s="65">
        <f>'7thR'!K$124</f>
        <v>0</v>
      </c>
      <c r="L1652" s="65">
        <f>'7thR'!L$124</f>
        <v>0</v>
      </c>
      <c r="M1652" s="65">
        <f>'7thR'!M$124</f>
        <v>0</v>
      </c>
      <c r="N1652" s="65">
        <f>'7thR'!N$124</f>
        <v>0</v>
      </c>
      <c r="O1652" s="65">
        <f>'7thR'!O$124</f>
        <v>0</v>
      </c>
      <c r="P1652" s="65">
        <f>'7thR'!P$124</f>
        <v>0</v>
      </c>
      <c r="Q1652" s="65">
        <f>'7thR'!Q$124</f>
        <v>0</v>
      </c>
      <c r="R1652" s="65">
        <f>'7thR'!R$124</f>
        <v>0</v>
      </c>
      <c r="S1652" s="65">
        <f>'7thR'!S$124</f>
        <v>0</v>
      </c>
      <c r="T1652" s="65">
        <f>'7thR'!T$124</f>
        <v>0</v>
      </c>
      <c r="U1652" s="15">
        <f t="shared" si="117"/>
        <v>0</v>
      </c>
    </row>
    <row r="1653" spans="1:21" ht="15.75" thickBot="1" x14ac:dyDescent="0.3">
      <c r="B1653" s="7" t="s">
        <v>19</v>
      </c>
      <c r="C1653" s="45">
        <f>'8thR - Finale'!C$124</f>
        <v>0</v>
      </c>
      <c r="D1653" s="45">
        <f>'8thR - Finale'!D$124</f>
        <v>0</v>
      </c>
      <c r="E1653" s="45">
        <f>'8thR - Finale'!E$124</f>
        <v>0</v>
      </c>
      <c r="F1653" s="45">
        <f>'8thR - Finale'!F$124</f>
        <v>0</v>
      </c>
      <c r="G1653" s="45">
        <f>'8thR - Finale'!G$124</f>
        <v>0</v>
      </c>
      <c r="H1653" s="45">
        <f>'8thR - Finale'!H$124</f>
        <v>0</v>
      </c>
      <c r="I1653" s="45">
        <f>'8thR - Finale'!I$124</f>
        <v>0</v>
      </c>
      <c r="J1653" s="45">
        <f>'8thR - Finale'!J$124</f>
        <v>0</v>
      </c>
      <c r="K1653" s="45">
        <f>'8thR - Finale'!K$124</f>
        <v>0</v>
      </c>
      <c r="L1653" s="45">
        <f>'8thR - Finale'!L$124</f>
        <v>0</v>
      </c>
      <c r="M1653" s="45">
        <f>'8thR - Finale'!M$124</f>
        <v>0</v>
      </c>
      <c r="N1653" s="45">
        <f>'8thR - Finale'!N$124</f>
        <v>0</v>
      </c>
      <c r="O1653" s="45">
        <f>'8thR - Finale'!O$124</f>
        <v>0</v>
      </c>
      <c r="P1653" s="45">
        <f>'8thR - Finale'!P$124</f>
        <v>0</v>
      </c>
      <c r="Q1653" s="45">
        <f>'8thR - Finale'!Q$124</f>
        <v>0</v>
      </c>
      <c r="R1653" s="45">
        <f>'8thR - Finale'!R$124</f>
        <v>0</v>
      </c>
      <c r="S1653" s="45">
        <f>'8thR - Finale'!S$124</f>
        <v>0</v>
      </c>
      <c r="T1653" s="45">
        <f>'8thR - Finale'!T$124</f>
        <v>0</v>
      </c>
      <c r="U1653" s="15">
        <f t="shared" si="117"/>
        <v>0</v>
      </c>
    </row>
    <row r="1654" spans="1:21" ht="16.5" thickTop="1" x14ac:dyDescent="0.25">
      <c r="B1654" s="52" t="s">
        <v>12</v>
      </c>
      <c r="C1654" s="72">
        <f>score!H$124</f>
        <v>0</v>
      </c>
      <c r="D1654" s="72">
        <f>score!I$124</f>
        <v>0</v>
      </c>
      <c r="E1654" s="72">
        <f>score!J$124</f>
        <v>0</v>
      </c>
      <c r="F1654" s="72">
        <f>score!K$124</f>
        <v>0</v>
      </c>
      <c r="G1654" s="72">
        <f>score!L$124</f>
        <v>0</v>
      </c>
      <c r="H1654" s="72">
        <f>score!M$124</f>
        <v>0</v>
      </c>
      <c r="I1654" s="72">
        <f>score!N$124</f>
        <v>0</v>
      </c>
      <c r="J1654" s="72">
        <f>score!O$124</f>
        <v>0</v>
      </c>
      <c r="K1654" s="72">
        <f>score!P$124</f>
        <v>0</v>
      </c>
      <c r="L1654" s="72">
        <f>score!Q$124</f>
        <v>0</v>
      </c>
      <c r="M1654" s="72">
        <f>score!R$124</f>
        <v>0</v>
      </c>
      <c r="N1654" s="72">
        <f>score!S$124</f>
        <v>0</v>
      </c>
      <c r="O1654" s="72">
        <f>score!T$124</f>
        <v>0</v>
      </c>
      <c r="P1654" s="72">
        <f>score!U$124</f>
        <v>0</v>
      </c>
      <c r="Q1654" s="72">
        <f>score!V$124</f>
        <v>0</v>
      </c>
      <c r="R1654" s="72">
        <f>score!W$124</f>
        <v>0</v>
      </c>
      <c r="S1654" s="72">
        <f>score!X$124</f>
        <v>0</v>
      </c>
      <c r="T1654" s="72">
        <f>score!Y$124</f>
        <v>0</v>
      </c>
      <c r="U1654" s="47">
        <f t="shared" si="117"/>
        <v>0</v>
      </c>
    </row>
    <row r="1655" spans="1:21" ht="15.75" x14ac:dyDescent="0.25">
      <c r="B1655" s="53" t="s">
        <v>7</v>
      </c>
      <c r="C1655" s="54">
        <f>score!H$147</f>
        <v>4</v>
      </c>
      <c r="D1655" s="54">
        <f>score!$I$147</f>
        <v>4</v>
      </c>
      <c r="E1655" s="54">
        <f>score!$J$147</f>
        <v>3</v>
      </c>
      <c r="F1655" s="54">
        <f>score!$K$147</f>
        <v>3</v>
      </c>
      <c r="G1655" s="54">
        <f>score!$L$147</f>
        <v>4</v>
      </c>
      <c r="H1655" s="54">
        <f>score!$M$147</f>
        <v>4</v>
      </c>
      <c r="I1655" s="54">
        <f>score!$N$147</f>
        <v>5</v>
      </c>
      <c r="J1655" s="54">
        <f>score!$O$147</f>
        <v>4</v>
      </c>
      <c r="K1655" s="54">
        <f>score!$P$147</f>
        <v>4</v>
      </c>
      <c r="L1655" s="54">
        <f>score!$Q$147</f>
        <v>3</v>
      </c>
      <c r="M1655" s="54">
        <f>score!$R$147</f>
        <v>4</v>
      </c>
      <c r="N1655" s="54">
        <f>score!$S$147</f>
        <v>5</v>
      </c>
      <c r="O1655" s="54">
        <f>score!$T$147</f>
        <v>4</v>
      </c>
      <c r="P1655" s="54">
        <f>score!$U$147</f>
        <v>5</v>
      </c>
      <c r="Q1655" s="54">
        <f>score!$V$147</f>
        <v>3</v>
      </c>
      <c r="R1655" s="54">
        <f>score!$W$147</f>
        <v>3</v>
      </c>
      <c r="S1655" s="54">
        <f>score!$X$147</f>
        <v>4</v>
      </c>
      <c r="T1655" s="54">
        <f>score!$Y$147</f>
        <v>4</v>
      </c>
      <c r="U1655" s="18">
        <f t="shared" si="117"/>
        <v>70</v>
      </c>
    </row>
    <row r="1656" spans="1:21" x14ac:dyDescent="0.25">
      <c r="C1656" s="55"/>
      <c r="D1656" s="55"/>
      <c r="E1656" s="55"/>
      <c r="F1656" s="55"/>
      <c r="G1656" s="55"/>
      <c r="H1656" s="55"/>
      <c r="I1656" s="55"/>
      <c r="J1656" s="55"/>
      <c r="K1656" s="55"/>
      <c r="L1656" s="55"/>
      <c r="M1656" s="55"/>
      <c r="N1656" s="55"/>
      <c r="O1656" s="55"/>
      <c r="P1656" s="55"/>
      <c r="Q1656" s="55"/>
      <c r="R1656" s="55"/>
      <c r="S1656" s="55"/>
      <c r="T1656" s="55"/>
    </row>
    <row r="1657" spans="1:21" x14ac:dyDescent="0.25">
      <c r="C1657" s="140" t="s">
        <v>6</v>
      </c>
      <c r="D1657" s="140"/>
      <c r="E1657" s="140"/>
      <c r="F1657" s="140"/>
      <c r="G1657" s="140"/>
      <c r="H1657" s="140"/>
      <c r="I1657" s="140"/>
      <c r="J1657" s="140"/>
      <c r="K1657" s="140"/>
      <c r="L1657" s="140"/>
      <c r="M1657" s="140"/>
      <c r="N1657" s="140"/>
      <c r="O1657" s="140"/>
      <c r="P1657" s="140"/>
      <c r="Q1657" s="140"/>
      <c r="R1657" s="140"/>
      <c r="S1657" s="140"/>
      <c r="T1657" s="140"/>
    </row>
    <row r="1658" spans="1:21" ht="15" customHeight="1" x14ac:dyDescent="0.25">
      <c r="A1658" s="141">
        <f>score!A125</f>
        <v>119</v>
      </c>
      <c r="B1658" s="142" t="str">
        <f>score!F125</f>
        <v/>
      </c>
      <c r="C1658" s="143">
        <v>1</v>
      </c>
      <c r="D1658" s="143">
        <v>2</v>
      </c>
      <c r="E1658" s="143">
        <v>3</v>
      </c>
      <c r="F1658" s="143">
        <v>4</v>
      </c>
      <c r="G1658" s="143">
        <v>5</v>
      </c>
      <c r="H1658" s="143">
        <v>6</v>
      </c>
      <c r="I1658" s="143">
        <v>7</v>
      </c>
      <c r="J1658" s="143">
        <v>8</v>
      </c>
      <c r="K1658" s="143">
        <v>9</v>
      </c>
      <c r="L1658" s="143">
        <v>10</v>
      </c>
      <c r="M1658" s="143">
        <v>11</v>
      </c>
      <c r="N1658" s="143">
        <v>12</v>
      </c>
      <c r="O1658" s="143">
        <v>13</v>
      </c>
      <c r="P1658" s="143">
        <v>14</v>
      </c>
      <c r="Q1658" s="143">
        <v>15</v>
      </c>
      <c r="R1658" s="143">
        <v>16</v>
      </c>
      <c r="S1658" s="143">
        <v>17</v>
      </c>
      <c r="T1658" s="143">
        <v>18</v>
      </c>
      <c r="U1658" s="56" t="s">
        <v>1</v>
      </c>
    </row>
    <row r="1659" spans="1:21" ht="15" customHeight="1" x14ac:dyDescent="0.25">
      <c r="A1659" s="141"/>
      <c r="B1659" s="142"/>
      <c r="C1659" s="143"/>
      <c r="D1659" s="143"/>
      <c r="E1659" s="143"/>
      <c r="F1659" s="143"/>
      <c r="G1659" s="143"/>
      <c r="H1659" s="143"/>
      <c r="I1659" s="143"/>
      <c r="J1659" s="143"/>
      <c r="K1659" s="143"/>
      <c r="L1659" s="143"/>
      <c r="M1659" s="143"/>
      <c r="N1659" s="143"/>
      <c r="O1659" s="143"/>
      <c r="P1659" s="143"/>
      <c r="Q1659" s="143"/>
      <c r="R1659" s="143"/>
      <c r="S1659" s="143"/>
      <c r="T1659" s="143"/>
      <c r="U1659" s="57"/>
    </row>
    <row r="1660" spans="1:21" x14ac:dyDescent="0.25">
      <c r="B1660" s="7" t="s">
        <v>8</v>
      </c>
      <c r="C1660" s="65">
        <f>'1stR'!C$125</f>
        <v>0</v>
      </c>
      <c r="D1660" s="65">
        <f>'1stR'!D$125</f>
        <v>0</v>
      </c>
      <c r="E1660" s="65">
        <f>'1stR'!E$125</f>
        <v>0</v>
      </c>
      <c r="F1660" s="65">
        <f>'1stR'!F$125</f>
        <v>0</v>
      </c>
      <c r="G1660" s="65">
        <f>'1stR'!G$125</f>
        <v>0</v>
      </c>
      <c r="H1660" s="65">
        <f>'1stR'!H$125</f>
        <v>0</v>
      </c>
      <c r="I1660" s="65">
        <f>'1stR'!I$125</f>
        <v>0</v>
      </c>
      <c r="J1660" s="65">
        <f>'1stR'!J$125</f>
        <v>0</v>
      </c>
      <c r="K1660" s="65">
        <f>'1stR'!K$125</f>
        <v>0</v>
      </c>
      <c r="L1660" s="65">
        <f>'1stR'!L$125</f>
        <v>0</v>
      </c>
      <c r="M1660" s="65">
        <f>'1stR'!M$125</f>
        <v>0</v>
      </c>
      <c r="N1660" s="65">
        <f>'1stR'!N$125</f>
        <v>0</v>
      </c>
      <c r="O1660" s="65">
        <f>'1stR'!O$125</f>
        <v>0</v>
      </c>
      <c r="P1660" s="65">
        <f>'1stR'!P$125</f>
        <v>0</v>
      </c>
      <c r="Q1660" s="65">
        <f>'1stR'!Q$125</f>
        <v>0</v>
      </c>
      <c r="R1660" s="65">
        <f>'1stR'!R$125</f>
        <v>0</v>
      </c>
      <c r="S1660" s="65">
        <f>'1stR'!S$125</f>
        <v>0</v>
      </c>
      <c r="T1660" s="65">
        <f>'1stR'!T$125</f>
        <v>0</v>
      </c>
      <c r="U1660" s="15">
        <f>SUM(C1660:T1660)</f>
        <v>0</v>
      </c>
    </row>
    <row r="1661" spans="1:21" x14ac:dyDescent="0.25">
      <c r="B1661" s="7" t="s">
        <v>13</v>
      </c>
      <c r="C1661" s="65">
        <f>'2ndR'!C$125</f>
        <v>0</v>
      </c>
      <c r="D1661" s="65">
        <f>'2ndR'!D$125</f>
        <v>0</v>
      </c>
      <c r="E1661" s="65">
        <f>'2ndR'!E$125</f>
        <v>0</v>
      </c>
      <c r="F1661" s="65">
        <f>'2ndR'!F$125</f>
        <v>0</v>
      </c>
      <c r="G1661" s="65">
        <f>'2ndR'!G$125</f>
        <v>0</v>
      </c>
      <c r="H1661" s="65">
        <f>'2ndR'!H$125</f>
        <v>0</v>
      </c>
      <c r="I1661" s="65">
        <f>'2ndR'!I$125</f>
        <v>0</v>
      </c>
      <c r="J1661" s="65">
        <f>'2ndR'!J$125</f>
        <v>0</v>
      </c>
      <c r="K1661" s="65">
        <f>'2ndR'!K$125</f>
        <v>0</v>
      </c>
      <c r="L1661" s="65">
        <f>'2ndR'!L$125</f>
        <v>0</v>
      </c>
      <c r="M1661" s="65">
        <f>'2ndR'!M$125</f>
        <v>0</v>
      </c>
      <c r="N1661" s="65">
        <f>'2ndR'!N$125</f>
        <v>0</v>
      </c>
      <c r="O1661" s="65">
        <f>'2ndR'!O$125</f>
        <v>0</v>
      </c>
      <c r="P1661" s="65">
        <f>'2ndR'!P$125</f>
        <v>0</v>
      </c>
      <c r="Q1661" s="65">
        <f>'2ndR'!Q$125</f>
        <v>0</v>
      </c>
      <c r="R1661" s="65">
        <f>'2ndR'!R$125</f>
        <v>0</v>
      </c>
      <c r="S1661" s="65">
        <f>'2ndR'!S$125</f>
        <v>0</v>
      </c>
      <c r="T1661" s="65">
        <f>'2ndR'!T$125</f>
        <v>0</v>
      </c>
      <c r="U1661" s="15">
        <f t="shared" ref="U1661:U1669" si="118">SUM(C1661:T1661)</f>
        <v>0</v>
      </c>
    </row>
    <row r="1662" spans="1:21" x14ac:dyDescent="0.25">
      <c r="B1662" s="7" t="s">
        <v>14</v>
      </c>
      <c r="C1662" s="65">
        <f>'3rdR'!C$125</f>
        <v>0</v>
      </c>
      <c r="D1662" s="65">
        <f>'3rdR'!D$125</f>
        <v>0</v>
      </c>
      <c r="E1662" s="65">
        <f>'3rdR'!E$125</f>
        <v>0</v>
      </c>
      <c r="F1662" s="65">
        <f>'3rdR'!F$125</f>
        <v>0</v>
      </c>
      <c r="G1662" s="65">
        <f>'3rdR'!G$125</f>
        <v>0</v>
      </c>
      <c r="H1662" s="65">
        <f>'3rdR'!H$125</f>
        <v>0</v>
      </c>
      <c r="I1662" s="65">
        <f>'3rdR'!I$125</f>
        <v>0</v>
      </c>
      <c r="J1662" s="65">
        <f>'3rdR'!J$125</f>
        <v>0</v>
      </c>
      <c r="K1662" s="65">
        <f>'3rdR'!K$125</f>
        <v>0</v>
      </c>
      <c r="L1662" s="65">
        <f>'3rdR'!L$125</f>
        <v>0</v>
      </c>
      <c r="M1662" s="65">
        <f>'3rdR'!M$125</f>
        <v>0</v>
      </c>
      <c r="N1662" s="65">
        <f>'3rdR'!N$125</f>
        <v>0</v>
      </c>
      <c r="O1662" s="65">
        <f>'3rdR'!O$125</f>
        <v>0</v>
      </c>
      <c r="P1662" s="65">
        <f>'3rdR'!P$125</f>
        <v>0</v>
      </c>
      <c r="Q1662" s="65">
        <f>'3rdR'!Q$125</f>
        <v>0</v>
      </c>
      <c r="R1662" s="65">
        <f>'3rdR'!R$125</f>
        <v>0</v>
      </c>
      <c r="S1662" s="65">
        <f>'3rdR'!S$125</f>
        <v>0</v>
      </c>
      <c r="T1662" s="65">
        <f>'3rdR'!T$125</f>
        <v>0</v>
      </c>
      <c r="U1662" s="15">
        <f t="shared" si="118"/>
        <v>0</v>
      </c>
    </row>
    <row r="1663" spans="1:21" x14ac:dyDescent="0.25">
      <c r="B1663" s="7" t="s">
        <v>15</v>
      </c>
      <c r="C1663" s="65">
        <f>'4thR'!C$125</f>
        <v>0</v>
      </c>
      <c r="D1663" s="65">
        <f>'4thR'!D$125</f>
        <v>0</v>
      </c>
      <c r="E1663" s="65">
        <f>'4thR'!E$125</f>
        <v>0</v>
      </c>
      <c r="F1663" s="65">
        <f>'4thR'!F$125</f>
        <v>0</v>
      </c>
      <c r="G1663" s="65">
        <f>'4thR'!G$125</f>
        <v>0</v>
      </c>
      <c r="H1663" s="65">
        <f>'4thR'!H$125</f>
        <v>0</v>
      </c>
      <c r="I1663" s="65">
        <f>'4thR'!I$125</f>
        <v>0</v>
      </c>
      <c r="J1663" s="65">
        <f>'4thR'!J$125</f>
        <v>0</v>
      </c>
      <c r="K1663" s="65">
        <f>'4thR'!K$125</f>
        <v>0</v>
      </c>
      <c r="L1663" s="65">
        <f>'4thR'!L$125</f>
        <v>0</v>
      </c>
      <c r="M1663" s="65">
        <f>'4thR'!M$125</f>
        <v>0</v>
      </c>
      <c r="N1663" s="65">
        <f>'4thR'!N$125</f>
        <v>0</v>
      </c>
      <c r="O1663" s="65">
        <f>'4thR'!O$125</f>
        <v>0</v>
      </c>
      <c r="P1663" s="65">
        <f>'4thR'!P$125</f>
        <v>0</v>
      </c>
      <c r="Q1663" s="65">
        <f>'4thR'!Q$125</f>
        <v>0</v>
      </c>
      <c r="R1663" s="65">
        <f>'4thR'!R$125</f>
        <v>0</v>
      </c>
      <c r="S1663" s="65">
        <f>'4thR'!S$125</f>
        <v>0</v>
      </c>
      <c r="T1663" s="65">
        <f>'4thR'!T$125</f>
        <v>0</v>
      </c>
      <c r="U1663" s="15">
        <f t="shared" si="118"/>
        <v>0</v>
      </c>
    </row>
    <row r="1664" spans="1:21" x14ac:dyDescent="0.25">
      <c r="B1664" s="7" t="s">
        <v>16</v>
      </c>
      <c r="C1664" s="65">
        <f>'5thR'!C$125</f>
        <v>0</v>
      </c>
      <c r="D1664" s="65">
        <f>'5thR'!D$125</f>
        <v>0</v>
      </c>
      <c r="E1664" s="65">
        <f>'5thR'!E$125</f>
        <v>0</v>
      </c>
      <c r="F1664" s="65">
        <f>'5thR'!F$125</f>
        <v>0</v>
      </c>
      <c r="G1664" s="65">
        <f>'5thR'!G$125</f>
        <v>0</v>
      </c>
      <c r="H1664" s="65">
        <f>'5thR'!H$125</f>
        <v>0</v>
      </c>
      <c r="I1664" s="65">
        <f>'5thR'!I$125</f>
        <v>0</v>
      </c>
      <c r="J1664" s="65">
        <f>'5thR'!J$125</f>
        <v>0</v>
      </c>
      <c r="K1664" s="65">
        <f>'5thR'!K$125</f>
        <v>0</v>
      </c>
      <c r="L1664" s="65">
        <f>'5thR'!L$125</f>
        <v>0</v>
      </c>
      <c r="M1664" s="65">
        <f>'5thR'!M$125</f>
        <v>0</v>
      </c>
      <c r="N1664" s="65">
        <f>'5thR'!N$125</f>
        <v>0</v>
      </c>
      <c r="O1664" s="65">
        <f>'5thR'!O$125</f>
        <v>0</v>
      </c>
      <c r="P1664" s="65">
        <f>'5thR'!P$125</f>
        <v>0</v>
      </c>
      <c r="Q1664" s="65">
        <f>'5thR'!Q$125</f>
        <v>0</v>
      </c>
      <c r="R1664" s="65">
        <f>'5thR'!R$125</f>
        <v>0</v>
      </c>
      <c r="S1664" s="65">
        <f>'5thR'!S$125</f>
        <v>0</v>
      </c>
      <c r="T1664" s="65">
        <f>'5thR'!T$125</f>
        <v>0</v>
      </c>
      <c r="U1664" s="15">
        <f t="shared" si="118"/>
        <v>0</v>
      </c>
    </row>
    <row r="1665" spans="1:21" x14ac:dyDescent="0.25">
      <c r="B1665" s="7" t="s">
        <v>17</v>
      </c>
      <c r="C1665" s="65">
        <f>'6thR'!C$125</f>
        <v>0</v>
      </c>
      <c r="D1665" s="65">
        <f>'6thR'!D$125</f>
        <v>0</v>
      </c>
      <c r="E1665" s="65">
        <f>'6thR'!E$125</f>
        <v>0</v>
      </c>
      <c r="F1665" s="65">
        <f>'6thR'!F$125</f>
        <v>0</v>
      </c>
      <c r="G1665" s="65">
        <f>'6thR'!G$125</f>
        <v>0</v>
      </c>
      <c r="H1665" s="65">
        <f>'6thR'!H$125</f>
        <v>0</v>
      </c>
      <c r="I1665" s="65">
        <f>'6thR'!I$125</f>
        <v>0</v>
      </c>
      <c r="J1665" s="65">
        <f>'6thR'!J$125</f>
        <v>0</v>
      </c>
      <c r="K1665" s="65">
        <f>'6thR'!K$125</f>
        <v>0</v>
      </c>
      <c r="L1665" s="65">
        <f>'6thR'!L$125</f>
        <v>0</v>
      </c>
      <c r="M1665" s="65">
        <f>'6thR'!M$125</f>
        <v>0</v>
      </c>
      <c r="N1665" s="65">
        <f>'6thR'!N$125</f>
        <v>0</v>
      </c>
      <c r="O1665" s="65">
        <f>'6thR'!O$125</f>
        <v>0</v>
      </c>
      <c r="P1665" s="65">
        <f>'6thR'!P$125</f>
        <v>0</v>
      </c>
      <c r="Q1665" s="65">
        <f>'6thR'!Q$125</f>
        <v>0</v>
      </c>
      <c r="R1665" s="65">
        <f>'6thR'!R$125</f>
        <v>0</v>
      </c>
      <c r="S1665" s="65">
        <f>'6thR'!S$125</f>
        <v>0</v>
      </c>
      <c r="T1665" s="65">
        <f>'6thR'!T$125</f>
        <v>0</v>
      </c>
      <c r="U1665" s="15">
        <f t="shared" si="118"/>
        <v>0</v>
      </c>
    </row>
    <row r="1666" spans="1:21" x14ac:dyDescent="0.25">
      <c r="B1666" s="7" t="s">
        <v>18</v>
      </c>
      <c r="C1666" s="65">
        <f>'7thR'!C$125</f>
        <v>0</v>
      </c>
      <c r="D1666" s="65">
        <f>'7thR'!D$125</f>
        <v>0</v>
      </c>
      <c r="E1666" s="65">
        <f>'7thR'!E$125</f>
        <v>0</v>
      </c>
      <c r="F1666" s="65">
        <f>'7thR'!F$125</f>
        <v>0</v>
      </c>
      <c r="G1666" s="65">
        <f>'7thR'!G$125</f>
        <v>0</v>
      </c>
      <c r="H1666" s="65">
        <f>'7thR'!H$125</f>
        <v>0</v>
      </c>
      <c r="I1666" s="65">
        <f>'7thR'!I$125</f>
        <v>0</v>
      </c>
      <c r="J1666" s="65">
        <f>'7thR'!J$125</f>
        <v>0</v>
      </c>
      <c r="K1666" s="65">
        <f>'7thR'!K$125</f>
        <v>0</v>
      </c>
      <c r="L1666" s="65">
        <f>'7thR'!L$125</f>
        <v>0</v>
      </c>
      <c r="M1666" s="65">
        <f>'7thR'!M$125</f>
        <v>0</v>
      </c>
      <c r="N1666" s="65">
        <f>'7thR'!N$125</f>
        <v>0</v>
      </c>
      <c r="O1666" s="65">
        <f>'7thR'!O$125</f>
        <v>0</v>
      </c>
      <c r="P1666" s="65">
        <f>'7thR'!P$125</f>
        <v>0</v>
      </c>
      <c r="Q1666" s="65">
        <f>'7thR'!Q$125</f>
        <v>0</v>
      </c>
      <c r="R1666" s="65">
        <f>'7thR'!R$125</f>
        <v>0</v>
      </c>
      <c r="S1666" s="65">
        <f>'7thR'!S$125</f>
        <v>0</v>
      </c>
      <c r="T1666" s="65">
        <f>'7thR'!T$125</f>
        <v>0</v>
      </c>
      <c r="U1666" s="15">
        <f t="shared" si="118"/>
        <v>0</v>
      </c>
    </row>
    <row r="1667" spans="1:21" ht="15.75" thickBot="1" x14ac:dyDescent="0.3">
      <c r="B1667" s="7" t="s">
        <v>19</v>
      </c>
      <c r="C1667" s="45">
        <f>'8thR - Finale'!C$125</f>
        <v>0</v>
      </c>
      <c r="D1667" s="45">
        <f>'8thR - Finale'!D$125</f>
        <v>0</v>
      </c>
      <c r="E1667" s="45">
        <f>'8thR - Finale'!E$125</f>
        <v>0</v>
      </c>
      <c r="F1667" s="45">
        <f>'8thR - Finale'!F$125</f>
        <v>0</v>
      </c>
      <c r="G1667" s="45">
        <f>'8thR - Finale'!G$125</f>
        <v>0</v>
      </c>
      <c r="H1667" s="45">
        <f>'8thR - Finale'!H$125</f>
        <v>0</v>
      </c>
      <c r="I1667" s="45">
        <f>'8thR - Finale'!I$125</f>
        <v>0</v>
      </c>
      <c r="J1667" s="45">
        <f>'8thR - Finale'!J$125</f>
        <v>0</v>
      </c>
      <c r="K1667" s="45">
        <f>'8thR - Finale'!K$125</f>
        <v>0</v>
      </c>
      <c r="L1667" s="45">
        <f>'8thR - Finale'!L$125</f>
        <v>0</v>
      </c>
      <c r="M1667" s="45">
        <f>'8thR - Finale'!M$125</f>
        <v>0</v>
      </c>
      <c r="N1667" s="45">
        <f>'8thR - Finale'!N$125</f>
        <v>0</v>
      </c>
      <c r="O1667" s="45">
        <f>'8thR - Finale'!O$125</f>
        <v>0</v>
      </c>
      <c r="P1667" s="45">
        <f>'8thR - Finale'!P$125</f>
        <v>0</v>
      </c>
      <c r="Q1667" s="45">
        <f>'8thR - Finale'!Q$125</f>
        <v>0</v>
      </c>
      <c r="R1667" s="45">
        <f>'8thR - Finale'!R$125</f>
        <v>0</v>
      </c>
      <c r="S1667" s="45">
        <f>'8thR - Finale'!S$125</f>
        <v>0</v>
      </c>
      <c r="T1667" s="45">
        <f>'8thR - Finale'!T$125</f>
        <v>0</v>
      </c>
      <c r="U1667" s="15">
        <f t="shared" si="118"/>
        <v>0</v>
      </c>
    </row>
    <row r="1668" spans="1:21" ht="16.5" thickTop="1" x14ac:dyDescent="0.25">
      <c r="B1668" s="52" t="s">
        <v>12</v>
      </c>
      <c r="C1668" s="72">
        <f>score!H$125</f>
        <v>0</v>
      </c>
      <c r="D1668" s="72">
        <f>score!I$125</f>
        <v>0</v>
      </c>
      <c r="E1668" s="72">
        <f>score!J$125</f>
        <v>0</v>
      </c>
      <c r="F1668" s="72">
        <f>score!K$125</f>
        <v>0</v>
      </c>
      <c r="G1668" s="72">
        <f>score!L$125</f>
        <v>0</v>
      </c>
      <c r="H1668" s="72">
        <f>score!M$125</f>
        <v>0</v>
      </c>
      <c r="I1668" s="72">
        <f>score!N$125</f>
        <v>0</v>
      </c>
      <c r="J1668" s="72">
        <f>score!O$125</f>
        <v>0</v>
      </c>
      <c r="K1668" s="72">
        <f>score!P$125</f>
        <v>0</v>
      </c>
      <c r="L1668" s="72">
        <f>score!Q$125</f>
        <v>0</v>
      </c>
      <c r="M1668" s="72">
        <f>score!R$125</f>
        <v>0</v>
      </c>
      <c r="N1668" s="72">
        <f>score!S$125</f>
        <v>0</v>
      </c>
      <c r="O1668" s="72">
        <f>score!T$125</f>
        <v>0</v>
      </c>
      <c r="P1668" s="72">
        <f>score!U$125</f>
        <v>0</v>
      </c>
      <c r="Q1668" s="72">
        <f>score!V$125</f>
        <v>0</v>
      </c>
      <c r="R1668" s="72">
        <f>score!W$125</f>
        <v>0</v>
      </c>
      <c r="S1668" s="72">
        <f>score!X$125</f>
        <v>0</v>
      </c>
      <c r="T1668" s="72">
        <f>score!Y$125</f>
        <v>0</v>
      </c>
      <c r="U1668" s="47">
        <f t="shared" si="118"/>
        <v>0</v>
      </c>
    </row>
    <row r="1669" spans="1:21" ht="15.75" x14ac:dyDescent="0.25">
      <c r="B1669" s="53" t="s">
        <v>7</v>
      </c>
      <c r="C1669" s="54">
        <f>score!H$147</f>
        <v>4</v>
      </c>
      <c r="D1669" s="54">
        <f>score!$I$147</f>
        <v>4</v>
      </c>
      <c r="E1669" s="54">
        <f>score!$J$147</f>
        <v>3</v>
      </c>
      <c r="F1669" s="54">
        <f>score!$K$147</f>
        <v>3</v>
      </c>
      <c r="G1669" s="54">
        <f>score!$L$147</f>
        <v>4</v>
      </c>
      <c r="H1669" s="54">
        <f>score!$M$147</f>
        <v>4</v>
      </c>
      <c r="I1669" s="54">
        <f>score!$N$147</f>
        <v>5</v>
      </c>
      <c r="J1669" s="54">
        <f>score!$O$147</f>
        <v>4</v>
      </c>
      <c r="K1669" s="54">
        <f>score!$P$147</f>
        <v>4</v>
      </c>
      <c r="L1669" s="54">
        <f>score!$Q$147</f>
        <v>3</v>
      </c>
      <c r="M1669" s="54">
        <f>score!$R$147</f>
        <v>4</v>
      </c>
      <c r="N1669" s="54">
        <f>score!$S$147</f>
        <v>5</v>
      </c>
      <c r="O1669" s="54">
        <f>score!$T$147</f>
        <v>4</v>
      </c>
      <c r="P1669" s="54">
        <f>score!$U$147</f>
        <v>5</v>
      </c>
      <c r="Q1669" s="54">
        <f>score!$V$147</f>
        <v>3</v>
      </c>
      <c r="R1669" s="54">
        <f>score!$W$147</f>
        <v>3</v>
      </c>
      <c r="S1669" s="54">
        <f>score!$X$147</f>
        <v>4</v>
      </c>
      <c r="T1669" s="54">
        <f>score!$Y$147</f>
        <v>4</v>
      </c>
      <c r="U1669" s="18">
        <f t="shared" si="118"/>
        <v>70</v>
      </c>
    </row>
    <row r="1670" spans="1:21" x14ac:dyDescent="0.25">
      <c r="C1670" s="55"/>
      <c r="D1670" s="55"/>
      <c r="E1670" s="55"/>
      <c r="F1670" s="55"/>
      <c r="G1670" s="55"/>
      <c r="H1670" s="55"/>
      <c r="I1670" s="55"/>
      <c r="J1670" s="55"/>
      <c r="K1670" s="55"/>
      <c r="L1670" s="55"/>
      <c r="M1670" s="55"/>
      <c r="N1670" s="55"/>
      <c r="O1670" s="55"/>
      <c r="P1670" s="55"/>
      <c r="Q1670" s="55"/>
      <c r="R1670" s="55"/>
      <c r="S1670" s="55"/>
      <c r="T1670" s="55"/>
    </row>
    <row r="1671" spans="1:21" x14ac:dyDescent="0.25">
      <c r="C1671" s="140" t="s">
        <v>6</v>
      </c>
      <c r="D1671" s="140"/>
      <c r="E1671" s="140"/>
      <c r="F1671" s="140"/>
      <c r="G1671" s="140"/>
      <c r="H1671" s="140"/>
      <c r="I1671" s="140"/>
      <c r="J1671" s="140"/>
      <c r="K1671" s="140"/>
      <c r="L1671" s="140"/>
      <c r="M1671" s="140"/>
      <c r="N1671" s="140"/>
      <c r="O1671" s="140"/>
      <c r="P1671" s="140"/>
      <c r="Q1671" s="140"/>
      <c r="R1671" s="140"/>
      <c r="S1671" s="140"/>
      <c r="T1671" s="140"/>
    </row>
    <row r="1672" spans="1:21" ht="15" customHeight="1" x14ac:dyDescent="0.25">
      <c r="A1672" s="141">
        <f>score!A126</f>
        <v>120</v>
      </c>
      <c r="B1672" s="142" t="str">
        <f>score!F126</f>
        <v/>
      </c>
      <c r="C1672" s="143">
        <v>1</v>
      </c>
      <c r="D1672" s="143">
        <v>2</v>
      </c>
      <c r="E1672" s="143">
        <v>3</v>
      </c>
      <c r="F1672" s="143">
        <v>4</v>
      </c>
      <c r="G1672" s="143">
        <v>5</v>
      </c>
      <c r="H1672" s="143">
        <v>6</v>
      </c>
      <c r="I1672" s="143">
        <v>7</v>
      </c>
      <c r="J1672" s="143">
        <v>8</v>
      </c>
      <c r="K1672" s="143">
        <v>9</v>
      </c>
      <c r="L1672" s="143">
        <v>10</v>
      </c>
      <c r="M1672" s="143">
        <v>11</v>
      </c>
      <c r="N1672" s="143">
        <v>12</v>
      </c>
      <c r="O1672" s="143">
        <v>13</v>
      </c>
      <c r="P1672" s="143">
        <v>14</v>
      </c>
      <c r="Q1672" s="143">
        <v>15</v>
      </c>
      <c r="R1672" s="143">
        <v>16</v>
      </c>
      <c r="S1672" s="143">
        <v>17</v>
      </c>
      <c r="T1672" s="143">
        <v>18</v>
      </c>
      <c r="U1672" s="56" t="s">
        <v>1</v>
      </c>
    </row>
    <row r="1673" spans="1:21" ht="15" customHeight="1" x14ac:dyDescent="0.25">
      <c r="A1673" s="141"/>
      <c r="B1673" s="142"/>
      <c r="C1673" s="143"/>
      <c r="D1673" s="143"/>
      <c r="E1673" s="143"/>
      <c r="F1673" s="143"/>
      <c r="G1673" s="143"/>
      <c r="H1673" s="143"/>
      <c r="I1673" s="143"/>
      <c r="J1673" s="143"/>
      <c r="K1673" s="143"/>
      <c r="L1673" s="143"/>
      <c r="M1673" s="143"/>
      <c r="N1673" s="143"/>
      <c r="O1673" s="143"/>
      <c r="P1673" s="143"/>
      <c r="Q1673" s="143"/>
      <c r="R1673" s="143"/>
      <c r="S1673" s="143"/>
      <c r="T1673" s="143"/>
      <c r="U1673" s="57"/>
    </row>
    <row r="1674" spans="1:21" x14ac:dyDescent="0.25">
      <c r="B1674" s="7" t="s">
        <v>8</v>
      </c>
      <c r="C1674" s="65">
        <f>'1stR'!C$126</f>
        <v>0</v>
      </c>
      <c r="D1674" s="65">
        <f>'1stR'!D$126</f>
        <v>0</v>
      </c>
      <c r="E1674" s="65">
        <f>'1stR'!E$126</f>
        <v>0</v>
      </c>
      <c r="F1674" s="65">
        <f>'1stR'!F$126</f>
        <v>0</v>
      </c>
      <c r="G1674" s="65">
        <f>'1stR'!G$126</f>
        <v>0</v>
      </c>
      <c r="H1674" s="65">
        <f>'1stR'!H$126</f>
        <v>0</v>
      </c>
      <c r="I1674" s="65">
        <f>'1stR'!I$126</f>
        <v>0</v>
      </c>
      <c r="J1674" s="65">
        <f>'1stR'!J$126</f>
        <v>0</v>
      </c>
      <c r="K1674" s="65">
        <f>'1stR'!K$126</f>
        <v>0</v>
      </c>
      <c r="L1674" s="65">
        <f>'1stR'!L$126</f>
        <v>0</v>
      </c>
      <c r="M1674" s="65">
        <f>'1stR'!M$126</f>
        <v>0</v>
      </c>
      <c r="N1674" s="65">
        <f>'1stR'!N$126</f>
        <v>0</v>
      </c>
      <c r="O1674" s="65">
        <f>'1stR'!O$126</f>
        <v>0</v>
      </c>
      <c r="P1674" s="65">
        <f>'1stR'!P$126</f>
        <v>0</v>
      </c>
      <c r="Q1674" s="65">
        <f>'1stR'!Q$126</f>
        <v>0</v>
      </c>
      <c r="R1674" s="65">
        <f>'1stR'!R$126</f>
        <v>0</v>
      </c>
      <c r="S1674" s="65">
        <f>'1stR'!S$126</f>
        <v>0</v>
      </c>
      <c r="T1674" s="65">
        <f>'1stR'!T$126</f>
        <v>0</v>
      </c>
      <c r="U1674" s="15">
        <f>SUM(C1674:T1674)</f>
        <v>0</v>
      </c>
    </row>
    <row r="1675" spans="1:21" x14ac:dyDescent="0.25">
      <c r="B1675" s="7" t="s">
        <v>13</v>
      </c>
      <c r="C1675" s="65">
        <f>'2ndR'!C$126</f>
        <v>0</v>
      </c>
      <c r="D1675" s="65">
        <f>'2ndR'!D$126</f>
        <v>0</v>
      </c>
      <c r="E1675" s="65">
        <f>'2ndR'!E$126</f>
        <v>0</v>
      </c>
      <c r="F1675" s="65">
        <f>'2ndR'!F$126</f>
        <v>0</v>
      </c>
      <c r="G1675" s="65">
        <f>'2ndR'!G$126</f>
        <v>0</v>
      </c>
      <c r="H1675" s="65">
        <f>'2ndR'!H$126</f>
        <v>0</v>
      </c>
      <c r="I1675" s="65">
        <f>'2ndR'!I$126</f>
        <v>0</v>
      </c>
      <c r="J1675" s="65">
        <f>'2ndR'!J$126</f>
        <v>0</v>
      </c>
      <c r="K1675" s="65">
        <f>'2ndR'!K$126</f>
        <v>0</v>
      </c>
      <c r="L1675" s="65">
        <f>'2ndR'!L$126</f>
        <v>0</v>
      </c>
      <c r="M1675" s="65">
        <f>'2ndR'!M$126</f>
        <v>0</v>
      </c>
      <c r="N1675" s="65">
        <f>'2ndR'!N$126</f>
        <v>0</v>
      </c>
      <c r="O1675" s="65">
        <f>'2ndR'!O$126</f>
        <v>0</v>
      </c>
      <c r="P1675" s="65">
        <f>'2ndR'!P$126</f>
        <v>0</v>
      </c>
      <c r="Q1675" s="65">
        <f>'2ndR'!Q$126</f>
        <v>0</v>
      </c>
      <c r="R1675" s="65">
        <f>'2ndR'!R$126</f>
        <v>0</v>
      </c>
      <c r="S1675" s="65">
        <f>'2ndR'!S$126</f>
        <v>0</v>
      </c>
      <c r="T1675" s="65">
        <f>'2ndR'!T$126</f>
        <v>0</v>
      </c>
      <c r="U1675" s="15">
        <f t="shared" ref="U1675:U1683" si="119">SUM(C1675:T1675)</f>
        <v>0</v>
      </c>
    </row>
    <row r="1676" spans="1:21" x14ac:dyDescent="0.25">
      <c r="B1676" s="7" t="s">
        <v>14</v>
      </c>
      <c r="C1676" s="65">
        <f>'3rdR'!C$126</f>
        <v>0</v>
      </c>
      <c r="D1676" s="65">
        <f>'3rdR'!D$126</f>
        <v>0</v>
      </c>
      <c r="E1676" s="65">
        <f>'3rdR'!E$126</f>
        <v>0</v>
      </c>
      <c r="F1676" s="65">
        <f>'3rdR'!F$126</f>
        <v>0</v>
      </c>
      <c r="G1676" s="65">
        <f>'3rdR'!G$126</f>
        <v>0</v>
      </c>
      <c r="H1676" s="65">
        <f>'3rdR'!H$126</f>
        <v>0</v>
      </c>
      <c r="I1676" s="65">
        <f>'3rdR'!I$126</f>
        <v>0</v>
      </c>
      <c r="J1676" s="65">
        <f>'3rdR'!J$126</f>
        <v>0</v>
      </c>
      <c r="K1676" s="65">
        <f>'3rdR'!K$126</f>
        <v>0</v>
      </c>
      <c r="L1676" s="65">
        <f>'3rdR'!L$126</f>
        <v>0</v>
      </c>
      <c r="M1676" s="65">
        <f>'3rdR'!M$126</f>
        <v>0</v>
      </c>
      <c r="N1676" s="65">
        <f>'3rdR'!N$126</f>
        <v>0</v>
      </c>
      <c r="O1676" s="65">
        <f>'3rdR'!O$126</f>
        <v>0</v>
      </c>
      <c r="P1676" s="65">
        <f>'3rdR'!P$126</f>
        <v>0</v>
      </c>
      <c r="Q1676" s="65">
        <f>'3rdR'!Q$126</f>
        <v>0</v>
      </c>
      <c r="R1676" s="65">
        <f>'3rdR'!R$126</f>
        <v>0</v>
      </c>
      <c r="S1676" s="65">
        <f>'3rdR'!S$126</f>
        <v>0</v>
      </c>
      <c r="T1676" s="65">
        <f>'3rdR'!T$126</f>
        <v>0</v>
      </c>
      <c r="U1676" s="15">
        <f t="shared" si="119"/>
        <v>0</v>
      </c>
    </row>
    <row r="1677" spans="1:21" x14ac:dyDescent="0.25">
      <c r="B1677" s="7" t="s">
        <v>15</v>
      </c>
      <c r="C1677" s="65">
        <f>'4thR'!C$126</f>
        <v>0</v>
      </c>
      <c r="D1677" s="65">
        <f>'4thR'!D$126</f>
        <v>0</v>
      </c>
      <c r="E1677" s="65">
        <f>'4thR'!E$126</f>
        <v>0</v>
      </c>
      <c r="F1677" s="65">
        <f>'4thR'!F$126</f>
        <v>0</v>
      </c>
      <c r="G1677" s="65">
        <f>'4thR'!G$126</f>
        <v>0</v>
      </c>
      <c r="H1677" s="65">
        <f>'4thR'!H$126</f>
        <v>0</v>
      </c>
      <c r="I1677" s="65">
        <f>'4thR'!I$126</f>
        <v>0</v>
      </c>
      <c r="J1677" s="65">
        <f>'4thR'!J$126</f>
        <v>0</v>
      </c>
      <c r="K1677" s="65">
        <f>'4thR'!K$126</f>
        <v>0</v>
      </c>
      <c r="L1677" s="65">
        <f>'4thR'!L$126</f>
        <v>0</v>
      </c>
      <c r="M1677" s="65">
        <f>'4thR'!M$126</f>
        <v>0</v>
      </c>
      <c r="N1677" s="65">
        <f>'4thR'!N$126</f>
        <v>0</v>
      </c>
      <c r="O1677" s="65">
        <f>'4thR'!O$126</f>
        <v>0</v>
      </c>
      <c r="P1677" s="65">
        <f>'4thR'!P$126</f>
        <v>0</v>
      </c>
      <c r="Q1677" s="65">
        <f>'4thR'!Q$126</f>
        <v>0</v>
      </c>
      <c r="R1677" s="65">
        <f>'4thR'!R$126</f>
        <v>0</v>
      </c>
      <c r="S1677" s="65">
        <f>'4thR'!S$126</f>
        <v>0</v>
      </c>
      <c r="T1677" s="65">
        <f>'4thR'!T$126</f>
        <v>0</v>
      </c>
      <c r="U1677" s="15">
        <f t="shared" si="119"/>
        <v>0</v>
      </c>
    </row>
    <row r="1678" spans="1:21" x14ac:dyDescent="0.25">
      <c r="B1678" s="7" t="s">
        <v>16</v>
      </c>
      <c r="C1678" s="65">
        <f>'5thR'!C$126</f>
        <v>0</v>
      </c>
      <c r="D1678" s="65">
        <f>'5thR'!D$126</f>
        <v>0</v>
      </c>
      <c r="E1678" s="65">
        <f>'5thR'!E$126</f>
        <v>0</v>
      </c>
      <c r="F1678" s="65">
        <f>'5thR'!F$126</f>
        <v>0</v>
      </c>
      <c r="G1678" s="65">
        <f>'5thR'!G$126</f>
        <v>0</v>
      </c>
      <c r="H1678" s="65">
        <f>'5thR'!H$126</f>
        <v>0</v>
      </c>
      <c r="I1678" s="65">
        <f>'5thR'!I$126</f>
        <v>0</v>
      </c>
      <c r="J1678" s="65">
        <f>'5thR'!J$126</f>
        <v>0</v>
      </c>
      <c r="K1678" s="65">
        <f>'5thR'!K$126</f>
        <v>0</v>
      </c>
      <c r="L1678" s="65">
        <f>'5thR'!L$126</f>
        <v>0</v>
      </c>
      <c r="M1678" s="65">
        <f>'5thR'!M$126</f>
        <v>0</v>
      </c>
      <c r="N1678" s="65">
        <f>'5thR'!N$126</f>
        <v>0</v>
      </c>
      <c r="O1678" s="65">
        <f>'5thR'!O$126</f>
        <v>0</v>
      </c>
      <c r="P1678" s="65">
        <f>'5thR'!P$126</f>
        <v>0</v>
      </c>
      <c r="Q1678" s="65">
        <f>'5thR'!Q$126</f>
        <v>0</v>
      </c>
      <c r="R1678" s="65">
        <f>'5thR'!R$126</f>
        <v>0</v>
      </c>
      <c r="S1678" s="65">
        <f>'5thR'!S$126</f>
        <v>0</v>
      </c>
      <c r="T1678" s="65">
        <f>'5thR'!T$126</f>
        <v>0</v>
      </c>
      <c r="U1678" s="15">
        <f t="shared" si="119"/>
        <v>0</v>
      </c>
    </row>
    <row r="1679" spans="1:21" x14ac:dyDescent="0.25">
      <c r="B1679" s="7" t="s">
        <v>17</v>
      </c>
      <c r="C1679" s="65">
        <f>'6thR'!C$126</f>
        <v>0</v>
      </c>
      <c r="D1679" s="65">
        <f>'6thR'!D$126</f>
        <v>0</v>
      </c>
      <c r="E1679" s="65">
        <f>'6thR'!E$126</f>
        <v>0</v>
      </c>
      <c r="F1679" s="65">
        <f>'6thR'!F$126</f>
        <v>0</v>
      </c>
      <c r="G1679" s="65">
        <f>'6thR'!G$126</f>
        <v>0</v>
      </c>
      <c r="H1679" s="65">
        <f>'6thR'!H$126</f>
        <v>0</v>
      </c>
      <c r="I1679" s="65">
        <f>'6thR'!I$126</f>
        <v>0</v>
      </c>
      <c r="J1679" s="65">
        <f>'6thR'!J$126</f>
        <v>0</v>
      </c>
      <c r="K1679" s="65">
        <f>'6thR'!K$126</f>
        <v>0</v>
      </c>
      <c r="L1679" s="65">
        <f>'6thR'!L$126</f>
        <v>0</v>
      </c>
      <c r="M1679" s="65">
        <f>'6thR'!M$126</f>
        <v>0</v>
      </c>
      <c r="N1679" s="65">
        <f>'6thR'!N$126</f>
        <v>0</v>
      </c>
      <c r="O1679" s="65">
        <f>'6thR'!O$126</f>
        <v>0</v>
      </c>
      <c r="P1679" s="65">
        <f>'6thR'!P$126</f>
        <v>0</v>
      </c>
      <c r="Q1679" s="65">
        <f>'6thR'!Q$126</f>
        <v>0</v>
      </c>
      <c r="R1679" s="65">
        <f>'6thR'!R$126</f>
        <v>0</v>
      </c>
      <c r="S1679" s="65">
        <f>'6thR'!S$126</f>
        <v>0</v>
      </c>
      <c r="T1679" s="65">
        <f>'6thR'!T$126</f>
        <v>0</v>
      </c>
      <c r="U1679" s="15">
        <f t="shared" si="119"/>
        <v>0</v>
      </c>
    </row>
    <row r="1680" spans="1:21" x14ac:dyDescent="0.25">
      <c r="B1680" s="7" t="s">
        <v>18</v>
      </c>
      <c r="C1680" s="65">
        <f>'7thR'!C$126</f>
        <v>0</v>
      </c>
      <c r="D1680" s="65">
        <f>'7thR'!D$126</f>
        <v>0</v>
      </c>
      <c r="E1680" s="65">
        <f>'7thR'!E$126</f>
        <v>0</v>
      </c>
      <c r="F1680" s="65">
        <f>'7thR'!F$126</f>
        <v>0</v>
      </c>
      <c r="G1680" s="65">
        <f>'7thR'!G$126</f>
        <v>0</v>
      </c>
      <c r="H1680" s="65">
        <f>'7thR'!H$126</f>
        <v>0</v>
      </c>
      <c r="I1680" s="65">
        <f>'7thR'!I$126</f>
        <v>0</v>
      </c>
      <c r="J1680" s="65">
        <f>'7thR'!J$126</f>
        <v>0</v>
      </c>
      <c r="K1680" s="65">
        <f>'7thR'!K$126</f>
        <v>0</v>
      </c>
      <c r="L1680" s="65">
        <f>'7thR'!L$126</f>
        <v>0</v>
      </c>
      <c r="M1680" s="65">
        <f>'7thR'!M$126</f>
        <v>0</v>
      </c>
      <c r="N1680" s="65">
        <f>'7thR'!N$126</f>
        <v>0</v>
      </c>
      <c r="O1680" s="65">
        <f>'7thR'!O$126</f>
        <v>0</v>
      </c>
      <c r="P1680" s="65">
        <f>'7thR'!P$126</f>
        <v>0</v>
      </c>
      <c r="Q1680" s="65">
        <f>'7thR'!Q$126</f>
        <v>0</v>
      </c>
      <c r="R1680" s="65">
        <f>'7thR'!R$126</f>
        <v>0</v>
      </c>
      <c r="S1680" s="65">
        <f>'7thR'!S$126</f>
        <v>0</v>
      </c>
      <c r="T1680" s="65">
        <f>'7thR'!T$126</f>
        <v>0</v>
      </c>
      <c r="U1680" s="15">
        <f t="shared" si="119"/>
        <v>0</v>
      </c>
    </row>
    <row r="1681" spans="1:21" ht="15.75" thickBot="1" x14ac:dyDescent="0.3">
      <c r="B1681" s="7" t="s">
        <v>19</v>
      </c>
      <c r="C1681" s="45">
        <f>'8thR - Finale'!C$126</f>
        <v>0</v>
      </c>
      <c r="D1681" s="45">
        <f>'8thR - Finale'!D$126</f>
        <v>0</v>
      </c>
      <c r="E1681" s="45">
        <f>'8thR - Finale'!E$126</f>
        <v>0</v>
      </c>
      <c r="F1681" s="45">
        <f>'8thR - Finale'!F$126</f>
        <v>0</v>
      </c>
      <c r="G1681" s="45">
        <f>'8thR - Finale'!G$126</f>
        <v>0</v>
      </c>
      <c r="H1681" s="45">
        <f>'8thR - Finale'!H$126</f>
        <v>0</v>
      </c>
      <c r="I1681" s="45">
        <f>'8thR - Finale'!I$126</f>
        <v>0</v>
      </c>
      <c r="J1681" s="45">
        <f>'8thR - Finale'!J$126</f>
        <v>0</v>
      </c>
      <c r="K1681" s="45">
        <f>'8thR - Finale'!K$126</f>
        <v>0</v>
      </c>
      <c r="L1681" s="45">
        <f>'8thR - Finale'!L$126</f>
        <v>0</v>
      </c>
      <c r="M1681" s="45">
        <f>'8thR - Finale'!M$126</f>
        <v>0</v>
      </c>
      <c r="N1681" s="45">
        <f>'8thR - Finale'!N$126</f>
        <v>0</v>
      </c>
      <c r="O1681" s="45">
        <f>'8thR - Finale'!O$126</f>
        <v>0</v>
      </c>
      <c r="P1681" s="45">
        <f>'8thR - Finale'!P$126</f>
        <v>0</v>
      </c>
      <c r="Q1681" s="45">
        <f>'8thR - Finale'!Q$126</f>
        <v>0</v>
      </c>
      <c r="R1681" s="45">
        <f>'8thR - Finale'!R$126</f>
        <v>0</v>
      </c>
      <c r="S1681" s="45">
        <f>'8thR - Finale'!S$126</f>
        <v>0</v>
      </c>
      <c r="T1681" s="45">
        <f>'8thR - Finale'!T$126</f>
        <v>0</v>
      </c>
      <c r="U1681" s="15">
        <f t="shared" si="119"/>
        <v>0</v>
      </c>
    </row>
    <row r="1682" spans="1:21" ht="16.5" thickTop="1" x14ac:dyDescent="0.25">
      <c r="B1682" s="52" t="s">
        <v>12</v>
      </c>
      <c r="C1682" s="72">
        <f>score!H$126</f>
        <v>0</v>
      </c>
      <c r="D1682" s="72">
        <f>score!I$126</f>
        <v>0</v>
      </c>
      <c r="E1682" s="72">
        <f>score!J$126</f>
        <v>0</v>
      </c>
      <c r="F1682" s="72">
        <f>score!K$126</f>
        <v>0</v>
      </c>
      <c r="G1682" s="72">
        <f>score!L$126</f>
        <v>0</v>
      </c>
      <c r="H1682" s="72">
        <f>score!M$126</f>
        <v>0</v>
      </c>
      <c r="I1682" s="72">
        <f>score!N$126</f>
        <v>0</v>
      </c>
      <c r="J1682" s="72">
        <f>score!O$126</f>
        <v>0</v>
      </c>
      <c r="K1682" s="72">
        <f>score!P$126</f>
        <v>0</v>
      </c>
      <c r="L1682" s="72">
        <f>score!Q$126</f>
        <v>0</v>
      </c>
      <c r="M1682" s="72">
        <f>score!R$126</f>
        <v>0</v>
      </c>
      <c r="N1682" s="72">
        <f>score!S$126</f>
        <v>0</v>
      </c>
      <c r="O1682" s="72">
        <f>score!T$126</f>
        <v>0</v>
      </c>
      <c r="P1682" s="72">
        <f>score!U$126</f>
        <v>0</v>
      </c>
      <c r="Q1682" s="72">
        <f>score!V$126</f>
        <v>0</v>
      </c>
      <c r="R1682" s="72">
        <f>score!W$126</f>
        <v>0</v>
      </c>
      <c r="S1682" s="72">
        <f>score!X$126</f>
        <v>0</v>
      </c>
      <c r="T1682" s="72">
        <f>score!Y$126</f>
        <v>0</v>
      </c>
      <c r="U1682" s="47">
        <f t="shared" si="119"/>
        <v>0</v>
      </c>
    </row>
    <row r="1683" spans="1:21" ht="15.75" x14ac:dyDescent="0.25">
      <c r="B1683" s="53" t="s">
        <v>7</v>
      </c>
      <c r="C1683" s="54">
        <f>score!H$147</f>
        <v>4</v>
      </c>
      <c r="D1683" s="54">
        <f>score!$I$147</f>
        <v>4</v>
      </c>
      <c r="E1683" s="54">
        <f>score!$J$147</f>
        <v>3</v>
      </c>
      <c r="F1683" s="54">
        <f>score!$K$147</f>
        <v>3</v>
      </c>
      <c r="G1683" s="54">
        <f>score!$L$147</f>
        <v>4</v>
      </c>
      <c r="H1683" s="54">
        <f>score!$M$147</f>
        <v>4</v>
      </c>
      <c r="I1683" s="54">
        <f>score!$N$147</f>
        <v>5</v>
      </c>
      <c r="J1683" s="54">
        <f>score!$O$147</f>
        <v>4</v>
      </c>
      <c r="K1683" s="54">
        <f>score!$P$147</f>
        <v>4</v>
      </c>
      <c r="L1683" s="54">
        <f>score!$Q$147</f>
        <v>3</v>
      </c>
      <c r="M1683" s="54">
        <f>score!$R$147</f>
        <v>4</v>
      </c>
      <c r="N1683" s="54">
        <f>score!$S$147</f>
        <v>5</v>
      </c>
      <c r="O1683" s="54">
        <f>score!$T$147</f>
        <v>4</v>
      </c>
      <c r="P1683" s="54">
        <f>score!$U$147</f>
        <v>5</v>
      </c>
      <c r="Q1683" s="54">
        <f>score!$V$147</f>
        <v>3</v>
      </c>
      <c r="R1683" s="54">
        <f>score!$W$147</f>
        <v>3</v>
      </c>
      <c r="S1683" s="54">
        <f>score!$X$147</f>
        <v>4</v>
      </c>
      <c r="T1683" s="54">
        <f>score!$Y$147</f>
        <v>4</v>
      </c>
      <c r="U1683" s="18">
        <f t="shared" si="119"/>
        <v>70</v>
      </c>
    </row>
    <row r="1685" spans="1:21" x14ac:dyDescent="0.25">
      <c r="C1685" s="140" t="s">
        <v>6</v>
      </c>
      <c r="D1685" s="140"/>
      <c r="E1685" s="140"/>
      <c r="F1685" s="140"/>
      <c r="G1685" s="140"/>
      <c r="H1685" s="140"/>
      <c r="I1685" s="140"/>
      <c r="J1685" s="140"/>
      <c r="K1685" s="140"/>
      <c r="L1685" s="140"/>
      <c r="M1685" s="140"/>
      <c r="N1685" s="140"/>
      <c r="O1685" s="140"/>
      <c r="P1685" s="140"/>
      <c r="Q1685" s="140"/>
      <c r="R1685" s="140"/>
      <c r="S1685" s="140"/>
      <c r="T1685" s="140"/>
    </row>
    <row r="1686" spans="1:21" x14ac:dyDescent="0.25">
      <c r="A1686" s="141">
        <f>score!A127</f>
        <v>121</v>
      </c>
      <c r="B1686" s="142" t="str">
        <f>score!F127</f>
        <v/>
      </c>
      <c r="C1686" s="143">
        <v>1</v>
      </c>
      <c r="D1686" s="143">
        <v>2</v>
      </c>
      <c r="E1686" s="143">
        <v>3</v>
      </c>
      <c r="F1686" s="143">
        <v>4</v>
      </c>
      <c r="G1686" s="143">
        <v>5</v>
      </c>
      <c r="H1686" s="143">
        <v>6</v>
      </c>
      <c r="I1686" s="143">
        <v>7</v>
      </c>
      <c r="J1686" s="143">
        <v>8</v>
      </c>
      <c r="K1686" s="143">
        <v>9</v>
      </c>
      <c r="L1686" s="143">
        <v>10</v>
      </c>
      <c r="M1686" s="143">
        <v>11</v>
      </c>
      <c r="N1686" s="143">
        <v>12</v>
      </c>
      <c r="O1686" s="143">
        <v>13</v>
      </c>
      <c r="P1686" s="143">
        <v>14</v>
      </c>
      <c r="Q1686" s="143">
        <v>15</v>
      </c>
      <c r="R1686" s="143">
        <v>16</v>
      </c>
      <c r="S1686" s="143">
        <v>17</v>
      </c>
      <c r="T1686" s="143">
        <v>18</v>
      </c>
      <c r="U1686" s="76" t="s">
        <v>1</v>
      </c>
    </row>
    <row r="1687" spans="1:21" x14ac:dyDescent="0.25">
      <c r="A1687" s="141"/>
      <c r="B1687" s="142"/>
      <c r="C1687" s="143"/>
      <c r="D1687" s="143"/>
      <c r="E1687" s="143"/>
      <c r="F1687" s="143"/>
      <c r="G1687" s="143"/>
      <c r="H1687" s="143"/>
      <c r="I1687" s="143"/>
      <c r="J1687" s="143"/>
      <c r="K1687" s="143"/>
      <c r="L1687" s="143"/>
      <c r="M1687" s="143"/>
      <c r="N1687" s="143"/>
      <c r="O1687" s="143"/>
      <c r="P1687" s="143"/>
      <c r="Q1687" s="143"/>
      <c r="R1687" s="143"/>
      <c r="S1687" s="143"/>
      <c r="T1687" s="143"/>
      <c r="U1687" s="77"/>
    </row>
    <row r="1688" spans="1:21" x14ac:dyDescent="0.25">
      <c r="B1688" s="66" t="s">
        <v>8</v>
      </c>
      <c r="C1688" s="65">
        <f>'1stR'!C$127</f>
        <v>0</v>
      </c>
      <c r="D1688" s="65">
        <f>'1stR'!D$127</f>
        <v>0</v>
      </c>
      <c r="E1688" s="65">
        <f>'1stR'!E$127</f>
        <v>0</v>
      </c>
      <c r="F1688" s="65">
        <f>'1stR'!F$127</f>
        <v>0</v>
      </c>
      <c r="G1688" s="65">
        <f>'1stR'!G$127</f>
        <v>0</v>
      </c>
      <c r="H1688" s="65">
        <f>'1stR'!H$127</f>
        <v>0</v>
      </c>
      <c r="I1688" s="65">
        <f>'1stR'!I$127</f>
        <v>0</v>
      </c>
      <c r="J1688" s="65">
        <f>'1stR'!J$127</f>
        <v>0</v>
      </c>
      <c r="K1688" s="65">
        <f>'1stR'!K$127</f>
        <v>0</v>
      </c>
      <c r="L1688" s="65">
        <f>'1stR'!L$127</f>
        <v>0</v>
      </c>
      <c r="M1688" s="65">
        <f>'1stR'!M$127</f>
        <v>0</v>
      </c>
      <c r="N1688" s="65">
        <f>'1stR'!N$127</f>
        <v>0</v>
      </c>
      <c r="O1688" s="65">
        <f>'1stR'!O$127</f>
        <v>0</v>
      </c>
      <c r="P1688" s="65">
        <f>'1stR'!P$127</f>
        <v>0</v>
      </c>
      <c r="Q1688" s="65">
        <f>'1stR'!Q$127</f>
        <v>0</v>
      </c>
      <c r="R1688" s="65">
        <f>'1stR'!R$127</f>
        <v>0</v>
      </c>
      <c r="S1688" s="65">
        <f>'1stR'!S$127</f>
        <v>0</v>
      </c>
      <c r="T1688" s="65">
        <f>'1stR'!T$127</f>
        <v>0</v>
      </c>
      <c r="U1688" s="15">
        <f>SUM(C1688:T1688)</f>
        <v>0</v>
      </c>
    </row>
    <row r="1689" spans="1:21" x14ac:dyDescent="0.25">
      <c r="B1689" s="66" t="s">
        <v>13</v>
      </c>
      <c r="C1689" s="65">
        <f>'2ndR'!C$127</f>
        <v>0</v>
      </c>
      <c r="D1689" s="65">
        <f>'2ndR'!D$127</f>
        <v>0</v>
      </c>
      <c r="E1689" s="65">
        <f>'2ndR'!E$127</f>
        <v>0</v>
      </c>
      <c r="F1689" s="65">
        <f>'2ndR'!F$127</f>
        <v>0</v>
      </c>
      <c r="G1689" s="65">
        <f>'2ndR'!G$127</f>
        <v>0</v>
      </c>
      <c r="H1689" s="65">
        <f>'2ndR'!H$127</f>
        <v>0</v>
      </c>
      <c r="I1689" s="65">
        <f>'2ndR'!I$127</f>
        <v>0</v>
      </c>
      <c r="J1689" s="65">
        <f>'2ndR'!J$127</f>
        <v>0</v>
      </c>
      <c r="K1689" s="65">
        <f>'2ndR'!K$127</f>
        <v>0</v>
      </c>
      <c r="L1689" s="65">
        <f>'2ndR'!L$127</f>
        <v>0</v>
      </c>
      <c r="M1689" s="65">
        <f>'2ndR'!M$127</f>
        <v>0</v>
      </c>
      <c r="N1689" s="65">
        <f>'2ndR'!N$127</f>
        <v>0</v>
      </c>
      <c r="O1689" s="65">
        <f>'2ndR'!O$127</f>
        <v>0</v>
      </c>
      <c r="P1689" s="65">
        <f>'2ndR'!P$127</f>
        <v>0</v>
      </c>
      <c r="Q1689" s="65">
        <f>'2ndR'!Q$127</f>
        <v>0</v>
      </c>
      <c r="R1689" s="65">
        <f>'2ndR'!R$127</f>
        <v>0</v>
      </c>
      <c r="S1689" s="65">
        <f>'2ndR'!S$127</f>
        <v>0</v>
      </c>
      <c r="T1689" s="65">
        <f>'2ndR'!T$127</f>
        <v>0</v>
      </c>
      <c r="U1689" s="15">
        <f t="shared" ref="U1689:U1697" si="120">SUM(C1689:T1689)</f>
        <v>0</v>
      </c>
    </row>
    <row r="1690" spans="1:21" x14ac:dyDescent="0.25">
      <c r="B1690" s="66" t="s">
        <v>14</v>
      </c>
      <c r="C1690" s="65">
        <f>'3rdR'!C$127</f>
        <v>0</v>
      </c>
      <c r="D1690" s="65">
        <f>'3rdR'!D$127</f>
        <v>0</v>
      </c>
      <c r="E1690" s="65">
        <f>'3rdR'!E$127</f>
        <v>0</v>
      </c>
      <c r="F1690" s="65">
        <f>'3rdR'!F$127</f>
        <v>0</v>
      </c>
      <c r="G1690" s="65">
        <f>'3rdR'!G$127</f>
        <v>0</v>
      </c>
      <c r="H1690" s="65">
        <f>'3rdR'!H$127</f>
        <v>0</v>
      </c>
      <c r="I1690" s="65">
        <f>'3rdR'!I$127</f>
        <v>0</v>
      </c>
      <c r="J1690" s="65">
        <f>'3rdR'!J$127</f>
        <v>0</v>
      </c>
      <c r="K1690" s="65">
        <f>'3rdR'!K$127</f>
        <v>0</v>
      </c>
      <c r="L1690" s="65">
        <f>'3rdR'!L$127</f>
        <v>0</v>
      </c>
      <c r="M1690" s="65">
        <f>'3rdR'!M$127</f>
        <v>0</v>
      </c>
      <c r="N1690" s="65">
        <f>'3rdR'!N$127</f>
        <v>0</v>
      </c>
      <c r="O1690" s="65">
        <f>'3rdR'!O$127</f>
        <v>0</v>
      </c>
      <c r="P1690" s="65">
        <f>'3rdR'!P$127</f>
        <v>0</v>
      </c>
      <c r="Q1690" s="65">
        <f>'3rdR'!Q$127</f>
        <v>0</v>
      </c>
      <c r="R1690" s="65">
        <f>'3rdR'!R$127</f>
        <v>0</v>
      </c>
      <c r="S1690" s="65">
        <f>'3rdR'!S$127</f>
        <v>0</v>
      </c>
      <c r="T1690" s="65">
        <f>'3rdR'!T$127</f>
        <v>0</v>
      </c>
      <c r="U1690" s="15">
        <f t="shared" si="120"/>
        <v>0</v>
      </c>
    </row>
    <row r="1691" spans="1:21" x14ac:dyDescent="0.25">
      <c r="B1691" s="66" t="s">
        <v>15</v>
      </c>
      <c r="C1691" s="65">
        <f>'4thR'!C$127</f>
        <v>0</v>
      </c>
      <c r="D1691" s="65">
        <f>'4thR'!D$127</f>
        <v>0</v>
      </c>
      <c r="E1691" s="65">
        <f>'4thR'!E$127</f>
        <v>0</v>
      </c>
      <c r="F1691" s="65">
        <f>'4thR'!F$127</f>
        <v>0</v>
      </c>
      <c r="G1691" s="65">
        <f>'4thR'!G$127</f>
        <v>0</v>
      </c>
      <c r="H1691" s="65">
        <f>'4thR'!H$127</f>
        <v>0</v>
      </c>
      <c r="I1691" s="65">
        <f>'4thR'!I$127</f>
        <v>0</v>
      </c>
      <c r="J1691" s="65">
        <f>'4thR'!J$127</f>
        <v>0</v>
      </c>
      <c r="K1691" s="65">
        <f>'4thR'!K$127</f>
        <v>0</v>
      </c>
      <c r="L1691" s="65">
        <f>'4thR'!L$127</f>
        <v>0</v>
      </c>
      <c r="M1691" s="65">
        <f>'4thR'!M$127</f>
        <v>0</v>
      </c>
      <c r="N1691" s="65">
        <f>'4thR'!N$127</f>
        <v>0</v>
      </c>
      <c r="O1691" s="65">
        <f>'4thR'!O$127</f>
        <v>0</v>
      </c>
      <c r="P1691" s="65">
        <f>'4thR'!P$127</f>
        <v>0</v>
      </c>
      <c r="Q1691" s="65">
        <f>'4thR'!Q$127</f>
        <v>0</v>
      </c>
      <c r="R1691" s="65">
        <f>'4thR'!R$127</f>
        <v>0</v>
      </c>
      <c r="S1691" s="65">
        <f>'4thR'!S$127</f>
        <v>0</v>
      </c>
      <c r="T1691" s="65">
        <f>'4thR'!T$127</f>
        <v>0</v>
      </c>
      <c r="U1691" s="15">
        <f t="shared" si="120"/>
        <v>0</v>
      </c>
    </row>
    <row r="1692" spans="1:21" x14ac:dyDescent="0.25">
      <c r="B1692" s="66" t="s">
        <v>16</v>
      </c>
      <c r="C1692" s="65">
        <f>'5thR'!C$127</f>
        <v>0</v>
      </c>
      <c r="D1692" s="65">
        <f>'5thR'!D$127</f>
        <v>0</v>
      </c>
      <c r="E1692" s="65">
        <f>'5thR'!E$127</f>
        <v>0</v>
      </c>
      <c r="F1692" s="65">
        <f>'5thR'!F$127</f>
        <v>0</v>
      </c>
      <c r="G1692" s="65">
        <f>'5thR'!G$127</f>
        <v>0</v>
      </c>
      <c r="H1692" s="65">
        <f>'5thR'!H$127</f>
        <v>0</v>
      </c>
      <c r="I1692" s="65">
        <f>'5thR'!I$127</f>
        <v>0</v>
      </c>
      <c r="J1692" s="65">
        <f>'5thR'!J$127</f>
        <v>0</v>
      </c>
      <c r="K1692" s="65">
        <f>'5thR'!K$127</f>
        <v>0</v>
      </c>
      <c r="L1692" s="65">
        <f>'5thR'!L$127</f>
        <v>0</v>
      </c>
      <c r="M1692" s="65">
        <f>'5thR'!M$127</f>
        <v>0</v>
      </c>
      <c r="N1692" s="65">
        <f>'5thR'!N$127</f>
        <v>0</v>
      </c>
      <c r="O1692" s="65">
        <f>'5thR'!O$127</f>
        <v>0</v>
      </c>
      <c r="P1692" s="65">
        <f>'5thR'!P$127</f>
        <v>0</v>
      </c>
      <c r="Q1692" s="65">
        <f>'5thR'!Q$127</f>
        <v>0</v>
      </c>
      <c r="R1692" s="65">
        <f>'5thR'!R$127</f>
        <v>0</v>
      </c>
      <c r="S1692" s="65">
        <f>'5thR'!S$127</f>
        <v>0</v>
      </c>
      <c r="T1692" s="65">
        <f>'5thR'!T$127</f>
        <v>0</v>
      </c>
      <c r="U1692" s="15">
        <f t="shared" si="120"/>
        <v>0</v>
      </c>
    </row>
    <row r="1693" spans="1:21" x14ac:dyDescent="0.25">
      <c r="B1693" s="66" t="s">
        <v>17</v>
      </c>
      <c r="C1693" s="65">
        <f>'6thR'!C$127</f>
        <v>0</v>
      </c>
      <c r="D1693" s="65">
        <f>'6thR'!D$127</f>
        <v>0</v>
      </c>
      <c r="E1693" s="65">
        <f>'6thR'!E$127</f>
        <v>0</v>
      </c>
      <c r="F1693" s="65">
        <f>'6thR'!F$127</f>
        <v>0</v>
      </c>
      <c r="G1693" s="65">
        <f>'6thR'!G$127</f>
        <v>0</v>
      </c>
      <c r="H1693" s="65">
        <f>'6thR'!H$127</f>
        <v>0</v>
      </c>
      <c r="I1693" s="65">
        <f>'6thR'!I$127</f>
        <v>0</v>
      </c>
      <c r="J1693" s="65">
        <f>'6thR'!J$127</f>
        <v>0</v>
      </c>
      <c r="K1693" s="65">
        <f>'6thR'!K$127</f>
        <v>0</v>
      </c>
      <c r="L1693" s="65">
        <f>'6thR'!L$127</f>
        <v>0</v>
      </c>
      <c r="M1693" s="65">
        <f>'6thR'!M$127</f>
        <v>0</v>
      </c>
      <c r="N1693" s="65">
        <f>'6thR'!N$127</f>
        <v>0</v>
      </c>
      <c r="O1693" s="65">
        <f>'6thR'!O$127</f>
        <v>0</v>
      </c>
      <c r="P1693" s="65">
        <f>'6thR'!P$127</f>
        <v>0</v>
      </c>
      <c r="Q1693" s="65">
        <f>'6thR'!Q$127</f>
        <v>0</v>
      </c>
      <c r="R1693" s="65">
        <f>'6thR'!R$127</f>
        <v>0</v>
      </c>
      <c r="S1693" s="65">
        <f>'6thR'!S$127</f>
        <v>0</v>
      </c>
      <c r="T1693" s="65">
        <f>'6thR'!T$127</f>
        <v>0</v>
      </c>
      <c r="U1693" s="15">
        <f t="shared" si="120"/>
        <v>0</v>
      </c>
    </row>
    <row r="1694" spans="1:21" x14ac:dyDescent="0.25">
      <c r="B1694" s="66" t="s">
        <v>18</v>
      </c>
      <c r="C1694" s="65">
        <f>'7thR'!C$127</f>
        <v>0</v>
      </c>
      <c r="D1694" s="65">
        <f>'7thR'!D$127</f>
        <v>0</v>
      </c>
      <c r="E1694" s="65">
        <f>'7thR'!E$127</f>
        <v>0</v>
      </c>
      <c r="F1694" s="65">
        <f>'7thR'!F$127</f>
        <v>0</v>
      </c>
      <c r="G1694" s="65">
        <f>'7thR'!G$127</f>
        <v>0</v>
      </c>
      <c r="H1694" s="65">
        <f>'7thR'!H$127</f>
        <v>0</v>
      </c>
      <c r="I1694" s="65">
        <f>'7thR'!I$127</f>
        <v>0</v>
      </c>
      <c r="J1694" s="65">
        <f>'7thR'!J$127</f>
        <v>0</v>
      </c>
      <c r="K1694" s="65">
        <f>'7thR'!K$127</f>
        <v>0</v>
      </c>
      <c r="L1694" s="65">
        <f>'7thR'!L$127</f>
        <v>0</v>
      </c>
      <c r="M1694" s="65">
        <f>'7thR'!M$127</f>
        <v>0</v>
      </c>
      <c r="N1694" s="65">
        <f>'7thR'!N$127</f>
        <v>0</v>
      </c>
      <c r="O1694" s="65">
        <f>'7thR'!O$127</f>
        <v>0</v>
      </c>
      <c r="P1694" s="65">
        <f>'7thR'!P$127</f>
        <v>0</v>
      </c>
      <c r="Q1694" s="65">
        <f>'7thR'!Q$127</f>
        <v>0</v>
      </c>
      <c r="R1694" s="65">
        <f>'7thR'!R$127</f>
        <v>0</v>
      </c>
      <c r="S1694" s="65">
        <f>'7thR'!S$127</f>
        <v>0</v>
      </c>
      <c r="T1694" s="65">
        <f>'7thR'!T$127</f>
        <v>0</v>
      </c>
      <c r="U1694" s="15">
        <f t="shared" si="120"/>
        <v>0</v>
      </c>
    </row>
    <row r="1695" spans="1:21" ht="15.75" thickBot="1" x14ac:dyDescent="0.3">
      <c r="B1695" s="66" t="s">
        <v>19</v>
      </c>
      <c r="C1695" s="45">
        <f>'8thR - Finale'!C$127</f>
        <v>0</v>
      </c>
      <c r="D1695" s="45">
        <f>'8thR - Finale'!D$127</f>
        <v>0</v>
      </c>
      <c r="E1695" s="45">
        <f>'8thR - Finale'!E$127</f>
        <v>0</v>
      </c>
      <c r="F1695" s="45">
        <f>'8thR - Finale'!F$127</f>
        <v>0</v>
      </c>
      <c r="G1695" s="45">
        <f>'8thR - Finale'!G$127</f>
        <v>0</v>
      </c>
      <c r="H1695" s="45">
        <f>'8thR - Finale'!H$127</f>
        <v>0</v>
      </c>
      <c r="I1695" s="45">
        <f>'8thR - Finale'!I$127</f>
        <v>0</v>
      </c>
      <c r="J1695" s="45">
        <f>'8thR - Finale'!J$127</f>
        <v>0</v>
      </c>
      <c r="K1695" s="45">
        <f>'8thR - Finale'!K$127</f>
        <v>0</v>
      </c>
      <c r="L1695" s="45">
        <f>'8thR - Finale'!L$127</f>
        <v>0</v>
      </c>
      <c r="M1695" s="45">
        <f>'8thR - Finale'!M$127</f>
        <v>0</v>
      </c>
      <c r="N1695" s="45">
        <f>'8thR - Finale'!N$127</f>
        <v>0</v>
      </c>
      <c r="O1695" s="45">
        <f>'8thR - Finale'!O$127</f>
        <v>0</v>
      </c>
      <c r="P1695" s="45">
        <f>'8thR - Finale'!P$127</f>
        <v>0</v>
      </c>
      <c r="Q1695" s="45">
        <f>'8thR - Finale'!Q$127</f>
        <v>0</v>
      </c>
      <c r="R1695" s="45">
        <f>'8thR - Finale'!R$127</f>
        <v>0</v>
      </c>
      <c r="S1695" s="45">
        <f>'8thR - Finale'!S$127</f>
        <v>0</v>
      </c>
      <c r="T1695" s="45">
        <f>'8thR - Finale'!T$127</f>
        <v>0</v>
      </c>
      <c r="U1695" s="15">
        <f t="shared" si="120"/>
        <v>0</v>
      </c>
    </row>
    <row r="1696" spans="1:21" ht="16.5" thickTop="1" x14ac:dyDescent="0.25">
      <c r="B1696" s="52" t="s">
        <v>12</v>
      </c>
      <c r="C1696" s="72">
        <f>score!H$127</f>
        <v>0</v>
      </c>
      <c r="D1696" s="72">
        <f>score!I$127</f>
        <v>0</v>
      </c>
      <c r="E1696" s="72">
        <f>score!J$127</f>
        <v>0</v>
      </c>
      <c r="F1696" s="72">
        <f>score!K$127</f>
        <v>0</v>
      </c>
      <c r="G1696" s="72">
        <f>score!L$127</f>
        <v>0</v>
      </c>
      <c r="H1696" s="72">
        <f>score!M$127</f>
        <v>0</v>
      </c>
      <c r="I1696" s="72">
        <f>score!N$127</f>
        <v>0</v>
      </c>
      <c r="J1696" s="72">
        <f>score!O$127</f>
        <v>0</v>
      </c>
      <c r="K1696" s="72">
        <f>score!P$127</f>
        <v>0</v>
      </c>
      <c r="L1696" s="72">
        <f>score!Q$127</f>
        <v>0</v>
      </c>
      <c r="M1696" s="72">
        <f>score!R$127</f>
        <v>0</v>
      </c>
      <c r="N1696" s="72">
        <f>score!S$127</f>
        <v>0</v>
      </c>
      <c r="O1696" s="72">
        <f>score!T$127</f>
        <v>0</v>
      </c>
      <c r="P1696" s="72">
        <f>score!U$127</f>
        <v>0</v>
      </c>
      <c r="Q1696" s="72">
        <f>score!V$127</f>
        <v>0</v>
      </c>
      <c r="R1696" s="72">
        <f>score!W$127</f>
        <v>0</v>
      </c>
      <c r="S1696" s="72">
        <f>score!X$127</f>
        <v>0</v>
      </c>
      <c r="T1696" s="72">
        <f>score!Y$127</f>
        <v>0</v>
      </c>
      <c r="U1696" s="47">
        <f t="shared" si="120"/>
        <v>0</v>
      </c>
    </row>
    <row r="1697" spans="1:21" ht="15.75" x14ac:dyDescent="0.25">
      <c r="B1697" s="53" t="s">
        <v>7</v>
      </c>
      <c r="C1697" s="54">
        <f>score!H$147</f>
        <v>4</v>
      </c>
      <c r="D1697" s="54">
        <f>score!$I$147</f>
        <v>4</v>
      </c>
      <c r="E1697" s="54">
        <f>score!$J$147</f>
        <v>3</v>
      </c>
      <c r="F1697" s="54">
        <f>score!$K$147</f>
        <v>3</v>
      </c>
      <c r="G1697" s="54">
        <f>score!$L$147</f>
        <v>4</v>
      </c>
      <c r="H1697" s="54">
        <f>score!$M$147</f>
        <v>4</v>
      </c>
      <c r="I1697" s="54">
        <f>score!$N$147</f>
        <v>5</v>
      </c>
      <c r="J1697" s="54">
        <f>score!$O$147</f>
        <v>4</v>
      </c>
      <c r="K1697" s="54">
        <f>score!$P$147</f>
        <v>4</v>
      </c>
      <c r="L1697" s="54">
        <f>score!$Q$147</f>
        <v>3</v>
      </c>
      <c r="M1697" s="54">
        <f>score!$R$147</f>
        <v>4</v>
      </c>
      <c r="N1697" s="54">
        <f>score!$S$147</f>
        <v>5</v>
      </c>
      <c r="O1697" s="54">
        <f>score!$T$147</f>
        <v>4</v>
      </c>
      <c r="P1697" s="54">
        <f>score!$U$147</f>
        <v>5</v>
      </c>
      <c r="Q1697" s="54">
        <f>score!$V$147</f>
        <v>3</v>
      </c>
      <c r="R1697" s="54">
        <f>score!$W$147</f>
        <v>3</v>
      </c>
      <c r="S1697" s="54">
        <f>score!$X$147</f>
        <v>4</v>
      </c>
      <c r="T1697" s="54">
        <f>score!$Y$147</f>
        <v>4</v>
      </c>
      <c r="U1697" s="18">
        <f t="shared" si="120"/>
        <v>70</v>
      </c>
    </row>
    <row r="1699" spans="1:21" x14ac:dyDescent="0.25">
      <c r="C1699" s="144" t="s">
        <v>6</v>
      </c>
      <c r="D1699" s="144"/>
      <c r="E1699" s="144"/>
      <c r="F1699" s="144"/>
      <c r="G1699" s="144"/>
      <c r="H1699" s="144"/>
      <c r="I1699" s="144"/>
      <c r="J1699" s="144"/>
      <c r="K1699" s="144"/>
      <c r="L1699" s="144"/>
      <c r="M1699" s="144"/>
      <c r="N1699" s="144"/>
      <c r="O1699" s="144"/>
      <c r="P1699" s="144"/>
      <c r="Q1699" s="144"/>
      <c r="R1699" s="144"/>
      <c r="S1699" s="144"/>
      <c r="T1699" s="144"/>
    </row>
    <row r="1700" spans="1:21" x14ac:dyDescent="0.25">
      <c r="A1700" s="141">
        <f>score!A128</f>
        <v>122</v>
      </c>
      <c r="B1700" s="142" t="str">
        <f>score!F128</f>
        <v/>
      </c>
      <c r="C1700" s="146">
        <v>1</v>
      </c>
      <c r="D1700" s="146">
        <v>2</v>
      </c>
      <c r="E1700" s="146">
        <v>3</v>
      </c>
      <c r="F1700" s="146">
        <v>4</v>
      </c>
      <c r="G1700" s="146">
        <v>5</v>
      </c>
      <c r="H1700" s="146">
        <v>6</v>
      </c>
      <c r="I1700" s="146">
        <v>7</v>
      </c>
      <c r="J1700" s="146">
        <v>8</v>
      </c>
      <c r="K1700" s="146">
        <v>9</v>
      </c>
      <c r="L1700" s="146">
        <v>10</v>
      </c>
      <c r="M1700" s="146">
        <v>11</v>
      </c>
      <c r="N1700" s="146">
        <v>12</v>
      </c>
      <c r="O1700" s="146">
        <v>13</v>
      </c>
      <c r="P1700" s="146">
        <v>14</v>
      </c>
      <c r="Q1700" s="146">
        <v>15</v>
      </c>
      <c r="R1700" s="146">
        <v>16</v>
      </c>
      <c r="S1700" s="146">
        <v>17</v>
      </c>
      <c r="T1700" s="146">
        <v>18</v>
      </c>
      <c r="U1700" s="76" t="s">
        <v>1</v>
      </c>
    </row>
    <row r="1701" spans="1:21" x14ac:dyDescent="0.25">
      <c r="A1701" s="141"/>
      <c r="B1701" s="145"/>
      <c r="C1701" s="147"/>
      <c r="D1701" s="147"/>
      <c r="E1701" s="147"/>
      <c r="F1701" s="147"/>
      <c r="G1701" s="147"/>
      <c r="H1701" s="147"/>
      <c r="I1701" s="147"/>
      <c r="J1701" s="147"/>
      <c r="K1701" s="147"/>
      <c r="L1701" s="147"/>
      <c r="M1701" s="147"/>
      <c r="N1701" s="147"/>
      <c r="O1701" s="147"/>
      <c r="P1701" s="147"/>
      <c r="Q1701" s="147"/>
      <c r="R1701" s="147"/>
      <c r="S1701" s="147"/>
      <c r="T1701" s="147"/>
      <c r="U1701" s="77"/>
    </row>
    <row r="1702" spans="1:21" x14ac:dyDescent="0.25">
      <c r="B1702" s="66" t="s">
        <v>8</v>
      </c>
      <c r="C1702" s="65">
        <f>'1stR'!C$128</f>
        <v>0</v>
      </c>
      <c r="D1702" s="65">
        <f>'1stR'!D$128</f>
        <v>0</v>
      </c>
      <c r="E1702" s="65">
        <f>'1stR'!E$128</f>
        <v>0</v>
      </c>
      <c r="F1702" s="65">
        <f>'1stR'!F$128</f>
        <v>0</v>
      </c>
      <c r="G1702" s="65">
        <f>'1stR'!G$128</f>
        <v>0</v>
      </c>
      <c r="H1702" s="65">
        <f>'1stR'!H$128</f>
        <v>0</v>
      </c>
      <c r="I1702" s="65">
        <f>'1stR'!I$128</f>
        <v>0</v>
      </c>
      <c r="J1702" s="65">
        <f>'1stR'!J$128</f>
        <v>0</v>
      </c>
      <c r="K1702" s="65">
        <f>'1stR'!K$128</f>
        <v>0</v>
      </c>
      <c r="L1702" s="65">
        <f>'1stR'!L$128</f>
        <v>0</v>
      </c>
      <c r="M1702" s="65">
        <f>'1stR'!M$128</f>
        <v>0</v>
      </c>
      <c r="N1702" s="65">
        <f>'1stR'!N$128</f>
        <v>0</v>
      </c>
      <c r="O1702" s="65">
        <f>'1stR'!O$128</f>
        <v>0</v>
      </c>
      <c r="P1702" s="65">
        <f>'1stR'!P$128</f>
        <v>0</v>
      </c>
      <c r="Q1702" s="65">
        <f>'1stR'!Q$128</f>
        <v>0</v>
      </c>
      <c r="R1702" s="65">
        <f>'1stR'!R$128</f>
        <v>0</v>
      </c>
      <c r="S1702" s="65">
        <f>'1stR'!S$128</f>
        <v>0</v>
      </c>
      <c r="T1702" s="65">
        <f>'1stR'!T$128</f>
        <v>0</v>
      </c>
      <c r="U1702" s="15">
        <f>SUM(C1702:T1702)</f>
        <v>0</v>
      </c>
    </row>
    <row r="1703" spans="1:21" x14ac:dyDescent="0.25">
      <c r="B1703" s="66" t="s">
        <v>13</v>
      </c>
      <c r="C1703" s="65">
        <f>'2ndR'!C$128</f>
        <v>0</v>
      </c>
      <c r="D1703" s="65">
        <f>'2ndR'!D$128</f>
        <v>0</v>
      </c>
      <c r="E1703" s="65">
        <f>'2ndR'!E$128</f>
        <v>0</v>
      </c>
      <c r="F1703" s="65">
        <f>'2ndR'!F$128</f>
        <v>0</v>
      </c>
      <c r="G1703" s="65">
        <f>'2ndR'!G$128</f>
        <v>0</v>
      </c>
      <c r="H1703" s="65">
        <f>'2ndR'!H$128</f>
        <v>0</v>
      </c>
      <c r="I1703" s="65">
        <f>'2ndR'!I$128</f>
        <v>0</v>
      </c>
      <c r="J1703" s="65">
        <f>'2ndR'!J$128</f>
        <v>0</v>
      </c>
      <c r="K1703" s="65">
        <f>'2ndR'!K$128</f>
        <v>0</v>
      </c>
      <c r="L1703" s="65">
        <f>'2ndR'!L$128</f>
        <v>0</v>
      </c>
      <c r="M1703" s="65">
        <f>'2ndR'!M$128</f>
        <v>0</v>
      </c>
      <c r="N1703" s="65">
        <f>'2ndR'!N$128</f>
        <v>0</v>
      </c>
      <c r="O1703" s="65">
        <f>'2ndR'!O$128</f>
        <v>0</v>
      </c>
      <c r="P1703" s="65">
        <f>'2ndR'!P$128</f>
        <v>0</v>
      </c>
      <c r="Q1703" s="65">
        <f>'2ndR'!Q$128</f>
        <v>0</v>
      </c>
      <c r="R1703" s="65">
        <f>'2ndR'!R$128</f>
        <v>0</v>
      </c>
      <c r="S1703" s="65">
        <f>'2ndR'!S$128</f>
        <v>0</v>
      </c>
      <c r="T1703" s="65">
        <f>'2ndR'!T$128</f>
        <v>0</v>
      </c>
      <c r="U1703" s="15">
        <f t="shared" ref="U1703:U1711" si="121">SUM(C1703:T1703)</f>
        <v>0</v>
      </c>
    </row>
    <row r="1704" spans="1:21" x14ac:dyDescent="0.25">
      <c r="B1704" s="66" t="s">
        <v>14</v>
      </c>
      <c r="C1704" s="65">
        <f>'3rdR'!C$128</f>
        <v>0</v>
      </c>
      <c r="D1704" s="65">
        <f>'3rdR'!D$128</f>
        <v>0</v>
      </c>
      <c r="E1704" s="65">
        <f>'3rdR'!E$128</f>
        <v>0</v>
      </c>
      <c r="F1704" s="65">
        <f>'3rdR'!F$128</f>
        <v>0</v>
      </c>
      <c r="G1704" s="65">
        <f>'3rdR'!G$128</f>
        <v>0</v>
      </c>
      <c r="H1704" s="65">
        <f>'3rdR'!H$128</f>
        <v>0</v>
      </c>
      <c r="I1704" s="65">
        <f>'3rdR'!I$128</f>
        <v>0</v>
      </c>
      <c r="J1704" s="65">
        <f>'3rdR'!J$128</f>
        <v>0</v>
      </c>
      <c r="K1704" s="65">
        <f>'3rdR'!K$128</f>
        <v>0</v>
      </c>
      <c r="L1704" s="65">
        <f>'3rdR'!L$128</f>
        <v>0</v>
      </c>
      <c r="M1704" s="65">
        <f>'3rdR'!M$128</f>
        <v>0</v>
      </c>
      <c r="N1704" s="65">
        <f>'3rdR'!N$128</f>
        <v>0</v>
      </c>
      <c r="O1704" s="65">
        <f>'3rdR'!O$128</f>
        <v>0</v>
      </c>
      <c r="P1704" s="65">
        <f>'3rdR'!P$128</f>
        <v>0</v>
      </c>
      <c r="Q1704" s="65">
        <f>'3rdR'!Q$128</f>
        <v>0</v>
      </c>
      <c r="R1704" s="65">
        <f>'3rdR'!R$128</f>
        <v>0</v>
      </c>
      <c r="S1704" s="65">
        <f>'3rdR'!S$128</f>
        <v>0</v>
      </c>
      <c r="T1704" s="65">
        <f>'3rdR'!T$128</f>
        <v>0</v>
      </c>
      <c r="U1704" s="15">
        <f t="shared" si="121"/>
        <v>0</v>
      </c>
    </row>
    <row r="1705" spans="1:21" x14ac:dyDescent="0.25">
      <c r="B1705" s="66" t="s">
        <v>15</v>
      </c>
      <c r="C1705" s="65">
        <f>'4thR'!C$128</f>
        <v>0</v>
      </c>
      <c r="D1705" s="65">
        <f>'4thR'!D$128</f>
        <v>0</v>
      </c>
      <c r="E1705" s="65">
        <f>'4thR'!E$128</f>
        <v>0</v>
      </c>
      <c r="F1705" s="65">
        <f>'4thR'!F$128</f>
        <v>0</v>
      </c>
      <c r="G1705" s="65">
        <f>'4thR'!G$128</f>
        <v>0</v>
      </c>
      <c r="H1705" s="65">
        <f>'4thR'!H$128</f>
        <v>0</v>
      </c>
      <c r="I1705" s="65">
        <f>'4thR'!I$128</f>
        <v>0</v>
      </c>
      <c r="J1705" s="65">
        <f>'4thR'!J$128</f>
        <v>0</v>
      </c>
      <c r="K1705" s="65">
        <f>'4thR'!K$128</f>
        <v>0</v>
      </c>
      <c r="L1705" s="65">
        <f>'4thR'!L$128</f>
        <v>0</v>
      </c>
      <c r="M1705" s="65">
        <f>'4thR'!M$128</f>
        <v>0</v>
      </c>
      <c r="N1705" s="65">
        <f>'4thR'!N$128</f>
        <v>0</v>
      </c>
      <c r="O1705" s="65">
        <f>'4thR'!O$128</f>
        <v>0</v>
      </c>
      <c r="P1705" s="65">
        <f>'4thR'!P$128</f>
        <v>0</v>
      </c>
      <c r="Q1705" s="65">
        <f>'4thR'!Q$128</f>
        <v>0</v>
      </c>
      <c r="R1705" s="65">
        <f>'4thR'!R$128</f>
        <v>0</v>
      </c>
      <c r="S1705" s="65">
        <f>'4thR'!S$128</f>
        <v>0</v>
      </c>
      <c r="T1705" s="65">
        <f>'4thR'!T$128</f>
        <v>0</v>
      </c>
      <c r="U1705" s="15">
        <f t="shared" si="121"/>
        <v>0</v>
      </c>
    </row>
    <row r="1706" spans="1:21" x14ac:dyDescent="0.25">
      <c r="B1706" s="66" t="s">
        <v>16</v>
      </c>
      <c r="C1706" s="65">
        <f>'5thR'!C$128</f>
        <v>0</v>
      </c>
      <c r="D1706" s="65">
        <f>'5thR'!D$128</f>
        <v>0</v>
      </c>
      <c r="E1706" s="65">
        <f>'5thR'!E$128</f>
        <v>0</v>
      </c>
      <c r="F1706" s="65">
        <f>'5thR'!F$128</f>
        <v>0</v>
      </c>
      <c r="G1706" s="65">
        <f>'5thR'!G$128</f>
        <v>0</v>
      </c>
      <c r="H1706" s="65">
        <f>'5thR'!H$128</f>
        <v>0</v>
      </c>
      <c r="I1706" s="65">
        <f>'5thR'!I$128</f>
        <v>0</v>
      </c>
      <c r="J1706" s="65">
        <f>'5thR'!J$128</f>
        <v>0</v>
      </c>
      <c r="K1706" s="65">
        <f>'5thR'!K$128</f>
        <v>0</v>
      </c>
      <c r="L1706" s="65">
        <f>'5thR'!L$128</f>
        <v>0</v>
      </c>
      <c r="M1706" s="65">
        <f>'5thR'!M$128</f>
        <v>0</v>
      </c>
      <c r="N1706" s="65">
        <f>'5thR'!N$128</f>
        <v>0</v>
      </c>
      <c r="O1706" s="65">
        <f>'5thR'!O$128</f>
        <v>0</v>
      </c>
      <c r="P1706" s="65">
        <f>'5thR'!P$128</f>
        <v>0</v>
      </c>
      <c r="Q1706" s="65">
        <f>'5thR'!Q$128</f>
        <v>0</v>
      </c>
      <c r="R1706" s="65">
        <f>'5thR'!R$128</f>
        <v>0</v>
      </c>
      <c r="S1706" s="65">
        <f>'5thR'!S$128</f>
        <v>0</v>
      </c>
      <c r="T1706" s="65">
        <f>'5thR'!T$128</f>
        <v>0</v>
      </c>
      <c r="U1706" s="15">
        <f t="shared" si="121"/>
        <v>0</v>
      </c>
    </row>
    <row r="1707" spans="1:21" x14ac:dyDescent="0.25">
      <c r="B1707" s="66" t="s">
        <v>17</v>
      </c>
      <c r="C1707" s="65">
        <f>'6thR'!C$128</f>
        <v>0</v>
      </c>
      <c r="D1707" s="65">
        <f>'6thR'!D$128</f>
        <v>0</v>
      </c>
      <c r="E1707" s="65">
        <f>'6thR'!E$128</f>
        <v>0</v>
      </c>
      <c r="F1707" s="65">
        <f>'6thR'!F$128</f>
        <v>0</v>
      </c>
      <c r="G1707" s="65">
        <f>'6thR'!G$128</f>
        <v>0</v>
      </c>
      <c r="H1707" s="65">
        <f>'6thR'!H$128</f>
        <v>0</v>
      </c>
      <c r="I1707" s="65">
        <f>'6thR'!I$128</f>
        <v>0</v>
      </c>
      <c r="J1707" s="65">
        <f>'6thR'!J$128</f>
        <v>0</v>
      </c>
      <c r="K1707" s="65">
        <f>'6thR'!K$128</f>
        <v>0</v>
      </c>
      <c r="L1707" s="65">
        <f>'6thR'!L$128</f>
        <v>0</v>
      </c>
      <c r="M1707" s="65">
        <f>'6thR'!M$128</f>
        <v>0</v>
      </c>
      <c r="N1707" s="65">
        <f>'6thR'!N$128</f>
        <v>0</v>
      </c>
      <c r="O1707" s="65">
        <f>'6thR'!O$128</f>
        <v>0</v>
      </c>
      <c r="P1707" s="65">
        <f>'6thR'!P$128</f>
        <v>0</v>
      </c>
      <c r="Q1707" s="65">
        <f>'6thR'!Q$128</f>
        <v>0</v>
      </c>
      <c r="R1707" s="65">
        <f>'6thR'!R$128</f>
        <v>0</v>
      </c>
      <c r="S1707" s="65">
        <f>'6thR'!S$128</f>
        <v>0</v>
      </c>
      <c r="T1707" s="65">
        <f>'6thR'!T$128</f>
        <v>0</v>
      </c>
      <c r="U1707" s="15">
        <f t="shared" si="121"/>
        <v>0</v>
      </c>
    </row>
    <row r="1708" spans="1:21" x14ac:dyDescent="0.25">
      <c r="B1708" s="66" t="s">
        <v>18</v>
      </c>
      <c r="C1708" s="65">
        <f>'7thR'!C$128</f>
        <v>0</v>
      </c>
      <c r="D1708" s="65">
        <f>'7thR'!D$128</f>
        <v>0</v>
      </c>
      <c r="E1708" s="65">
        <f>'7thR'!E$128</f>
        <v>0</v>
      </c>
      <c r="F1708" s="65">
        <f>'7thR'!F$128</f>
        <v>0</v>
      </c>
      <c r="G1708" s="65">
        <f>'7thR'!G$128</f>
        <v>0</v>
      </c>
      <c r="H1708" s="65">
        <f>'7thR'!H$128</f>
        <v>0</v>
      </c>
      <c r="I1708" s="65">
        <f>'7thR'!I$128</f>
        <v>0</v>
      </c>
      <c r="J1708" s="65">
        <f>'7thR'!J$128</f>
        <v>0</v>
      </c>
      <c r="K1708" s="65">
        <f>'7thR'!K$128</f>
        <v>0</v>
      </c>
      <c r="L1708" s="65">
        <f>'7thR'!L$128</f>
        <v>0</v>
      </c>
      <c r="M1708" s="65">
        <f>'7thR'!M$128</f>
        <v>0</v>
      </c>
      <c r="N1708" s="65">
        <f>'7thR'!N$128</f>
        <v>0</v>
      </c>
      <c r="O1708" s="65">
        <f>'7thR'!O$128</f>
        <v>0</v>
      </c>
      <c r="P1708" s="65">
        <f>'7thR'!P$128</f>
        <v>0</v>
      </c>
      <c r="Q1708" s="65">
        <f>'7thR'!Q$128</f>
        <v>0</v>
      </c>
      <c r="R1708" s="65">
        <f>'7thR'!R$128</f>
        <v>0</v>
      </c>
      <c r="S1708" s="65">
        <f>'7thR'!S$128</f>
        <v>0</v>
      </c>
      <c r="T1708" s="65">
        <f>'7thR'!T$128</f>
        <v>0</v>
      </c>
      <c r="U1708" s="15">
        <f t="shared" si="121"/>
        <v>0</v>
      </c>
    </row>
    <row r="1709" spans="1:21" ht="15.75" thickBot="1" x14ac:dyDescent="0.3">
      <c r="B1709" s="66" t="s">
        <v>19</v>
      </c>
      <c r="C1709" s="45">
        <f>'8thR - Finale'!C$128</f>
        <v>0</v>
      </c>
      <c r="D1709" s="45">
        <f>'8thR - Finale'!D$128</f>
        <v>0</v>
      </c>
      <c r="E1709" s="45">
        <f>'8thR - Finale'!E$128</f>
        <v>0</v>
      </c>
      <c r="F1709" s="45">
        <f>'8thR - Finale'!F$128</f>
        <v>0</v>
      </c>
      <c r="G1709" s="45">
        <f>'8thR - Finale'!G$128</f>
        <v>0</v>
      </c>
      <c r="H1709" s="45">
        <f>'8thR - Finale'!H$128</f>
        <v>0</v>
      </c>
      <c r="I1709" s="45">
        <f>'8thR - Finale'!I$128</f>
        <v>0</v>
      </c>
      <c r="J1709" s="45">
        <f>'8thR - Finale'!J$128</f>
        <v>0</v>
      </c>
      <c r="K1709" s="45">
        <f>'8thR - Finale'!K$128</f>
        <v>0</v>
      </c>
      <c r="L1709" s="45">
        <f>'8thR - Finale'!L$128</f>
        <v>0</v>
      </c>
      <c r="M1709" s="45">
        <f>'8thR - Finale'!M$128</f>
        <v>0</v>
      </c>
      <c r="N1709" s="45">
        <f>'8thR - Finale'!N$128</f>
        <v>0</v>
      </c>
      <c r="O1709" s="45">
        <f>'8thR - Finale'!O$128</f>
        <v>0</v>
      </c>
      <c r="P1709" s="45">
        <f>'8thR - Finale'!P$128</f>
        <v>0</v>
      </c>
      <c r="Q1709" s="45">
        <f>'8thR - Finale'!Q$128</f>
        <v>0</v>
      </c>
      <c r="R1709" s="45">
        <f>'8thR - Finale'!R$128</f>
        <v>0</v>
      </c>
      <c r="S1709" s="45">
        <f>'8thR - Finale'!S$128</f>
        <v>0</v>
      </c>
      <c r="T1709" s="45">
        <f>'8thR - Finale'!T$128</f>
        <v>0</v>
      </c>
      <c r="U1709" s="15">
        <f t="shared" si="121"/>
        <v>0</v>
      </c>
    </row>
    <row r="1710" spans="1:21" ht="16.5" thickTop="1" x14ac:dyDescent="0.25">
      <c r="B1710" s="52" t="s">
        <v>12</v>
      </c>
      <c r="C1710" s="72">
        <f>score!H$128</f>
        <v>0</v>
      </c>
      <c r="D1710" s="72">
        <f>score!I$128</f>
        <v>0</v>
      </c>
      <c r="E1710" s="72">
        <f>score!J$128</f>
        <v>0</v>
      </c>
      <c r="F1710" s="72">
        <f>score!K$128</f>
        <v>0</v>
      </c>
      <c r="G1710" s="72">
        <f>score!L$128</f>
        <v>0</v>
      </c>
      <c r="H1710" s="72">
        <f>score!M$128</f>
        <v>0</v>
      </c>
      <c r="I1710" s="72">
        <f>score!N$128</f>
        <v>0</v>
      </c>
      <c r="J1710" s="72">
        <f>score!O$128</f>
        <v>0</v>
      </c>
      <c r="K1710" s="72">
        <f>score!P$128</f>
        <v>0</v>
      </c>
      <c r="L1710" s="72">
        <f>score!Q$128</f>
        <v>0</v>
      </c>
      <c r="M1710" s="72">
        <f>score!R$128</f>
        <v>0</v>
      </c>
      <c r="N1710" s="72">
        <f>score!S$128</f>
        <v>0</v>
      </c>
      <c r="O1710" s="72">
        <f>score!T$128</f>
        <v>0</v>
      </c>
      <c r="P1710" s="72">
        <f>score!U$128</f>
        <v>0</v>
      </c>
      <c r="Q1710" s="72">
        <f>score!V$128</f>
        <v>0</v>
      </c>
      <c r="R1710" s="72">
        <f>score!W$128</f>
        <v>0</v>
      </c>
      <c r="S1710" s="72">
        <f>score!X$128</f>
        <v>0</v>
      </c>
      <c r="T1710" s="72">
        <f>score!Y$128</f>
        <v>0</v>
      </c>
      <c r="U1710" s="47">
        <f t="shared" si="121"/>
        <v>0</v>
      </c>
    </row>
    <row r="1711" spans="1:21" ht="15.75" x14ac:dyDescent="0.25">
      <c r="B1711" s="53" t="s">
        <v>7</v>
      </c>
      <c r="C1711" s="54">
        <f>score!H$147</f>
        <v>4</v>
      </c>
      <c r="D1711" s="54">
        <f>score!$I$147</f>
        <v>4</v>
      </c>
      <c r="E1711" s="54">
        <f>score!$J$147</f>
        <v>3</v>
      </c>
      <c r="F1711" s="54">
        <f>score!$K$147</f>
        <v>3</v>
      </c>
      <c r="G1711" s="54">
        <f>score!$L$147</f>
        <v>4</v>
      </c>
      <c r="H1711" s="54">
        <f>score!$M$147</f>
        <v>4</v>
      </c>
      <c r="I1711" s="54">
        <f>score!$N$147</f>
        <v>5</v>
      </c>
      <c r="J1711" s="54">
        <f>score!$O$147</f>
        <v>4</v>
      </c>
      <c r="K1711" s="54">
        <f>score!$P$147</f>
        <v>4</v>
      </c>
      <c r="L1711" s="54">
        <f>score!$Q$147</f>
        <v>3</v>
      </c>
      <c r="M1711" s="54">
        <f>score!$R$147</f>
        <v>4</v>
      </c>
      <c r="N1711" s="54">
        <f>score!$S$147</f>
        <v>5</v>
      </c>
      <c r="O1711" s="54">
        <f>score!$T$147</f>
        <v>4</v>
      </c>
      <c r="P1711" s="54">
        <f>score!$U$147</f>
        <v>5</v>
      </c>
      <c r="Q1711" s="54">
        <f>score!$V$147</f>
        <v>3</v>
      </c>
      <c r="R1711" s="54">
        <f>score!$W$147</f>
        <v>3</v>
      </c>
      <c r="S1711" s="54">
        <f>score!$X$147</f>
        <v>4</v>
      </c>
      <c r="T1711" s="54">
        <f>score!$Y$147</f>
        <v>4</v>
      </c>
      <c r="U1711" s="18">
        <f t="shared" si="121"/>
        <v>70</v>
      </c>
    </row>
    <row r="1712" spans="1:21" x14ac:dyDescent="0.25">
      <c r="C1712" s="55"/>
      <c r="D1712" s="55"/>
      <c r="E1712" s="55"/>
      <c r="F1712" s="55"/>
      <c r="G1712" s="55"/>
      <c r="H1712" s="55"/>
      <c r="I1712" s="55"/>
      <c r="J1712" s="55"/>
      <c r="K1712" s="55"/>
      <c r="L1712" s="55"/>
      <c r="M1712" s="55"/>
      <c r="N1712" s="55"/>
      <c r="O1712" s="55"/>
      <c r="P1712" s="55"/>
      <c r="Q1712" s="55"/>
      <c r="R1712" s="55"/>
      <c r="S1712" s="55"/>
      <c r="T1712" s="55"/>
    </row>
    <row r="1713" spans="1:21" x14ac:dyDescent="0.25">
      <c r="C1713" s="140" t="s">
        <v>6</v>
      </c>
      <c r="D1713" s="140"/>
      <c r="E1713" s="140"/>
      <c r="F1713" s="140"/>
      <c r="G1713" s="140"/>
      <c r="H1713" s="140"/>
      <c r="I1713" s="140"/>
      <c r="J1713" s="140"/>
      <c r="K1713" s="140"/>
      <c r="L1713" s="140"/>
      <c r="M1713" s="140"/>
      <c r="N1713" s="140"/>
      <c r="O1713" s="140"/>
      <c r="P1713" s="140"/>
      <c r="Q1713" s="140"/>
      <c r="R1713" s="140"/>
      <c r="S1713" s="140"/>
      <c r="T1713" s="140"/>
    </row>
    <row r="1714" spans="1:21" x14ac:dyDescent="0.25">
      <c r="A1714" s="148">
        <f>score!A129</f>
        <v>123</v>
      </c>
      <c r="B1714" s="142" t="str">
        <f>score!F129</f>
        <v/>
      </c>
      <c r="C1714" s="143">
        <v>1</v>
      </c>
      <c r="D1714" s="143">
        <v>2</v>
      </c>
      <c r="E1714" s="143">
        <v>3</v>
      </c>
      <c r="F1714" s="143">
        <v>4</v>
      </c>
      <c r="G1714" s="143">
        <v>5</v>
      </c>
      <c r="H1714" s="143">
        <v>6</v>
      </c>
      <c r="I1714" s="143">
        <v>7</v>
      </c>
      <c r="J1714" s="143">
        <v>8</v>
      </c>
      <c r="K1714" s="143">
        <v>9</v>
      </c>
      <c r="L1714" s="143">
        <v>10</v>
      </c>
      <c r="M1714" s="143">
        <v>11</v>
      </c>
      <c r="N1714" s="143">
        <v>12</v>
      </c>
      <c r="O1714" s="143">
        <v>13</v>
      </c>
      <c r="P1714" s="143">
        <v>14</v>
      </c>
      <c r="Q1714" s="143">
        <v>15</v>
      </c>
      <c r="R1714" s="143">
        <v>16</v>
      </c>
      <c r="S1714" s="143">
        <v>17</v>
      </c>
      <c r="T1714" s="143">
        <v>18</v>
      </c>
      <c r="U1714" s="76" t="s">
        <v>1</v>
      </c>
    </row>
    <row r="1715" spans="1:21" x14ac:dyDescent="0.25">
      <c r="A1715" s="148"/>
      <c r="B1715" s="142"/>
      <c r="C1715" s="143"/>
      <c r="D1715" s="143"/>
      <c r="E1715" s="143"/>
      <c r="F1715" s="143"/>
      <c r="G1715" s="143"/>
      <c r="H1715" s="143"/>
      <c r="I1715" s="143"/>
      <c r="J1715" s="143"/>
      <c r="K1715" s="143"/>
      <c r="L1715" s="143"/>
      <c r="M1715" s="143"/>
      <c r="N1715" s="143"/>
      <c r="O1715" s="143"/>
      <c r="P1715" s="143"/>
      <c r="Q1715" s="143"/>
      <c r="R1715" s="143"/>
      <c r="S1715" s="143"/>
      <c r="T1715" s="143"/>
      <c r="U1715" s="77"/>
    </row>
    <row r="1716" spans="1:21" x14ac:dyDescent="0.25">
      <c r="B1716" s="66" t="s">
        <v>8</v>
      </c>
      <c r="C1716" s="65">
        <f>'1stR'!C$129</f>
        <v>0</v>
      </c>
      <c r="D1716" s="65">
        <f>'1stR'!D$129</f>
        <v>0</v>
      </c>
      <c r="E1716" s="65">
        <f>'1stR'!E$129</f>
        <v>0</v>
      </c>
      <c r="F1716" s="65">
        <f>'1stR'!F$129</f>
        <v>0</v>
      </c>
      <c r="G1716" s="65">
        <f>'1stR'!G$129</f>
        <v>0</v>
      </c>
      <c r="H1716" s="65">
        <f>'1stR'!H$129</f>
        <v>0</v>
      </c>
      <c r="I1716" s="65">
        <f>'1stR'!I$129</f>
        <v>0</v>
      </c>
      <c r="J1716" s="65">
        <f>'1stR'!J$129</f>
        <v>0</v>
      </c>
      <c r="K1716" s="65">
        <f>'1stR'!K$129</f>
        <v>0</v>
      </c>
      <c r="L1716" s="65">
        <f>'1stR'!L$129</f>
        <v>0</v>
      </c>
      <c r="M1716" s="65">
        <f>'1stR'!M$129</f>
        <v>0</v>
      </c>
      <c r="N1716" s="65">
        <f>'1stR'!N$129</f>
        <v>0</v>
      </c>
      <c r="O1716" s="65">
        <f>'1stR'!O$129</f>
        <v>0</v>
      </c>
      <c r="P1716" s="65">
        <f>'1stR'!P$129</f>
        <v>0</v>
      </c>
      <c r="Q1716" s="65">
        <f>'1stR'!Q$129</f>
        <v>0</v>
      </c>
      <c r="R1716" s="65">
        <f>'1stR'!R$129</f>
        <v>0</v>
      </c>
      <c r="S1716" s="65">
        <f>'1stR'!S$129</f>
        <v>0</v>
      </c>
      <c r="T1716" s="65">
        <f>'1stR'!T$129</f>
        <v>0</v>
      </c>
      <c r="U1716" s="15">
        <f>SUM(C1716:T1716)</f>
        <v>0</v>
      </c>
    </row>
    <row r="1717" spans="1:21" x14ac:dyDescent="0.25">
      <c r="B1717" s="66" t="s">
        <v>13</v>
      </c>
      <c r="C1717" s="65">
        <f>'2ndR'!C$129</f>
        <v>0</v>
      </c>
      <c r="D1717" s="65">
        <f>'2ndR'!D$129</f>
        <v>0</v>
      </c>
      <c r="E1717" s="65">
        <f>'2ndR'!E$129</f>
        <v>0</v>
      </c>
      <c r="F1717" s="65">
        <f>'2ndR'!F$129</f>
        <v>0</v>
      </c>
      <c r="G1717" s="65">
        <f>'2ndR'!G$129</f>
        <v>0</v>
      </c>
      <c r="H1717" s="65">
        <f>'2ndR'!H$129</f>
        <v>0</v>
      </c>
      <c r="I1717" s="65">
        <f>'2ndR'!I$129</f>
        <v>0</v>
      </c>
      <c r="J1717" s="65">
        <f>'2ndR'!J$129</f>
        <v>0</v>
      </c>
      <c r="K1717" s="65">
        <f>'2ndR'!K$129</f>
        <v>0</v>
      </c>
      <c r="L1717" s="65">
        <f>'2ndR'!L$129</f>
        <v>0</v>
      </c>
      <c r="M1717" s="65">
        <f>'2ndR'!M$129</f>
        <v>0</v>
      </c>
      <c r="N1717" s="65">
        <f>'2ndR'!N$129</f>
        <v>0</v>
      </c>
      <c r="O1717" s="65">
        <f>'2ndR'!O$129</f>
        <v>0</v>
      </c>
      <c r="P1717" s="65">
        <f>'2ndR'!P$129</f>
        <v>0</v>
      </c>
      <c r="Q1717" s="65">
        <f>'2ndR'!Q$129</f>
        <v>0</v>
      </c>
      <c r="R1717" s="65">
        <f>'2ndR'!R$129</f>
        <v>0</v>
      </c>
      <c r="S1717" s="65">
        <f>'2ndR'!S$129</f>
        <v>0</v>
      </c>
      <c r="T1717" s="65">
        <f>'2ndR'!T$129</f>
        <v>0</v>
      </c>
      <c r="U1717" s="15">
        <f t="shared" ref="U1717:U1725" si="122">SUM(C1717:T1717)</f>
        <v>0</v>
      </c>
    </row>
    <row r="1718" spans="1:21" x14ac:dyDescent="0.25">
      <c r="B1718" s="66" t="s">
        <v>14</v>
      </c>
      <c r="C1718" s="65">
        <f>'3rdR'!C$129</f>
        <v>0</v>
      </c>
      <c r="D1718" s="65">
        <f>'3rdR'!D$129</f>
        <v>0</v>
      </c>
      <c r="E1718" s="65">
        <f>'3rdR'!E$129</f>
        <v>0</v>
      </c>
      <c r="F1718" s="65">
        <f>'3rdR'!F$129</f>
        <v>0</v>
      </c>
      <c r="G1718" s="65">
        <f>'3rdR'!G$129</f>
        <v>0</v>
      </c>
      <c r="H1718" s="65">
        <f>'3rdR'!H$129</f>
        <v>0</v>
      </c>
      <c r="I1718" s="65">
        <f>'3rdR'!I$129</f>
        <v>0</v>
      </c>
      <c r="J1718" s="65">
        <f>'3rdR'!J$129</f>
        <v>0</v>
      </c>
      <c r="K1718" s="65">
        <f>'3rdR'!K$129</f>
        <v>0</v>
      </c>
      <c r="L1718" s="65">
        <f>'3rdR'!L$129</f>
        <v>0</v>
      </c>
      <c r="M1718" s="65">
        <f>'3rdR'!M$129</f>
        <v>0</v>
      </c>
      <c r="N1718" s="65">
        <f>'3rdR'!N$129</f>
        <v>0</v>
      </c>
      <c r="O1718" s="65">
        <f>'3rdR'!O$129</f>
        <v>0</v>
      </c>
      <c r="P1718" s="65">
        <f>'3rdR'!P$129</f>
        <v>0</v>
      </c>
      <c r="Q1718" s="65">
        <f>'3rdR'!Q$129</f>
        <v>0</v>
      </c>
      <c r="R1718" s="65">
        <f>'3rdR'!R$129</f>
        <v>0</v>
      </c>
      <c r="S1718" s="65">
        <f>'3rdR'!S$129</f>
        <v>0</v>
      </c>
      <c r="T1718" s="65">
        <f>'3rdR'!T$129</f>
        <v>0</v>
      </c>
      <c r="U1718" s="15">
        <f t="shared" si="122"/>
        <v>0</v>
      </c>
    </row>
    <row r="1719" spans="1:21" x14ac:dyDescent="0.25">
      <c r="B1719" s="66" t="s">
        <v>15</v>
      </c>
      <c r="C1719" s="65">
        <f>'4thR'!C$129</f>
        <v>0</v>
      </c>
      <c r="D1719" s="65">
        <f>'4thR'!D$129</f>
        <v>0</v>
      </c>
      <c r="E1719" s="65">
        <f>'4thR'!E$129</f>
        <v>0</v>
      </c>
      <c r="F1719" s="65">
        <f>'4thR'!F$129</f>
        <v>0</v>
      </c>
      <c r="G1719" s="65">
        <f>'4thR'!G$129</f>
        <v>0</v>
      </c>
      <c r="H1719" s="65">
        <f>'4thR'!H$129</f>
        <v>0</v>
      </c>
      <c r="I1719" s="65">
        <f>'4thR'!I$129</f>
        <v>0</v>
      </c>
      <c r="J1719" s="65">
        <f>'4thR'!J$129</f>
        <v>0</v>
      </c>
      <c r="K1719" s="65">
        <f>'4thR'!K$129</f>
        <v>0</v>
      </c>
      <c r="L1719" s="65">
        <f>'4thR'!L$129</f>
        <v>0</v>
      </c>
      <c r="M1719" s="65">
        <f>'4thR'!M$129</f>
        <v>0</v>
      </c>
      <c r="N1719" s="65">
        <f>'4thR'!N$129</f>
        <v>0</v>
      </c>
      <c r="O1719" s="65">
        <f>'4thR'!O$129</f>
        <v>0</v>
      </c>
      <c r="P1719" s="65">
        <f>'4thR'!P$129</f>
        <v>0</v>
      </c>
      <c r="Q1719" s="65">
        <f>'4thR'!Q$129</f>
        <v>0</v>
      </c>
      <c r="R1719" s="65">
        <f>'4thR'!R$129</f>
        <v>0</v>
      </c>
      <c r="S1719" s="65">
        <f>'4thR'!S$129</f>
        <v>0</v>
      </c>
      <c r="T1719" s="65">
        <f>'4thR'!T$129</f>
        <v>0</v>
      </c>
      <c r="U1719" s="15">
        <f t="shared" si="122"/>
        <v>0</v>
      </c>
    </row>
    <row r="1720" spans="1:21" x14ac:dyDescent="0.25">
      <c r="B1720" s="66" t="s">
        <v>16</v>
      </c>
      <c r="C1720" s="65">
        <f>'5thR'!C$129</f>
        <v>0</v>
      </c>
      <c r="D1720" s="65">
        <f>'5thR'!D$129</f>
        <v>0</v>
      </c>
      <c r="E1720" s="65">
        <f>'5thR'!E$129</f>
        <v>0</v>
      </c>
      <c r="F1720" s="65">
        <f>'5thR'!F$129</f>
        <v>0</v>
      </c>
      <c r="G1720" s="65">
        <f>'5thR'!G$129</f>
        <v>0</v>
      </c>
      <c r="H1720" s="65">
        <f>'5thR'!H$129</f>
        <v>0</v>
      </c>
      <c r="I1720" s="65">
        <f>'5thR'!I$129</f>
        <v>0</v>
      </c>
      <c r="J1720" s="65">
        <f>'5thR'!J$129</f>
        <v>0</v>
      </c>
      <c r="K1720" s="65">
        <f>'5thR'!K$129</f>
        <v>0</v>
      </c>
      <c r="L1720" s="65">
        <f>'5thR'!L$129</f>
        <v>0</v>
      </c>
      <c r="M1720" s="65">
        <f>'5thR'!M$129</f>
        <v>0</v>
      </c>
      <c r="N1720" s="65">
        <f>'5thR'!N$129</f>
        <v>0</v>
      </c>
      <c r="O1720" s="65">
        <f>'5thR'!O$129</f>
        <v>0</v>
      </c>
      <c r="P1720" s="65">
        <f>'5thR'!P$129</f>
        <v>0</v>
      </c>
      <c r="Q1720" s="65">
        <f>'5thR'!Q$129</f>
        <v>0</v>
      </c>
      <c r="R1720" s="65">
        <f>'5thR'!R$129</f>
        <v>0</v>
      </c>
      <c r="S1720" s="65">
        <f>'5thR'!S$129</f>
        <v>0</v>
      </c>
      <c r="T1720" s="65">
        <f>'5thR'!T$129</f>
        <v>0</v>
      </c>
      <c r="U1720" s="15">
        <f t="shared" si="122"/>
        <v>0</v>
      </c>
    </row>
    <row r="1721" spans="1:21" x14ac:dyDescent="0.25">
      <c r="B1721" s="66" t="s">
        <v>17</v>
      </c>
      <c r="C1721" s="65">
        <f>'6thR'!C$129</f>
        <v>0</v>
      </c>
      <c r="D1721" s="65">
        <f>'6thR'!D$129</f>
        <v>0</v>
      </c>
      <c r="E1721" s="65">
        <f>'6thR'!E$129</f>
        <v>0</v>
      </c>
      <c r="F1721" s="65">
        <f>'6thR'!F$129</f>
        <v>0</v>
      </c>
      <c r="G1721" s="65">
        <f>'6thR'!G$129</f>
        <v>0</v>
      </c>
      <c r="H1721" s="65">
        <f>'6thR'!H$129</f>
        <v>0</v>
      </c>
      <c r="I1721" s="65">
        <f>'6thR'!I$129</f>
        <v>0</v>
      </c>
      <c r="J1721" s="65">
        <f>'6thR'!J$129</f>
        <v>0</v>
      </c>
      <c r="K1721" s="65">
        <f>'6thR'!K$129</f>
        <v>0</v>
      </c>
      <c r="L1721" s="65">
        <f>'6thR'!L$129</f>
        <v>0</v>
      </c>
      <c r="M1721" s="65">
        <f>'6thR'!M$129</f>
        <v>0</v>
      </c>
      <c r="N1721" s="65">
        <f>'6thR'!N$129</f>
        <v>0</v>
      </c>
      <c r="O1721" s="65">
        <f>'6thR'!O$129</f>
        <v>0</v>
      </c>
      <c r="P1721" s="65">
        <f>'6thR'!P$129</f>
        <v>0</v>
      </c>
      <c r="Q1721" s="65">
        <f>'6thR'!Q$129</f>
        <v>0</v>
      </c>
      <c r="R1721" s="65">
        <f>'6thR'!R$129</f>
        <v>0</v>
      </c>
      <c r="S1721" s="65">
        <f>'6thR'!S$129</f>
        <v>0</v>
      </c>
      <c r="T1721" s="65">
        <f>'6thR'!T$129</f>
        <v>0</v>
      </c>
      <c r="U1721" s="15">
        <f t="shared" si="122"/>
        <v>0</v>
      </c>
    </row>
    <row r="1722" spans="1:21" x14ac:dyDescent="0.25">
      <c r="B1722" s="66" t="s">
        <v>18</v>
      </c>
      <c r="C1722" s="65">
        <f>'7thR'!C$129</f>
        <v>0</v>
      </c>
      <c r="D1722" s="65">
        <f>'7thR'!D$129</f>
        <v>0</v>
      </c>
      <c r="E1722" s="65">
        <f>'7thR'!E$129</f>
        <v>0</v>
      </c>
      <c r="F1722" s="65">
        <f>'7thR'!F$129</f>
        <v>0</v>
      </c>
      <c r="G1722" s="65">
        <f>'7thR'!G$129</f>
        <v>0</v>
      </c>
      <c r="H1722" s="65">
        <f>'7thR'!H$129</f>
        <v>0</v>
      </c>
      <c r="I1722" s="65">
        <f>'7thR'!I$129</f>
        <v>0</v>
      </c>
      <c r="J1722" s="65">
        <f>'7thR'!J$129</f>
        <v>0</v>
      </c>
      <c r="K1722" s="65">
        <f>'7thR'!K$129</f>
        <v>0</v>
      </c>
      <c r="L1722" s="65">
        <f>'7thR'!L$129</f>
        <v>0</v>
      </c>
      <c r="M1722" s="65">
        <f>'7thR'!M$129</f>
        <v>0</v>
      </c>
      <c r="N1722" s="65">
        <f>'7thR'!N$129</f>
        <v>0</v>
      </c>
      <c r="O1722" s="65">
        <f>'7thR'!O$129</f>
        <v>0</v>
      </c>
      <c r="P1722" s="65">
        <f>'7thR'!P$129</f>
        <v>0</v>
      </c>
      <c r="Q1722" s="65">
        <f>'7thR'!Q$129</f>
        <v>0</v>
      </c>
      <c r="R1722" s="65">
        <f>'7thR'!R$129</f>
        <v>0</v>
      </c>
      <c r="S1722" s="65">
        <f>'7thR'!S$129</f>
        <v>0</v>
      </c>
      <c r="T1722" s="65">
        <f>'7thR'!T$129</f>
        <v>0</v>
      </c>
      <c r="U1722" s="15">
        <f t="shared" si="122"/>
        <v>0</v>
      </c>
    </row>
    <row r="1723" spans="1:21" ht="15.75" thickBot="1" x14ac:dyDescent="0.3">
      <c r="B1723" s="66" t="s">
        <v>19</v>
      </c>
      <c r="C1723" s="45">
        <f>'8thR - Finale'!C$129</f>
        <v>0</v>
      </c>
      <c r="D1723" s="45">
        <f>'8thR - Finale'!D$129</f>
        <v>0</v>
      </c>
      <c r="E1723" s="45">
        <f>'8thR - Finale'!E$129</f>
        <v>0</v>
      </c>
      <c r="F1723" s="45">
        <f>'8thR - Finale'!F$129</f>
        <v>0</v>
      </c>
      <c r="G1723" s="45">
        <f>'8thR - Finale'!G$129</f>
        <v>0</v>
      </c>
      <c r="H1723" s="45">
        <f>'8thR - Finale'!H$129</f>
        <v>0</v>
      </c>
      <c r="I1723" s="45">
        <f>'8thR - Finale'!I$129</f>
        <v>0</v>
      </c>
      <c r="J1723" s="45">
        <f>'8thR - Finale'!J$129</f>
        <v>0</v>
      </c>
      <c r="K1723" s="45">
        <f>'8thR - Finale'!K$129</f>
        <v>0</v>
      </c>
      <c r="L1723" s="45">
        <f>'8thR - Finale'!L$129</f>
        <v>0</v>
      </c>
      <c r="M1723" s="45">
        <f>'8thR - Finale'!M$129</f>
        <v>0</v>
      </c>
      <c r="N1723" s="45">
        <f>'8thR - Finale'!N$129</f>
        <v>0</v>
      </c>
      <c r="O1723" s="45">
        <f>'8thR - Finale'!O$129</f>
        <v>0</v>
      </c>
      <c r="P1723" s="45">
        <f>'8thR - Finale'!P$129</f>
        <v>0</v>
      </c>
      <c r="Q1723" s="45">
        <f>'8thR - Finale'!Q$129</f>
        <v>0</v>
      </c>
      <c r="R1723" s="45">
        <f>'8thR - Finale'!R$129</f>
        <v>0</v>
      </c>
      <c r="S1723" s="45">
        <f>'8thR - Finale'!S$129</f>
        <v>0</v>
      </c>
      <c r="T1723" s="45">
        <f>'8thR - Finale'!T$129</f>
        <v>0</v>
      </c>
      <c r="U1723" s="15">
        <f t="shared" si="122"/>
        <v>0</v>
      </c>
    </row>
    <row r="1724" spans="1:21" ht="16.5" thickTop="1" x14ac:dyDescent="0.25">
      <c r="B1724" s="52" t="s">
        <v>12</v>
      </c>
      <c r="C1724" s="65">
        <f>score!H$129</f>
        <v>0</v>
      </c>
      <c r="D1724" s="65">
        <f>score!I$129</f>
        <v>0</v>
      </c>
      <c r="E1724" s="65">
        <f>score!J$129</f>
        <v>0</v>
      </c>
      <c r="F1724" s="65">
        <f>score!K$129</f>
        <v>0</v>
      </c>
      <c r="G1724" s="65">
        <f>score!L$129</f>
        <v>0</v>
      </c>
      <c r="H1724" s="65">
        <f>score!M$129</f>
        <v>0</v>
      </c>
      <c r="I1724" s="65">
        <f>score!N$129</f>
        <v>0</v>
      </c>
      <c r="J1724" s="65">
        <f>score!O$129</f>
        <v>0</v>
      </c>
      <c r="K1724" s="65">
        <f>score!P$129</f>
        <v>0</v>
      </c>
      <c r="L1724" s="65">
        <f>score!Q$129</f>
        <v>0</v>
      </c>
      <c r="M1724" s="65">
        <f>score!R$129</f>
        <v>0</v>
      </c>
      <c r="N1724" s="65">
        <f>score!S$129</f>
        <v>0</v>
      </c>
      <c r="O1724" s="65">
        <f>score!T$129</f>
        <v>0</v>
      </c>
      <c r="P1724" s="65">
        <f>score!U$129</f>
        <v>0</v>
      </c>
      <c r="Q1724" s="65">
        <f>score!V$129</f>
        <v>0</v>
      </c>
      <c r="R1724" s="65">
        <f>score!W$129</f>
        <v>0</v>
      </c>
      <c r="S1724" s="65">
        <f>score!X$129</f>
        <v>0</v>
      </c>
      <c r="T1724" s="65">
        <f>score!Y$129</f>
        <v>0</v>
      </c>
      <c r="U1724" s="47">
        <f t="shared" si="122"/>
        <v>0</v>
      </c>
    </row>
    <row r="1725" spans="1:21" ht="15.75" x14ac:dyDescent="0.25">
      <c r="B1725" s="53" t="s">
        <v>7</v>
      </c>
      <c r="C1725" s="54">
        <f>score!H$147</f>
        <v>4</v>
      </c>
      <c r="D1725" s="54">
        <f>score!$I$147</f>
        <v>4</v>
      </c>
      <c r="E1725" s="54">
        <f>score!$J$147</f>
        <v>3</v>
      </c>
      <c r="F1725" s="54">
        <f>score!$K$147</f>
        <v>3</v>
      </c>
      <c r="G1725" s="54">
        <f>score!$L$147</f>
        <v>4</v>
      </c>
      <c r="H1725" s="54">
        <f>score!$M$147</f>
        <v>4</v>
      </c>
      <c r="I1725" s="54">
        <f>score!$N$147</f>
        <v>5</v>
      </c>
      <c r="J1725" s="54">
        <f>score!$O$147</f>
        <v>4</v>
      </c>
      <c r="K1725" s="54">
        <f>score!$P$147</f>
        <v>4</v>
      </c>
      <c r="L1725" s="54">
        <f>score!$Q$147</f>
        <v>3</v>
      </c>
      <c r="M1725" s="54">
        <f>score!$R$147</f>
        <v>4</v>
      </c>
      <c r="N1725" s="54">
        <f>score!$S$147</f>
        <v>5</v>
      </c>
      <c r="O1725" s="54">
        <f>score!$T$147</f>
        <v>4</v>
      </c>
      <c r="P1725" s="54">
        <f>score!$U$147</f>
        <v>5</v>
      </c>
      <c r="Q1725" s="54">
        <f>score!$V$147</f>
        <v>3</v>
      </c>
      <c r="R1725" s="54">
        <f>score!$W$147</f>
        <v>3</v>
      </c>
      <c r="S1725" s="54">
        <f>score!$X$147</f>
        <v>4</v>
      </c>
      <c r="T1725" s="54">
        <f>score!$Y$147</f>
        <v>4</v>
      </c>
      <c r="U1725" s="18">
        <f t="shared" si="122"/>
        <v>70</v>
      </c>
    </row>
    <row r="1726" spans="1:21" x14ac:dyDescent="0.25">
      <c r="C1726" s="55"/>
      <c r="D1726" s="55"/>
      <c r="E1726" s="55"/>
      <c r="F1726" s="55"/>
      <c r="G1726" s="55"/>
      <c r="H1726" s="55"/>
      <c r="I1726" s="55"/>
      <c r="J1726" s="55"/>
      <c r="K1726" s="55"/>
      <c r="L1726" s="55"/>
      <c r="M1726" s="55"/>
      <c r="N1726" s="55"/>
      <c r="O1726" s="55"/>
      <c r="P1726" s="55"/>
      <c r="Q1726" s="55"/>
      <c r="R1726" s="55"/>
      <c r="S1726" s="55"/>
      <c r="T1726" s="55"/>
    </row>
    <row r="1727" spans="1:21" x14ac:dyDescent="0.25">
      <c r="C1727" s="140" t="s">
        <v>6</v>
      </c>
      <c r="D1727" s="140"/>
      <c r="E1727" s="140"/>
      <c r="F1727" s="140"/>
      <c r="G1727" s="140"/>
      <c r="H1727" s="140"/>
      <c r="I1727" s="140"/>
      <c r="J1727" s="140"/>
      <c r="K1727" s="140"/>
      <c r="L1727" s="140"/>
      <c r="M1727" s="140"/>
      <c r="N1727" s="140"/>
      <c r="O1727" s="140"/>
      <c r="P1727" s="140"/>
      <c r="Q1727" s="140"/>
      <c r="R1727" s="140"/>
      <c r="S1727" s="140"/>
      <c r="T1727" s="140"/>
    </row>
    <row r="1728" spans="1:21" x14ac:dyDescent="0.25">
      <c r="A1728" s="141">
        <f>score!A130</f>
        <v>124</v>
      </c>
      <c r="B1728" s="142" t="str">
        <f>score!F130</f>
        <v/>
      </c>
      <c r="C1728" s="143">
        <v>1</v>
      </c>
      <c r="D1728" s="143">
        <v>2</v>
      </c>
      <c r="E1728" s="143">
        <v>3</v>
      </c>
      <c r="F1728" s="143">
        <v>4</v>
      </c>
      <c r="G1728" s="143">
        <v>5</v>
      </c>
      <c r="H1728" s="143">
        <v>6</v>
      </c>
      <c r="I1728" s="143">
        <v>7</v>
      </c>
      <c r="J1728" s="143">
        <v>8</v>
      </c>
      <c r="K1728" s="143">
        <v>9</v>
      </c>
      <c r="L1728" s="143">
        <v>10</v>
      </c>
      <c r="M1728" s="143">
        <v>11</v>
      </c>
      <c r="N1728" s="143">
        <v>12</v>
      </c>
      <c r="O1728" s="143">
        <v>13</v>
      </c>
      <c r="P1728" s="143">
        <v>14</v>
      </c>
      <c r="Q1728" s="143">
        <v>15</v>
      </c>
      <c r="R1728" s="143">
        <v>16</v>
      </c>
      <c r="S1728" s="143">
        <v>17</v>
      </c>
      <c r="T1728" s="143">
        <v>18</v>
      </c>
      <c r="U1728" s="76" t="s">
        <v>1</v>
      </c>
    </row>
    <row r="1729" spans="1:21" x14ac:dyDescent="0.25">
      <c r="A1729" s="141"/>
      <c r="B1729" s="142"/>
      <c r="C1729" s="143"/>
      <c r="D1729" s="143"/>
      <c r="E1729" s="143"/>
      <c r="F1729" s="143"/>
      <c r="G1729" s="143"/>
      <c r="H1729" s="143"/>
      <c r="I1729" s="143"/>
      <c r="J1729" s="143"/>
      <c r="K1729" s="143"/>
      <c r="L1729" s="143"/>
      <c r="M1729" s="143"/>
      <c r="N1729" s="143"/>
      <c r="O1729" s="143"/>
      <c r="P1729" s="143"/>
      <c r="Q1729" s="143"/>
      <c r="R1729" s="143"/>
      <c r="S1729" s="143"/>
      <c r="T1729" s="143"/>
      <c r="U1729" s="77"/>
    </row>
    <row r="1730" spans="1:21" x14ac:dyDescent="0.25">
      <c r="B1730" s="66" t="s">
        <v>8</v>
      </c>
      <c r="C1730" s="65">
        <f>'1stR'!C$130</f>
        <v>0</v>
      </c>
      <c r="D1730" s="65">
        <f>'1stR'!D$130</f>
        <v>0</v>
      </c>
      <c r="E1730" s="65">
        <f>'1stR'!E$130</f>
        <v>0</v>
      </c>
      <c r="F1730" s="65">
        <f>'1stR'!F$130</f>
        <v>0</v>
      </c>
      <c r="G1730" s="65">
        <f>'1stR'!G$130</f>
        <v>0</v>
      </c>
      <c r="H1730" s="65">
        <f>'1stR'!H$130</f>
        <v>0</v>
      </c>
      <c r="I1730" s="65">
        <f>'1stR'!I$130</f>
        <v>0</v>
      </c>
      <c r="J1730" s="65">
        <f>'1stR'!J$130</f>
        <v>0</v>
      </c>
      <c r="K1730" s="65">
        <f>'1stR'!K$130</f>
        <v>0</v>
      </c>
      <c r="L1730" s="65">
        <f>'1stR'!L$130</f>
        <v>0</v>
      </c>
      <c r="M1730" s="65">
        <f>'1stR'!M$130</f>
        <v>0</v>
      </c>
      <c r="N1730" s="65">
        <f>'1stR'!N$130</f>
        <v>0</v>
      </c>
      <c r="O1730" s="65">
        <f>'1stR'!O$130</f>
        <v>0</v>
      </c>
      <c r="P1730" s="65">
        <f>'1stR'!P$130</f>
        <v>0</v>
      </c>
      <c r="Q1730" s="65">
        <f>'1stR'!Q$130</f>
        <v>0</v>
      </c>
      <c r="R1730" s="65">
        <f>'1stR'!R$130</f>
        <v>0</v>
      </c>
      <c r="S1730" s="65">
        <f>'1stR'!S$130</f>
        <v>0</v>
      </c>
      <c r="T1730" s="65">
        <f>'1stR'!T$130</f>
        <v>0</v>
      </c>
      <c r="U1730" s="15">
        <f>SUM(C1730:T1730)</f>
        <v>0</v>
      </c>
    </row>
    <row r="1731" spans="1:21" x14ac:dyDescent="0.25">
      <c r="B1731" s="66" t="s">
        <v>13</v>
      </c>
      <c r="C1731" s="65">
        <f>'2ndR'!C$130</f>
        <v>0</v>
      </c>
      <c r="D1731" s="65">
        <f>'2ndR'!D$130</f>
        <v>0</v>
      </c>
      <c r="E1731" s="65">
        <f>'2ndR'!E$130</f>
        <v>0</v>
      </c>
      <c r="F1731" s="65">
        <f>'2ndR'!F$130</f>
        <v>0</v>
      </c>
      <c r="G1731" s="65">
        <f>'2ndR'!G$130</f>
        <v>0</v>
      </c>
      <c r="H1731" s="65">
        <f>'2ndR'!H$130</f>
        <v>0</v>
      </c>
      <c r="I1731" s="65">
        <f>'2ndR'!I$130</f>
        <v>0</v>
      </c>
      <c r="J1731" s="65">
        <f>'2ndR'!J$130</f>
        <v>0</v>
      </c>
      <c r="K1731" s="65">
        <f>'2ndR'!K$130</f>
        <v>0</v>
      </c>
      <c r="L1731" s="65">
        <f>'2ndR'!L$130</f>
        <v>0</v>
      </c>
      <c r="M1731" s="65">
        <f>'2ndR'!M$130</f>
        <v>0</v>
      </c>
      <c r="N1731" s="65">
        <f>'2ndR'!N$130</f>
        <v>0</v>
      </c>
      <c r="O1731" s="65">
        <f>'2ndR'!O$130</f>
        <v>0</v>
      </c>
      <c r="P1731" s="65">
        <f>'2ndR'!P$130</f>
        <v>0</v>
      </c>
      <c r="Q1731" s="65">
        <f>'2ndR'!Q$130</f>
        <v>0</v>
      </c>
      <c r="R1731" s="65">
        <f>'2ndR'!R$130</f>
        <v>0</v>
      </c>
      <c r="S1731" s="65">
        <f>'2ndR'!S$130</f>
        <v>0</v>
      </c>
      <c r="T1731" s="65">
        <f>'2ndR'!T$130</f>
        <v>0</v>
      </c>
      <c r="U1731" s="15">
        <f t="shared" ref="U1731:U1739" si="123">SUM(C1731:T1731)</f>
        <v>0</v>
      </c>
    </row>
    <row r="1732" spans="1:21" x14ac:dyDescent="0.25">
      <c r="B1732" s="66" t="s">
        <v>14</v>
      </c>
      <c r="C1732" s="65">
        <f>'3rdR'!C$130</f>
        <v>0</v>
      </c>
      <c r="D1732" s="65">
        <f>'3rdR'!D$130</f>
        <v>0</v>
      </c>
      <c r="E1732" s="65">
        <f>'3rdR'!E$130</f>
        <v>0</v>
      </c>
      <c r="F1732" s="65">
        <f>'3rdR'!F$130</f>
        <v>0</v>
      </c>
      <c r="G1732" s="65">
        <f>'3rdR'!G$130</f>
        <v>0</v>
      </c>
      <c r="H1732" s="65">
        <f>'3rdR'!H$130</f>
        <v>0</v>
      </c>
      <c r="I1732" s="65">
        <f>'3rdR'!I$130</f>
        <v>0</v>
      </c>
      <c r="J1732" s="65">
        <f>'3rdR'!J$130</f>
        <v>0</v>
      </c>
      <c r="K1732" s="65">
        <f>'3rdR'!K$130</f>
        <v>0</v>
      </c>
      <c r="L1732" s="65">
        <f>'3rdR'!L$130</f>
        <v>0</v>
      </c>
      <c r="M1732" s="65">
        <f>'3rdR'!M$130</f>
        <v>0</v>
      </c>
      <c r="N1732" s="65">
        <f>'3rdR'!N$130</f>
        <v>0</v>
      </c>
      <c r="O1732" s="65">
        <f>'3rdR'!O$130</f>
        <v>0</v>
      </c>
      <c r="P1732" s="65">
        <f>'3rdR'!P$130</f>
        <v>0</v>
      </c>
      <c r="Q1732" s="65">
        <f>'3rdR'!Q$130</f>
        <v>0</v>
      </c>
      <c r="R1732" s="65">
        <f>'3rdR'!R$130</f>
        <v>0</v>
      </c>
      <c r="S1732" s="65">
        <f>'3rdR'!S$130</f>
        <v>0</v>
      </c>
      <c r="T1732" s="65">
        <f>'3rdR'!T$130</f>
        <v>0</v>
      </c>
      <c r="U1732" s="15">
        <f t="shared" si="123"/>
        <v>0</v>
      </c>
    </row>
    <row r="1733" spans="1:21" x14ac:dyDescent="0.25">
      <c r="B1733" s="66" t="s">
        <v>15</v>
      </c>
      <c r="C1733" s="65">
        <f>'4thR'!C$130</f>
        <v>0</v>
      </c>
      <c r="D1733" s="65">
        <f>'4thR'!D$130</f>
        <v>0</v>
      </c>
      <c r="E1733" s="65">
        <f>'4thR'!E$130</f>
        <v>0</v>
      </c>
      <c r="F1733" s="65">
        <f>'4thR'!F$130</f>
        <v>0</v>
      </c>
      <c r="G1733" s="65">
        <f>'4thR'!G$130</f>
        <v>0</v>
      </c>
      <c r="H1733" s="65">
        <f>'4thR'!H$130</f>
        <v>0</v>
      </c>
      <c r="I1733" s="65">
        <f>'4thR'!I$130</f>
        <v>0</v>
      </c>
      <c r="J1733" s="65">
        <f>'4thR'!J$130</f>
        <v>0</v>
      </c>
      <c r="K1733" s="65">
        <f>'4thR'!K$130</f>
        <v>0</v>
      </c>
      <c r="L1733" s="65">
        <f>'4thR'!L$130</f>
        <v>0</v>
      </c>
      <c r="M1733" s="65">
        <f>'4thR'!M$130</f>
        <v>0</v>
      </c>
      <c r="N1733" s="65">
        <f>'4thR'!N$130</f>
        <v>0</v>
      </c>
      <c r="O1733" s="65">
        <f>'4thR'!O$130</f>
        <v>0</v>
      </c>
      <c r="P1733" s="65">
        <f>'4thR'!P$130</f>
        <v>0</v>
      </c>
      <c r="Q1733" s="65">
        <f>'4thR'!Q$130</f>
        <v>0</v>
      </c>
      <c r="R1733" s="65">
        <f>'4thR'!R$130</f>
        <v>0</v>
      </c>
      <c r="S1733" s="65">
        <f>'4thR'!S$130</f>
        <v>0</v>
      </c>
      <c r="T1733" s="65">
        <f>'4thR'!T$130</f>
        <v>0</v>
      </c>
      <c r="U1733" s="15">
        <f t="shared" si="123"/>
        <v>0</v>
      </c>
    </row>
    <row r="1734" spans="1:21" x14ac:dyDescent="0.25">
      <c r="B1734" s="66" t="s">
        <v>16</v>
      </c>
      <c r="C1734" s="65">
        <f>'5thR'!C$130</f>
        <v>0</v>
      </c>
      <c r="D1734" s="65">
        <f>'5thR'!D$130</f>
        <v>0</v>
      </c>
      <c r="E1734" s="65">
        <f>'5thR'!E$130</f>
        <v>0</v>
      </c>
      <c r="F1734" s="65">
        <f>'5thR'!F$130</f>
        <v>0</v>
      </c>
      <c r="G1734" s="65">
        <f>'5thR'!G$130</f>
        <v>0</v>
      </c>
      <c r="H1734" s="65">
        <f>'5thR'!H$130</f>
        <v>0</v>
      </c>
      <c r="I1734" s="65">
        <f>'5thR'!I$130</f>
        <v>0</v>
      </c>
      <c r="J1734" s="65">
        <f>'5thR'!J$130</f>
        <v>0</v>
      </c>
      <c r="K1734" s="65">
        <f>'5thR'!K$130</f>
        <v>0</v>
      </c>
      <c r="L1734" s="65">
        <f>'5thR'!L$130</f>
        <v>0</v>
      </c>
      <c r="M1734" s="65">
        <f>'5thR'!M$130</f>
        <v>0</v>
      </c>
      <c r="N1734" s="65">
        <f>'5thR'!N$130</f>
        <v>0</v>
      </c>
      <c r="O1734" s="65">
        <f>'5thR'!O$130</f>
        <v>0</v>
      </c>
      <c r="P1734" s="65">
        <f>'5thR'!P$130</f>
        <v>0</v>
      </c>
      <c r="Q1734" s="65">
        <f>'5thR'!Q$130</f>
        <v>0</v>
      </c>
      <c r="R1734" s="65">
        <f>'5thR'!R$130</f>
        <v>0</v>
      </c>
      <c r="S1734" s="65">
        <f>'5thR'!S$130</f>
        <v>0</v>
      </c>
      <c r="T1734" s="65">
        <f>'5thR'!T$130</f>
        <v>0</v>
      </c>
      <c r="U1734" s="15">
        <f t="shared" si="123"/>
        <v>0</v>
      </c>
    </row>
    <row r="1735" spans="1:21" x14ac:dyDescent="0.25">
      <c r="B1735" s="66" t="s">
        <v>17</v>
      </c>
      <c r="C1735" s="65">
        <f>'6thR'!C$130</f>
        <v>0</v>
      </c>
      <c r="D1735" s="65">
        <f>'6thR'!D$130</f>
        <v>0</v>
      </c>
      <c r="E1735" s="65">
        <f>'6thR'!E$130</f>
        <v>0</v>
      </c>
      <c r="F1735" s="65">
        <f>'6thR'!F$130</f>
        <v>0</v>
      </c>
      <c r="G1735" s="65">
        <f>'6thR'!G$130</f>
        <v>0</v>
      </c>
      <c r="H1735" s="65">
        <f>'6thR'!H$130</f>
        <v>0</v>
      </c>
      <c r="I1735" s="65">
        <f>'6thR'!I$130</f>
        <v>0</v>
      </c>
      <c r="J1735" s="65">
        <f>'6thR'!J$130</f>
        <v>0</v>
      </c>
      <c r="K1735" s="65">
        <f>'6thR'!K$130</f>
        <v>0</v>
      </c>
      <c r="L1735" s="65">
        <f>'6thR'!L$130</f>
        <v>0</v>
      </c>
      <c r="M1735" s="65">
        <f>'6thR'!M$130</f>
        <v>0</v>
      </c>
      <c r="N1735" s="65">
        <f>'6thR'!N$130</f>
        <v>0</v>
      </c>
      <c r="O1735" s="65">
        <f>'6thR'!O$130</f>
        <v>0</v>
      </c>
      <c r="P1735" s="65">
        <f>'6thR'!P$130</f>
        <v>0</v>
      </c>
      <c r="Q1735" s="65">
        <f>'6thR'!Q$130</f>
        <v>0</v>
      </c>
      <c r="R1735" s="65">
        <f>'6thR'!R$130</f>
        <v>0</v>
      </c>
      <c r="S1735" s="65">
        <f>'6thR'!S$130</f>
        <v>0</v>
      </c>
      <c r="T1735" s="65">
        <f>'6thR'!T$130</f>
        <v>0</v>
      </c>
      <c r="U1735" s="15">
        <f t="shared" si="123"/>
        <v>0</v>
      </c>
    </row>
    <row r="1736" spans="1:21" x14ac:dyDescent="0.25">
      <c r="B1736" s="66" t="s">
        <v>18</v>
      </c>
      <c r="C1736" s="65">
        <f>'7thR'!C$130</f>
        <v>0</v>
      </c>
      <c r="D1736" s="65">
        <f>'7thR'!D$130</f>
        <v>0</v>
      </c>
      <c r="E1736" s="65">
        <f>'7thR'!E$130</f>
        <v>0</v>
      </c>
      <c r="F1736" s="65">
        <f>'7thR'!F$130</f>
        <v>0</v>
      </c>
      <c r="G1736" s="65">
        <f>'7thR'!G$130</f>
        <v>0</v>
      </c>
      <c r="H1736" s="65">
        <f>'7thR'!H$130</f>
        <v>0</v>
      </c>
      <c r="I1736" s="65">
        <f>'7thR'!I$130</f>
        <v>0</v>
      </c>
      <c r="J1736" s="65">
        <f>'7thR'!J$130</f>
        <v>0</v>
      </c>
      <c r="K1736" s="65">
        <f>'7thR'!K$130</f>
        <v>0</v>
      </c>
      <c r="L1736" s="65">
        <f>'7thR'!L$130</f>
        <v>0</v>
      </c>
      <c r="M1736" s="65">
        <f>'7thR'!M$130</f>
        <v>0</v>
      </c>
      <c r="N1736" s="65">
        <f>'7thR'!N$130</f>
        <v>0</v>
      </c>
      <c r="O1736" s="65">
        <f>'7thR'!O$130</f>
        <v>0</v>
      </c>
      <c r="P1736" s="65">
        <f>'7thR'!P$130</f>
        <v>0</v>
      </c>
      <c r="Q1736" s="65">
        <f>'7thR'!Q$130</f>
        <v>0</v>
      </c>
      <c r="R1736" s="65">
        <f>'7thR'!R$130</f>
        <v>0</v>
      </c>
      <c r="S1736" s="65">
        <f>'7thR'!S$130</f>
        <v>0</v>
      </c>
      <c r="T1736" s="65">
        <f>'7thR'!T$130</f>
        <v>0</v>
      </c>
      <c r="U1736" s="15">
        <f t="shared" si="123"/>
        <v>0</v>
      </c>
    </row>
    <row r="1737" spans="1:21" ht="15.75" thickBot="1" x14ac:dyDescent="0.3">
      <c r="B1737" s="66" t="s">
        <v>19</v>
      </c>
      <c r="C1737" s="45">
        <f>'8thR - Finale'!C$130</f>
        <v>0</v>
      </c>
      <c r="D1737" s="45">
        <f>'8thR - Finale'!D$130</f>
        <v>0</v>
      </c>
      <c r="E1737" s="45">
        <f>'8thR - Finale'!E$130</f>
        <v>0</v>
      </c>
      <c r="F1737" s="45">
        <f>'8thR - Finale'!F$130</f>
        <v>0</v>
      </c>
      <c r="G1737" s="45">
        <f>'8thR - Finale'!G$130</f>
        <v>0</v>
      </c>
      <c r="H1737" s="45">
        <f>'8thR - Finale'!H$130</f>
        <v>0</v>
      </c>
      <c r="I1737" s="45">
        <f>'8thR - Finale'!I$130</f>
        <v>0</v>
      </c>
      <c r="J1737" s="45">
        <f>'8thR - Finale'!J$130</f>
        <v>0</v>
      </c>
      <c r="K1737" s="45">
        <f>'8thR - Finale'!K$130</f>
        <v>0</v>
      </c>
      <c r="L1737" s="45">
        <f>'8thR - Finale'!L$130</f>
        <v>0</v>
      </c>
      <c r="M1737" s="45">
        <f>'8thR - Finale'!M$130</f>
        <v>0</v>
      </c>
      <c r="N1737" s="45">
        <f>'8thR - Finale'!N$130</f>
        <v>0</v>
      </c>
      <c r="O1737" s="45">
        <f>'8thR - Finale'!O$130</f>
        <v>0</v>
      </c>
      <c r="P1737" s="45">
        <f>'8thR - Finale'!P$130</f>
        <v>0</v>
      </c>
      <c r="Q1737" s="45">
        <f>'8thR - Finale'!Q$130</f>
        <v>0</v>
      </c>
      <c r="R1737" s="45">
        <f>'8thR - Finale'!R$130</f>
        <v>0</v>
      </c>
      <c r="S1737" s="45">
        <f>'8thR - Finale'!S$130</f>
        <v>0</v>
      </c>
      <c r="T1737" s="45">
        <f>'8thR - Finale'!T$130</f>
        <v>0</v>
      </c>
      <c r="U1737" s="15">
        <f t="shared" si="123"/>
        <v>0</v>
      </c>
    </row>
    <row r="1738" spans="1:21" ht="16.5" thickTop="1" x14ac:dyDescent="0.25">
      <c r="B1738" s="52" t="s">
        <v>12</v>
      </c>
      <c r="C1738" s="72">
        <f>score!H$130</f>
        <v>0</v>
      </c>
      <c r="D1738" s="72">
        <f>score!I$130</f>
        <v>0</v>
      </c>
      <c r="E1738" s="72">
        <f>score!J$130</f>
        <v>0</v>
      </c>
      <c r="F1738" s="72">
        <f>score!K$130</f>
        <v>0</v>
      </c>
      <c r="G1738" s="72">
        <f>score!L$130</f>
        <v>0</v>
      </c>
      <c r="H1738" s="72">
        <f>score!M$130</f>
        <v>0</v>
      </c>
      <c r="I1738" s="72">
        <f>score!N$130</f>
        <v>0</v>
      </c>
      <c r="J1738" s="72">
        <f>score!O$130</f>
        <v>0</v>
      </c>
      <c r="K1738" s="72">
        <f>score!P$130</f>
        <v>0</v>
      </c>
      <c r="L1738" s="72">
        <f>score!Q$130</f>
        <v>0</v>
      </c>
      <c r="M1738" s="72">
        <f>score!R$130</f>
        <v>0</v>
      </c>
      <c r="N1738" s="72">
        <f>score!S$130</f>
        <v>0</v>
      </c>
      <c r="O1738" s="72">
        <f>score!T$130</f>
        <v>0</v>
      </c>
      <c r="P1738" s="72">
        <f>score!U$130</f>
        <v>0</v>
      </c>
      <c r="Q1738" s="72">
        <f>score!V$130</f>
        <v>0</v>
      </c>
      <c r="R1738" s="72">
        <f>score!W$130</f>
        <v>0</v>
      </c>
      <c r="S1738" s="72">
        <f>score!X$130</f>
        <v>0</v>
      </c>
      <c r="T1738" s="72">
        <f>score!Y$130</f>
        <v>0</v>
      </c>
      <c r="U1738" s="47">
        <f t="shared" si="123"/>
        <v>0</v>
      </c>
    </row>
    <row r="1739" spans="1:21" ht="15.75" x14ac:dyDescent="0.25">
      <c r="B1739" s="53" t="s">
        <v>7</v>
      </c>
      <c r="C1739" s="54">
        <f>score!H$147</f>
        <v>4</v>
      </c>
      <c r="D1739" s="54">
        <f>score!$I$147</f>
        <v>4</v>
      </c>
      <c r="E1739" s="54">
        <f>score!$J$147</f>
        <v>3</v>
      </c>
      <c r="F1739" s="54">
        <f>score!$K$147</f>
        <v>3</v>
      </c>
      <c r="G1739" s="54">
        <f>score!$L$147</f>
        <v>4</v>
      </c>
      <c r="H1739" s="54">
        <f>score!$M$147</f>
        <v>4</v>
      </c>
      <c r="I1739" s="54">
        <f>score!$N$147</f>
        <v>5</v>
      </c>
      <c r="J1739" s="54">
        <f>score!$O$147</f>
        <v>4</v>
      </c>
      <c r="K1739" s="54">
        <f>score!$P$147</f>
        <v>4</v>
      </c>
      <c r="L1739" s="54">
        <f>score!$Q$147</f>
        <v>3</v>
      </c>
      <c r="M1739" s="54">
        <f>score!$R$147</f>
        <v>4</v>
      </c>
      <c r="N1739" s="54">
        <f>score!$S$147</f>
        <v>5</v>
      </c>
      <c r="O1739" s="54">
        <f>score!$T$147</f>
        <v>4</v>
      </c>
      <c r="P1739" s="54">
        <f>score!$U$147</f>
        <v>5</v>
      </c>
      <c r="Q1739" s="54">
        <f>score!$V$147</f>
        <v>3</v>
      </c>
      <c r="R1739" s="54">
        <f>score!$W$147</f>
        <v>3</v>
      </c>
      <c r="S1739" s="54">
        <f>score!$X$147</f>
        <v>4</v>
      </c>
      <c r="T1739" s="54">
        <f>score!$Y$147</f>
        <v>4</v>
      </c>
      <c r="U1739" s="18">
        <f t="shared" si="123"/>
        <v>70</v>
      </c>
    </row>
    <row r="1740" spans="1:21" x14ac:dyDescent="0.25">
      <c r="C1740" s="55"/>
      <c r="D1740" s="55"/>
      <c r="E1740" s="55"/>
      <c r="F1740" s="55"/>
      <c r="G1740" s="55"/>
      <c r="H1740" s="55"/>
      <c r="I1740" s="55"/>
      <c r="J1740" s="55"/>
      <c r="K1740" s="55"/>
      <c r="L1740" s="55"/>
      <c r="M1740" s="55"/>
      <c r="N1740" s="55"/>
      <c r="O1740" s="55"/>
      <c r="P1740" s="55"/>
      <c r="Q1740" s="55"/>
      <c r="R1740" s="55"/>
      <c r="S1740" s="55"/>
      <c r="T1740" s="55"/>
    </row>
    <row r="1741" spans="1:21" x14ac:dyDescent="0.25">
      <c r="C1741" s="140" t="s">
        <v>6</v>
      </c>
      <c r="D1741" s="140"/>
      <c r="E1741" s="140"/>
      <c r="F1741" s="140"/>
      <c r="G1741" s="140"/>
      <c r="H1741" s="140"/>
      <c r="I1741" s="140"/>
      <c r="J1741" s="140"/>
      <c r="K1741" s="140"/>
      <c r="L1741" s="140"/>
      <c r="M1741" s="140"/>
      <c r="N1741" s="140"/>
      <c r="O1741" s="140"/>
      <c r="P1741" s="140"/>
      <c r="Q1741" s="140"/>
      <c r="R1741" s="140"/>
      <c r="S1741" s="140"/>
      <c r="T1741" s="140"/>
    </row>
    <row r="1742" spans="1:21" x14ac:dyDescent="0.25">
      <c r="A1742" s="141">
        <f>score!A131</f>
        <v>125</v>
      </c>
      <c r="B1742" s="142" t="str">
        <f>score!F131</f>
        <v/>
      </c>
      <c r="C1742" s="143">
        <v>1</v>
      </c>
      <c r="D1742" s="143">
        <v>2</v>
      </c>
      <c r="E1742" s="143">
        <v>3</v>
      </c>
      <c r="F1742" s="143">
        <v>4</v>
      </c>
      <c r="G1742" s="143">
        <v>5</v>
      </c>
      <c r="H1742" s="143">
        <v>6</v>
      </c>
      <c r="I1742" s="143">
        <v>7</v>
      </c>
      <c r="J1742" s="143">
        <v>8</v>
      </c>
      <c r="K1742" s="143">
        <v>9</v>
      </c>
      <c r="L1742" s="143">
        <v>10</v>
      </c>
      <c r="M1742" s="143">
        <v>11</v>
      </c>
      <c r="N1742" s="143">
        <v>12</v>
      </c>
      <c r="O1742" s="143">
        <v>13</v>
      </c>
      <c r="P1742" s="143">
        <v>14</v>
      </c>
      <c r="Q1742" s="143">
        <v>15</v>
      </c>
      <c r="R1742" s="143">
        <v>16</v>
      </c>
      <c r="S1742" s="143">
        <v>17</v>
      </c>
      <c r="T1742" s="143">
        <v>18</v>
      </c>
      <c r="U1742" s="76" t="s">
        <v>1</v>
      </c>
    </row>
    <row r="1743" spans="1:21" x14ac:dyDescent="0.25">
      <c r="A1743" s="141"/>
      <c r="B1743" s="142"/>
      <c r="C1743" s="143"/>
      <c r="D1743" s="143"/>
      <c r="E1743" s="143"/>
      <c r="F1743" s="143"/>
      <c r="G1743" s="143"/>
      <c r="H1743" s="143"/>
      <c r="I1743" s="143"/>
      <c r="J1743" s="143"/>
      <c r="K1743" s="143"/>
      <c r="L1743" s="143"/>
      <c r="M1743" s="143"/>
      <c r="N1743" s="143"/>
      <c r="O1743" s="143"/>
      <c r="P1743" s="143"/>
      <c r="Q1743" s="143"/>
      <c r="R1743" s="143"/>
      <c r="S1743" s="143"/>
      <c r="T1743" s="143"/>
      <c r="U1743" s="77"/>
    </row>
    <row r="1744" spans="1:21" x14ac:dyDescent="0.25">
      <c r="B1744" s="66" t="s">
        <v>8</v>
      </c>
      <c r="C1744" s="65">
        <f>'1stR'!C$131</f>
        <v>0</v>
      </c>
      <c r="D1744" s="65">
        <f>'1stR'!D$131</f>
        <v>0</v>
      </c>
      <c r="E1744" s="65">
        <f>'1stR'!E$131</f>
        <v>0</v>
      </c>
      <c r="F1744" s="65">
        <f>'1stR'!F$131</f>
        <v>0</v>
      </c>
      <c r="G1744" s="65">
        <f>'1stR'!G$131</f>
        <v>0</v>
      </c>
      <c r="H1744" s="65">
        <f>'1stR'!H$131</f>
        <v>0</v>
      </c>
      <c r="I1744" s="65">
        <f>'1stR'!I$131</f>
        <v>0</v>
      </c>
      <c r="J1744" s="65">
        <f>'1stR'!J$131</f>
        <v>0</v>
      </c>
      <c r="K1744" s="65">
        <f>'1stR'!K$131</f>
        <v>0</v>
      </c>
      <c r="L1744" s="65">
        <f>'1stR'!L$131</f>
        <v>0</v>
      </c>
      <c r="M1744" s="65">
        <f>'1stR'!M$131</f>
        <v>0</v>
      </c>
      <c r="N1744" s="65">
        <f>'1stR'!N$131</f>
        <v>0</v>
      </c>
      <c r="O1744" s="65">
        <f>'1stR'!O$131</f>
        <v>0</v>
      </c>
      <c r="P1744" s="65">
        <f>'1stR'!P$131</f>
        <v>0</v>
      </c>
      <c r="Q1744" s="65">
        <f>'1stR'!Q$131</f>
        <v>0</v>
      </c>
      <c r="R1744" s="65">
        <f>'1stR'!R$131</f>
        <v>0</v>
      </c>
      <c r="S1744" s="65">
        <f>'1stR'!S$131</f>
        <v>0</v>
      </c>
      <c r="T1744" s="65">
        <f>'1stR'!T$131</f>
        <v>0</v>
      </c>
      <c r="U1744" s="15">
        <f>SUM(C1744:T1744)</f>
        <v>0</v>
      </c>
    </row>
    <row r="1745" spans="1:21" x14ac:dyDescent="0.25">
      <c r="B1745" s="66" t="s">
        <v>13</v>
      </c>
      <c r="C1745" s="65">
        <f>'2ndR'!C$131</f>
        <v>0</v>
      </c>
      <c r="D1745" s="65">
        <f>'2ndR'!D$131</f>
        <v>0</v>
      </c>
      <c r="E1745" s="65">
        <f>'2ndR'!E$131</f>
        <v>0</v>
      </c>
      <c r="F1745" s="65">
        <f>'2ndR'!F$131</f>
        <v>0</v>
      </c>
      <c r="G1745" s="65">
        <f>'2ndR'!G$131</f>
        <v>0</v>
      </c>
      <c r="H1745" s="65">
        <f>'2ndR'!H$131</f>
        <v>0</v>
      </c>
      <c r="I1745" s="65">
        <f>'2ndR'!I$131</f>
        <v>0</v>
      </c>
      <c r="J1745" s="65">
        <f>'2ndR'!J$131</f>
        <v>0</v>
      </c>
      <c r="K1745" s="65">
        <f>'2ndR'!K$131</f>
        <v>0</v>
      </c>
      <c r="L1745" s="65">
        <f>'2ndR'!L$131</f>
        <v>0</v>
      </c>
      <c r="M1745" s="65">
        <f>'2ndR'!M$131</f>
        <v>0</v>
      </c>
      <c r="N1745" s="65">
        <f>'2ndR'!N$131</f>
        <v>0</v>
      </c>
      <c r="O1745" s="65">
        <f>'2ndR'!O$131</f>
        <v>0</v>
      </c>
      <c r="P1745" s="65">
        <f>'2ndR'!P$131</f>
        <v>0</v>
      </c>
      <c r="Q1745" s="65">
        <f>'2ndR'!Q$131</f>
        <v>0</v>
      </c>
      <c r="R1745" s="65">
        <f>'2ndR'!R$131</f>
        <v>0</v>
      </c>
      <c r="S1745" s="65">
        <f>'2ndR'!S$131</f>
        <v>0</v>
      </c>
      <c r="T1745" s="65">
        <f>'2ndR'!T$131</f>
        <v>0</v>
      </c>
      <c r="U1745" s="15">
        <f t="shared" ref="U1745:U1753" si="124">SUM(C1745:T1745)</f>
        <v>0</v>
      </c>
    </row>
    <row r="1746" spans="1:21" x14ac:dyDescent="0.25">
      <c r="B1746" s="66" t="s">
        <v>14</v>
      </c>
      <c r="C1746" s="65">
        <f>'3rdR'!C$131</f>
        <v>0</v>
      </c>
      <c r="D1746" s="65">
        <f>'3rdR'!D$131</f>
        <v>0</v>
      </c>
      <c r="E1746" s="65">
        <f>'3rdR'!E$131</f>
        <v>0</v>
      </c>
      <c r="F1746" s="65">
        <f>'3rdR'!F$131</f>
        <v>0</v>
      </c>
      <c r="G1746" s="65">
        <f>'3rdR'!G$131</f>
        <v>0</v>
      </c>
      <c r="H1746" s="65">
        <f>'3rdR'!H$131</f>
        <v>0</v>
      </c>
      <c r="I1746" s="65">
        <f>'3rdR'!I$131</f>
        <v>0</v>
      </c>
      <c r="J1746" s="65">
        <f>'3rdR'!J$131</f>
        <v>0</v>
      </c>
      <c r="K1746" s="65">
        <f>'3rdR'!K$131</f>
        <v>0</v>
      </c>
      <c r="L1746" s="65">
        <f>'3rdR'!L$131</f>
        <v>0</v>
      </c>
      <c r="M1746" s="65">
        <f>'3rdR'!M$131</f>
        <v>0</v>
      </c>
      <c r="N1746" s="65">
        <f>'3rdR'!N$131</f>
        <v>0</v>
      </c>
      <c r="O1746" s="65">
        <f>'3rdR'!O$131</f>
        <v>0</v>
      </c>
      <c r="P1746" s="65">
        <f>'3rdR'!P$131</f>
        <v>0</v>
      </c>
      <c r="Q1746" s="65">
        <f>'3rdR'!Q$131</f>
        <v>0</v>
      </c>
      <c r="R1746" s="65">
        <f>'3rdR'!R$131</f>
        <v>0</v>
      </c>
      <c r="S1746" s="65">
        <f>'3rdR'!S$131</f>
        <v>0</v>
      </c>
      <c r="T1746" s="65">
        <f>'3rdR'!T$131</f>
        <v>0</v>
      </c>
      <c r="U1746" s="15">
        <f t="shared" si="124"/>
        <v>0</v>
      </c>
    </row>
    <row r="1747" spans="1:21" x14ac:dyDescent="0.25">
      <c r="B1747" s="66" t="s">
        <v>15</v>
      </c>
      <c r="C1747" s="65">
        <f>'4thR'!C$131</f>
        <v>0</v>
      </c>
      <c r="D1747" s="65">
        <f>'4thR'!D$131</f>
        <v>0</v>
      </c>
      <c r="E1747" s="65">
        <f>'4thR'!E$131</f>
        <v>0</v>
      </c>
      <c r="F1747" s="65">
        <f>'4thR'!F$131</f>
        <v>0</v>
      </c>
      <c r="G1747" s="65">
        <f>'4thR'!G$131</f>
        <v>0</v>
      </c>
      <c r="H1747" s="65">
        <f>'4thR'!H$131</f>
        <v>0</v>
      </c>
      <c r="I1747" s="65">
        <f>'4thR'!I$131</f>
        <v>0</v>
      </c>
      <c r="J1747" s="65">
        <f>'4thR'!J$131</f>
        <v>0</v>
      </c>
      <c r="K1747" s="65">
        <f>'4thR'!K$131</f>
        <v>0</v>
      </c>
      <c r="L1747" s="65">
        <f>'4thR'!L$131</f>
        <v>0</v>
      </c>
      <c r="M1747" s="65">
        <f>'4thR'!M$131</f>
        <v>0</v>
      </c>
      <c r="N1747" s="65">
        <f>'4thR'!N$131</f>
        <v>0</v>
      </c>
      <c r="O1747" s="65">
        <f>'4thR'!O$131</f>
        <v>0</v>
      </c>
      <c r="P1747" s="65">
        <f>'4thR'!P$131</f>
        <v>0</v>
      </c>
      <c r="Q1747" s="65">
        <f>'4thR'!Q$131</f>
        <v>0</v>
      </c>
      <c r="R1747" s="65">
        <f>'4thR'!R$131</f>
        <v>0</v>
      </c>
      <c r="S1747" s="65">
        <f>'4thR'!S$131</f>
        <v>0</v>
      </c>
      <c r="T1747" s="65">
        <f>'4thR'!T$131</f>
        <v>0</v>
      </c>
      <c r="U1747" s="15">
        <f t="shared" si="124"/>
        <v>0</v>
      </c>
    </row>
    <row r="1748" spans="1:21" x14ac:dyDescent="0.25">
      <c r="B1748" s="66" t="s">
        <v>16</v>
      </c>
      <c r="C1748" s="65">
        <f>'5thR'!C$131</f>
        <v>0</v>
      </c>
      <c r="D1748" s="65">
        <f>'5thR'!D$131</f>
        <v>0</v>
      </c>
      <c r="E1748" s="65">
        <f>'5thR'!E$131</f>
        <v>0</v>
      </c>
      <c r="F1748" s="65">
        <f>'5thR'!F$131</f>
        <v>0</v>
      </c>
      <c r="G1748" s="65">
        <f>'5thR'!G$131</f>
        <v>0</v>
      </c>
      <c r="H1748" s="65">
        <f>'5thR'!H$131</f>
        <v>0</v>
      </c>
      <c r="I1748" s="65">
        <f>'5thR'!I$131</f>
        <v>0</v>
      </c>
      <c r="J1748" s="65">
        <f>'5thR'!J$131</f>
        <v>0</v>
      </c>
      <c r="K1748" s="65">
        <f>'5thR'!K$131</f>
        <v>0</v>
      </c>
      <c r="L1748" s="65">
        <f>'5thR'!L$131</f>
        <v>0</v>
      </c>
      <c r="M1748" s="65">
        <f>'5thR'!M$131</f>
        <v>0</v>
      </c>
      <c r="N1748" s="65">
        <f>'5thR'!N$131</f>
        <v>0</v>
      </c>
      <c r="O1748" s="65">
        <f>'5thR'!O$131</f>
        <v>0</v>
      </c>
      <c r="P1748" s="65">
        <f>'5thR'!P$131</f>
        <v>0</v>
      </c>
      <c r="Q1748" s="65">
        <f>'5thR'!Q$131</f>
        <v>0</v>
      </c>
      <c r="R1748" s="65">
        <f>'5thR'!R$131</f>
        <v>0</v>
      </c>
      <c r="S1748" s="65">
        <f>'5thR'!S$131</f>
        <v>0</v>
      </c>
      <c r="T1748" s="65">
        <f>'5thR'!T$131</f>
        <v>0</v>
      </c>
      <c r="U1748" s="15">
        <f t="shared" si="124"/>
        <v>0</v>
      </c>
    </row>
    <row r="1749" spans="1:21" x14ac:dyDescent="0.25">
      <c r="B1749" s="66" t="s">
        <v>17</v>
      </c>
      <c r="C1749" s="65">
        <f>'6thR'!C$131</f>
        <v>0</v>
      </c>
      <c r="D1749" s="65">
        <f>'6thR'!D$131</f>
        <v>0</v>
      </c>
      <c r="E1749" s="65">
        <f>'6thR'!E$131</f>
        <v>0</v>
      </c>
      <c r="F1749" s="65">
        <f>'6thR'!F$131</f>
        <v>0</v>
      </c>
      <c r="G1749" s="65">
        <f>'6thR'!G$131</f>
        <v>0</v>
      </c>
      <c r="H1749" s="65">
        <f>'6thR'!H$131</f>
        <v>0</v>
      </c>
      <c r="I1749" s="65">
        <f>'6thR'!I$131</f>
        <v>0</v>
      </c>
      <c r="J1749" s="65">
        <f>'6thR'!J$131</f>
        <v>0</v>
      </c>
      <c r="K1749" s="65">
        <f>'6thR'!K$131</f>
        <v>0</v>
      </c>
      <c r="L1749" s="65">
        <f>'6thR'!L$131</f>
        <v>0</v>
      </c>
      <c r="M1749" s="65">
        <f>'6thR'!M$131</f>
        <v>0</v>
      </c>
      <c r="N1749" s="65">
        <f>'6thR'!N$131</f>
        <v>0</v>
      </c>
      <c r="O1749" s="65">
        <f>'6thR'!O$131</f>
        <v>0</v>
      </c>
      <c r="P1749" s="65">
        <f>'6thR'!P$131</f>
        <v>0</v>
      </c>
      <c r="Q1749" s="65">
        <f>'6thR'!Q$131</f>
        <v>0</v>
      </c>
      <c r="R1749" s="65">
        <f>'6thR'!R$131</f>
        <v>0</v>
      </c>
      <c r="S1749" s="65">
        <f>'6thR'!S$131</f>
        <v>0</v>
      </c>
      <c r="T1749" s="65">
        <f>'6thR'!T$131</f>
        <v>0</v>
      </c>
      <c r="U1749" s="15">
        <f t="shared" si="124"/>
        <v>0</v>
      </c>
    </row>
    <row r="1750" spans="1:21" x14ac:dyDescent="0.25">
      <c r="B1750" s="66" t="s">
        <v>18</v>
      </c>
      <c r="C1750" s="65">
        <f>'7thR'!C$131</f>
        <v>0</v>
      </c>
      <c r="D1750" s="65">
        <f>'7thR'!D$131</f>
        <v>0</v>
      </c>
      <c r="E1750" s="65">
        <f>'7thR'!E$131</f>
        <v>0</v>
      </c>
      <c r="F1750" s="65">
        <f>'7thR'!F$131</f>
        <v>0</v>
      </c>
      <c r="G1750" s="65">
        <f>'7thR'!G$131</f>
        <v>0</v>
      </c>
      <c r="H1750" s="65">
        <f>'7thR'!H$131</f>
        <v>0</v>
      </c>
      <c r="I1750" s="65">
        <f>'7thR'!I$131</f>
        <v>0</v>
      </c>
      <c r="J1750" s="65">
        <f>'7thR'!J$131</f>
        <v>0</v>
      </c>
      <c r="K1750" s="65">
        <f>'7thR'!K$131</f>
        <v>0</v>
      </c>
      <c r="L1750" s="65">
        <f>'7thR'!L$131</f>
        <v>0</v>
      </c>
      <c r="M1750" s="65">
        <f>'7thR'!M$131</f>
        <v>0</v>
      </c>
      <c r="N1750" s="65">
        <f>'7thR'!N$131</f>
        <v>0</v>
      </c>
      <c r="O1750" s="65">
        <f>'7thR'!O$131</f>
        <v>0</v>
      </c>
      <c r="P1750" s="65">
        <f>'7thR'!P$131</f>
        <v>0</v>
      </c>
      <c r="Q1750" s="65">
        <f>'7thR'!Q$131</f>
        <v>0</v>
      </c>
      <c r="R1750" s="65">
        <f>'7thR'!R$131</f>
        <v>0</v>
      </c>
      <c r="S1750" s="65">
        <f>'7thR'!S$131</f>
        <v>0</v>
      </c>
      <c r="T1750" s="65">
        <f>'7thR'!T$131</f>
        <v>0</v>
      </c>
      <c r="U1750" s="15">
        <f t="shared" si="124"/>
        <v>0</v>
      </c>
    </row>
    <row r="1751" spans="1:21" ht="15.75" thickBot="1" x14ac:dyDescent="0.3">
      <c r="B1751" s="66" t="s">
        <v>19</v>
      </c>
      <c r="C1751" s="45">
        <f>'8thR - Finale'!C$131</f>
        <v>0</v>
      </c>
      <c r="D1751" s="45">
        <f>'8thR - Finale'!D$131</f>
        <v>0</v>
      </c>
      <c r="E1751" s="45">
        <f>'8thR - Finale'!E$131</f>
        <v>0</v>
      </c>
      <c r="F1751" s="45">
        <f>'8thR - Finale'!F$131</f>
        <v>0</v>
      </c>
      <c r="G1751" s="45">
        <f>'8thR - Finale'!G$131</f>
        <v>0</v>
      </c>
      <c r="H1751" s="45">
        <f>'8thR - Finale'!H$131</f>
        <v>0</v>
      </c>
      <c r="I1751" s="45">
        <f>'8thR - Finale'!I$131</f>
        <v>0</v>
      </c>
      <c r="J1751" s="45">
        <f>'8thR - Finale'!J$131</f>
        <v>0</v>
      </c>
      <c r="K1751" s="45">
        <f>'8thR - Finale'!K$131</f>
        <v>0</v>
      </c>
      <c r="L1751" s="45">
        <f>'8thR - Finale'!L$131</f>
        <v>0</v>
      </c>
      <c r="M1751" s="45">
        <f>'8thR - Finale'!M$131</f>
        <v>0</v>
      </c>
      <c r="N1751" s="45">
        <f>'8thR - Finale'!N$131</f>
        <v>0</v>
      </c>
      <c r="O1751" s="45">
        <f>'8thR - Finale'!O$131</f>
        <v>0</v>
      </c>
      <c r="P1751" s="45">
        <f>'8thR - Finale'!P$131</f>
        <v>0</v>
      </c>
      <c r="Q1751" s="45">
        <f>'8thR - Finale'!Q$131</f>
        <v>0</v>
      </c>
      <c r="R1751" s="45">
        <f>'8thR - Finale'!R$131</f>
        <v>0</v>
      </c>
      <c r="S1751" s="45">
        <f>'8thR - Finale'!S$131</f>
        <v>0</v>
      </c>
      <c r="T1751" s="45">
        <f>'8thR - Finale'!T$131</f>
        <v>0</v>
      </c>
      <c r="U1751" s="15">
        <f t="shared" si="124"/>
        <v>0</v>
      </c>
    </row>
    <row r="1752" spans="1:21" ht="16.5" thickTop="1" x14ac:dyDescent="0.25">
      <c r="B1752" s="52" t="s">
        <v>12</v>
      </c>
      <c r="C1752" s="72">
        <f>score!H$131</f>
        <v>0</v>
      </c>
      <c r="D1752" s="72">
        <f>score!I$131</f>
        <v>0</v>
      </c>
      <c r="E1752" s="72">
        <f>score!J$131</f>
        <v>0</v>
      </c>
      <c r="F1752" s="72">
        <f>score!K$131</f>
        <v>0</v>
      </c>
      <c r="G1752" s="72">
        <f>score!L$131</f>
        <v>0</v>
      </c>
      <c r="H1752" s="72">
        <f>score!M$131</f>
        <v>0</v>
      </c>
      <c r="I1752" s="72">
        <f>score!N$131</f>
        <v>0</v>
      </c>
      <c r="J1752" s="72">
        <f>score!O$131</f>
        <v>0</v>
      </c>
      <c r="K1752" s="72">
        <f>score!P$131</f>
        <v>0</v>
      </c>
      <c r="L1752" s="72">
        <f>score!Q$131</f>
        <v>0</v>
      </c>
      <c r="M1752" s="72">
        <f>score!R$131</f>
        <v>0</v>
      </c>
      <c r="N1752" s="72">
        <f>score!S$131</f>
        <v>0</v>
      </c>
      <c r="O1752" s="72">
        <f>score!T$131</f>
        <v>0</v>
      </c>
      <c r="P1752" s="72">
        <f>score!U$131</f>
        <v>0</v>
      </c>
      <c r="Q1752" s="72">
        <f>score!V$131</f>
        <v>0</v>
      </c>
      <c r="R1752" s="72">
        <f>score!W$131</f>
        <v>0</v>
      </c>
      <c r="S1752" s="72">
        <f>score!X$131</f>
        <v>0</v>
      </c>
      <c r="T1752" s="72">
        <f>score!Y$131</f>
        <v>0</v>
      </c>
      <c r="U1752" s="47">
        <f t="shared" si="124"/>
        <v>0</v>
      </c>
    </row>
    <row r="1753" spans="1:21" ht="15.75" x14ac:dyDescent="0.25">
      <c r="B1753" s="53" t="s">
        <v>7</v>
      </c>
      <c r="C1753" s="54">
        <f>score!H$147</f>
        <v>4</v>
      </c>
      <c r="D1753" s="54">
        <f>score!$I$147</f>
        <v>4</v>
      </c>
      <c r="E1753" s="54">
        <f>score!$J$147</f>
        <v>3</v>
      </c>
      <c r="F1753" s="54">
        <f>score!$K$147</f>
        <v>3</v>
      </c>
      <c r="G1753" s="54">
        <f>score!$L$147</f>
        <v>4</v>
      </c>
      <c r="H1753" s="54">
        <f>score!$M$147</f>
        <v>4</v>
      </c>
      <c r="I1753" s="54">
        <f>score!$N$147</f>
        <v>5</v>
      </c>
      <c r="J1753" s="54">
        <f>score!$O$147</f>
        <v>4</v>
      </c>
      <c r="K1753" s="54">
        <f>score!$P$147</f>
        <v>4</v>
      </c>
      <c r="L1753" s="54">
        <f>score!$Q$147</f>
        <v>3</v>
      </c>
      <c r="M1753" s="54">
        <f>score!$R$147</f>
        <v>4</v>
      </c>
      <c r="N1753" s="54">
        <f>score!$S$147</f>
        <v>5</v>
      </c>
      <c r="O1753" s="54">
        <f>score!$T$147</f>
        <v>4</v>
      </c>
      <c r="P1753" s="54">
        <f>score!$U$147</f>
        <v>5</v>
      </c>
      <c r="Q1753" s="54">
        <f>score!$V$147</f>
        <v>3</v>
      </c>
      <c r="R1753" s="54">
        <f>score!$W$147</f>
        <v>3</v>
      </c>
      <c r="S1753" s="54">
        <f>score!$X$147</f>
        <v>4</v>
      </c>
      <c r="T1753" s="54">
        <f>score!$Y$147</f>
        <v>4</v>
      </c>
      <c r="U1753" s="18">
        <f t="shared" si="124"/>
        <v>70</v>
      </c>
    </row>
    <row r="1754" spans="1:21" x14ac:dyDescent="0.25">
      <c r="C1754" s="55"/>
      <c r="D1754" s="55"/>
      <c r="E1754" s="55"/>
      <c r="F1754" s="55"/>
      <c r="G1754" s="55"/>
      <c r="H1754" s="55"/>
      <c r="I1754" s="55"/>
      <c r="J1754" s="55"/>
      <c r="K1754" s="55"/>
      <c r="L1754" s="55"/>
      <c r="M1754" s="55"/>
      <c r="N1754" s="55"/>
      <c r="O1754" s="55"/>
      <c r="P1754" s="55"/>
      <c r="Q1754" s="55"/>
      <c r="R1754" s="55"/>
      <c r="S1754" s="55"/>
      <c r="T1754" s="55"/>
    </row>
    <row r="1755" spans="1:21" x14ac:dyDescent="0.25">
      <c r="C1755" s="144" t="s">
        <v>6</v>
      </c>
      <c r="D1755" s="144"/>
      <c r="E1755" s="144"/>
      <c r="F1755" s="144"/>
      <c r="G1755" s="144"/>
      <c r="H1755" s="144"/>
      <c r="I1755" s="144"/>
      <c r="J1755" s="144"/>
      <c r="K1755" s="144"/>
      <c r="L1755" s="144"/>
      <c r="M1755" s="144"/>
      <c r="N1755" s="144"/>
      <c r="O1755" s="144"/>
      <c r="P1755" s="144"/>
      <c r="Q1755" s="144"/>
      <c r="R1755" s="144"/>
      <c r="S1755" s="144"/>
      <c r="T1755" s="144"/>
    </row>
    <row r="1756" spans="1:21" x14ac:dyDescent="0.25">
      <c r="A1756" s="141">
        <f>score!A132</f>
        <v>126</v>
      </c>
      <c r="B1756" s="142" t="str">
        <f>score!F132</f>
        <v/>
      </c>
      <c r="C1756" s="146">
        <v>1</v>
      </c>
      <c r="D1756" s="146">
        <v>2</v>
      </c>
      <c r="E1756" s="146">
        <v>3</v>
      </c>
      <c r="F1756" s="146">
        <v>4</v>
      </c>
      <c r="G1756" s="146">
        <v>5</v>
      </c>
      <c r="H1756" s="146">
        <v>6</v>
      </c>
      <c r="I1756" s="146">
        <v>7</v>
      </c>
      <c r="J1756" s="146">
        <v>8</v>
      </c>
      <c r="K1756" s="146">
        <v>9</v>
      </c>
      <c r="L1756" s="146">
        <v>10</v>
      </c>
      <c r="M1756" s="146">
        <v>11</v>
      </c>
      <c r="N1756" s="146">
        <v>12</v>
      </c>
      <c r="O1756" s="146">
        <v>13</v>
      </c>
      <c r="P1756" s="146">
        <v>14</v>
      </c>
      <c r="Q1756" s="146">
        <v>15</v>
      </c>
      <c r="R1756" s="146">
        <v>16</v>
      </c>
      <c r="S1756" s="146">
        <v>17</v>
      </c>
      <c r="T1756" s="146">
        <v>18</v>
      </c>
      <c r="U1756" s="76" t="s">
        <v>1</v>
      </c>
    </row>
    <row r="1757" spans="1:21" x14ac:dyDescent="0.25">
      <c r="A1757" s="141"/>
      <c r="B1757" s="145"/>
      <c r="C1757" s="147"/>
      <c r="D1757" s="147"/>
      <c r="E1757" s="147"/>
      <c r="F1757" s="147"/>
      <c r="G1757" s="147"/>
      <c r="H1757" s="147"/>
      <c r="I1757" s="147"/>
      <c r="J1757" s="147"/>
      <c r="K1757" s="147"/>
      <c r="L1757" s="147"/>
      <c r="M1757" s="147"/>
      <c r="N1757" s="147"/>
      <c r="O1757" s="147"/>
      <c r="P1757" s="147"/>
      <c r="Q1757" s="147"/>
      <c r="R1757" s="147"/>
      <c r="S1757" s="147"/>
      <c r="T1757" s="147"/>
      <c r="U1757" s="77"/>
    </row>
    <row r="1758" spans="1:21" x14ac:dyDescent="0.25">
      <c r="B1758" s="66" t="s">
        <v>8</v>
      </c>
      <c r="C1758" s="65">
        <f>'1stR'!C$132</f>
        <v>0</v>
      </c>
      <c r="D1758" s="65">
        <f>'1stR'!D$132</f>
        <v>0</v>
      </c>
      <c r="E1758" s="65">
        <f>'1stR'!E$132</f>
        <v>0</v>
      </c>
      <c r="F1758" s="65">
        <f>'1stR'!F$132</f>
        <v>0</v>
      </c>
      <c r="G1758" s="65">
        <f>'1stR'!G$132</f>
        <v>0</v>
      </c>
      <c r="H1758" s="65">
        <f>'1stR'!H$132</f>
        <v>0</v>
      </c>
      <c r="I1758" s="65">
        <f>'1stR'!I$132</f>
        <v>0</v>
      </c>
      <c r="J1758" s="65">
        <f>'1stR'!J$132</f>
        <v>0</v>
      </c>
      <c r="K1758" s="65">
        <f>'1stR'!K$132</f>
        <v>0</v>
      </c>
      <c r="L1758" s="65">
        <f>'1stR'!L$132</f>
        <v>0</v>
      </c>
      <c r="M1758" s="65">
        <f>'1stR'!M$132</f>
        <v>0</v>
      </c>
      <c r="N1758" s="65">
        <f>'1stR'!N$132</f>
        <v>0</v>
      </c>
      <c r="O1758" s="65">
        <f>'1stR'!O$132</f>
        <v>0</v>
      </c>
      <c r="P1758" s="65">
        <f>'1stR'!P$132</f>
        <v>0</v>
      </c>
      <c r="Q1758" s="65">
        <f>'1stR'!Q$132</f>
        <v>0</v>
      </c>
      <c r="R1758" s="65">
        <f>'1stR'!R$132</f>
        <v>0</v>
      </c>
      <c r="S1758" s="65">
        <f>'1stR'!S$132</f>
        <v>0</v>
      </c>
      <c r="T1758" s="65">
        <f>'1stR'!T$132</f>
        <v>0</v>
      </c>
      <c r="U1758" s="15">
        <f>SUM(C1758:T1758)</f>
        <v>0</v>
      </c>
    </row>
    <row r="1759" spans="1:21" x14ac:dyDescent="0.25">
      <c r="B1759" s="66" t="s">
        <v>13</v>
      </c>
      <c r="C1759" s="65">
        <f>'2ndR'!C$132</f>
        <v>0</v>
      </c>
      <c r="D1759" s="65">
        <f>'2ndR'!D$132</f>
        <v>0</v>
      </c>
      <c r="E1759" s="65">
        <f>'2ndR'!E$132</f>
        <v>0</v>
      </c>
      <c r="F1759" s="65">
        <f>'2ndR'!F$132</f>
        <v>0</v>
      </c>
      <c r="G1759" s="65">
        <f>'2ndR'!G$132</f>
        <v>0</v>
      </c>
      <c r="H1759" s="65">
        <f>'2ndR'!H$132</f>
        <v>0</v>
      </c>
      <c r="I1759" s="65">
        <f>'2ndR'!I$132</f>
        <v>0</v>
      </c>
      <c r="J1759" s="65">
        <f>'2ndR'!J$132</f>
        <v>0</v>
      </c>
      <c r="K1759" s="65">
        <f>'2ndR'!K$132</f>
        <v>0</v>
      </c>
      <c r="L1759" s="65">
        <f>'2ndR'!L$132</f>
        <v>0</v>
      </c>
      <c r="M1759" s="65">
        <f>'2ndR'!M$132</f>
        <v>0</v>
      </c>
      <c r="N1759" s="65">
        <f>'2ndR'!N$132</f>
        <v>0</v>
      </c>
      <c r="O1759" s="65">
        <f>'2ndR'!O$132</f>
        <v>0</v>
      </c>
      <c r="P1759" s="65">
        <f>'2ndR'!P$132</f>
        <v>0</v>
      </c>
      <c r="Q1759" s="65">
        <f>'2ndR'!Q$132</f>
        <v>0</v>
      </c>
      <c r="R1759" s="65">
        <f>'2ndR'!R$132</f>
        <v>0</v>
      </c>
      <c r="S1759" s="65">
        <f>'2ndR'!S$132</f>
        <v>0</v>
      </c>
      <c r="T1759" s="65">
        <f>'2ndR'!T$132</f>
        <v>0</v>
      </c>
      <c r="U1759" s="15">
        <f t="shared" ref="U1759:U1767" si="125">SUM(C1759:T1759)</f>
        <v>0</v>
      </c>
    </row>
    <row r="1760" spans="1:21" x14ac:dyDescent="0.25">
      <c r="B1760" s="66" t="s">
        <v>14</v>
      </c>
      <c r="C1760" s="65">
        <f>'3rdR'!C$132</f>
        <v>0</v>
      </c>
      <c r="D1760" s="65">
        <f>'3rdR'!D$132</f>
        <v>0</v>
      </c>
      <c r="E1760" s="65">
        <f>'3rdR'!E$132</f>
        <v>0</v>
      </c>
      <c r="F1760" s="65">
        <f>'3rdR'!F$132</f>
        <v>0</v>
      </c>
      <c r="G1760" s="65">
        <f>'3rdR'!G$132</f>
        <v>0</v>
      </c>
      <c r="H1760" s="65">
        <f>'3rdR'!H$132</f>
        <v>0</v>
      </c>
      <c r="I1760" s="65">
        <f>'3rdR'!I$132</f>
        <v>0</v>
      </c>
      <c r="J1760" s="65">
        <f>'3rdR'!J$132</f>
        <v>0</v>
      </c>
      <c r="K1760" s="65">
        <f>'3rdR'!K$132</f>
        <v>0</v>
      </c>
      <c r="L1760" s="65">
        <f>'3rdR'!L$132</f>
        <v>0</v>
      </c>
      <c r="M1760" s="65">
        <f>'3rdR'!M$132</f>
        <v>0</v>
      </c>
      <c r="N1760" s="65">
        <f>'3rdR'!N$132</f>
        <v>0</v>
      </c>
      <c r="O1760" s="65">
        <f>'3rdR'!O$132</f>
        <v>0</v>
      </c>
      <c r="P1760" s="65">
        <f>'3rdR'!P$132</f>
        <v>0</v>
      </c>
      <c r="Q1760" s="65">
        <f>'3rdR'!Q$132</f>
        <v>0</v>
      </c>
      <c r="R1760" s="65">
        <f>'3rdR'!R$132</f>
        <v>0</v>
      </c>
      <c r="S1760" s="65">
        <f>'3rdR'!S$132</f>
        <v>0</v>
      </c>
      <c r="T1760" s="65">
        <f>'3rdR'!T$132</f>
        <v>0</v>
      </c>
      <c r="U1760" s="15">
        <f t="shared" si="125"/>
        <v>0</v>
      </c>
    </row>
    <row r="1761" spans="1:21" x14ac:dyDescent="0.25">
      <c r="B1761" s="66" t="s">
        <v>15</v>
      </c>
      <c r="C1761" s="65">
        <f>'4thR'!C$132</f>
        <v>0</v>
      </c>
      <c r="D1761" s="65">
        <f>'4thR'!D$132</f>
        <v>0</v>
      </c>
      <c r="E1761" s="65">
        <f>'4thR'!E$132</f>
        <v>0</v>
      </c>
      <c r="F1761" s="65">
        <f>'4thR'!F$132</f>
        <v>0</v>
      </c>
      <c r="G1761" s="65">
        <f>'4thR'!G$132</f>
        <v>0</v>
      </c>
      <c r="H1761" s="65">
        <f>'4thR'!H$132</f>
        <v>0</v>
      </c>
      <c r="I1761" s="65">
        <f>'4thR'!I$132</f>
        <v>0</v>
      </c>
      <c r="J1761" s="65">
        <f>'4thR'!J$132</f>
        <v>0</v>
      </c>
      <c r="K1761" s="65">
        <f>'4thR'!K$132</f>
        <v>0</v>
      </c>
      <c r="L1761" s="65">
        <f>'4thR'!L$132</f>
        <v>0</v>
      </c>
      <c r="M1761" s="65">
        <f>'4thR'!M$132</f>
        <v>0</v>
      </c>
      <c r="N1761" s="65">
        <f>'4thR'!N$132</f>
        <v>0</v>
      </c>
      <c r="O1761" s="65">
        <f>'4thR'!O$132</f>
        <v>0</v>
      </c>
      <c r="P1761" s="65">
        <f>'4thR'!P$132</f>
        <v>0</v>
      </c>
      <c r="Q1761" s="65">
        <f>'4thR'!Q$132</f>
        <v>0</v>
      </c>
      <c r="R1761" s="65">
        <f>'4thR'!R$132</f>
        <v>0</v>
      </c>
      <c r="S1761" s="65">
        <f>'4thR'!S$132</f>
        <v>0</v>
      </c>
      <c r="T1761" s="65">
        <f>'4thR'!T$132</f>
        <v>0</v>
      </c>
      <c r="U1761" s="15">
        <f t="shared" si="125"/>
        <v>0</v>
      </c>
    </row>
    <row r="1762" spans="1:21" x14ac:dyDescent="0.25">
      <c r="B1762" s="66" t="s">
        <v>16</v>
      </c>
      <c r="C1762" s="65">
        <f>'5thR'!C$132</f>
        <v>0</v>
      </c>
      <c r="D1762" s="65">
        <f>'5thR'!D$132</f>
        <v>0</v>
      </c>
      <c r="E1762" s="65">
        <f>'5thR'!E$132</f>
        <v>0</v>
      </c>
      <c r="F1762" s="65">
        <f>'5thR'!F$132</f>
        <v>0</v>
      </c>
      <c r="G1762" s="65">
        <f>'5thR'!G$132</f>
        <v>0</v>
      </c>
      <c r="H1762" s="65">
        <f>'5thR'!H$132</f>
        <v>0</v>
      </c>
      <c r="I1762" s="65">
        <f>'5thR'!I$132</f>
        <v>0</v>
      </c>
      <c r="J1762" s="65">
        <f>'5thR'!J$132</f>
        <v>0</v>
      </c>
      <c r="K1762" s="65">
        <f>'5thR'!K$132</f>
        <v>0</v>
      </c>
      <c r="L1762" s="65">
        <f>'5thR'!L$132</f>
        <v>0</v>
      </c>
      <c r="M1762" s="65">
        <f>'5thR'!M$132</f>
        <v>0</v>
      </c>
      <c r="N1762" s="65">
        <f>'5thR'!N$132</f>
        <v>0</v>
      </c>
      <c r="O1762" s="65">
        <f>'5thR'!O$132</f>
        <v>0</v>
      </c>
      <c r="P1762" s="65">
        <f>'5thR'!P$132</f>
        <v>0</v>
      </c>
      <c r="Q1762" s="65">
        <f>'5thR'!Q$132</f>
        <v>0</v>
      </c>
      <c r="R1762" s="65">
        <f>'5thR'!R$132</f>
        <v>0</v>
      </c>
      <c r="S1762" s="65">
        <f>'5thR'!S$132</f>
        <v>0</v>
      </c>
      <c r="T1762" s="65">
        <f>'5thR'!T$132</f>
        <v>0</v>
      </c>
      <c r="U1762" s="15">
        <f t="shared" si="125"/>
        <v>0</v>
      </c>
    </row>
    <row r="1763" spans="1:21" x14ac:dyDescent="0.25">
      <c r="B1763" s="66" t="s">
        <v>17</v>
      </c>
      <c r="C1763" s="65">
        <f>'6thR'!C$132</f>
        <v>0</v>
      </c>
      <c r="D1763" s="65">
        <f>'6thR'!D$132</f>
        <v>0</v>
      </c>
      <c r="E1763" s="65">
        <f>'6thR'!E$132</f>
        <v>0</v>
      </c>
      <c r="F1763" s="65">
        <f>'6thR'!F$132</f>
        <v>0</v>
      </c>
      <c r="G1763" s="65">
        <f>'6thR'!G$132</f>
        <v>0</v>
      </c>
      <c r="H1763" s="65">
        <f>'6thR'!H$132</f>
        <v>0</v>
      </c>
      <c r="I1763" s="65">
        <f>'6thR'!I$132</f>
        <v>0</v>
      </c>
      <c r="J1763" s="65">
        <f>'6thR'!J$132</f>
        <v>0</v>
      </c>
      <c r="K1763" s="65">
        <f>'6thR'!K$132</f>
        <v>0</v>
      </c>
      <c r="L1763" s="65">
        <f>'6thR'!L$132</f>
        <v>0</v>
      </c>
      <c r="M1763" s="65">
        <f>'6thR'!M$132</f>
        <v>0</v>
      </c>
      <c r="N1763" s="65">
        <f>'6thR'!N$132</f>
        <v>0</v>
      </c>
      <c r="O1763" s="65">
        <f>'6thR'!O$132</f>
        <v>0</v>
      </c>
      <c r="P1763" s="65">
        <f>'6thR'!P$132</f>
        <v>0</v>
      </c>
      <c r="Q1763" s="65">
        <f>'6thR'!Q$132</f>
        <v>0</v>
      </c>
      <c r="R1763" s="65">
        <f>'6thR'!R$132</f>
        <v>0</v>
      </c>
      <c r="S1763" s="65">
        <f>'6thR'!S$132</f>
        <v>0</v>
      </c>
      <c r="T1763" s="65">
        <f>'6thR'!T$132</f>
        <v>0</v>
      </c>
      <c r="U1763" s="15">
        <f t="shared" si="125"/>
        <v>0</v>
      </c>
    </row>
    <row r="1764" spans="1:21" x14ac:dyDescent="0.25">
      <c r="B1764" s="66" t="s">
        <v>18</v>
      </c>
      <c r="C1764" s="65">
        <f>'7thR'!C$132</f>
        <v>0</v>
      </c>
      <c r="D1764" s="65">
        <f>'7thR'!D$132</f>
        <v>0</v>
      </c>
      <c r="E1764" s="65">
        <f>'7thR'!E$132</f>
        <v>0</v>
      </c>
      <c r="F1764" s="65">
        <f>'7thR'!F$132</f>
        <v>0</v>
      </c>
      <c r="G1764" s="65">
        <f>'7thR'!G$132</f>
        <v>0</v>
      </c>
      <c r="H1764" s="65">
        <f>'7thR'!H$132</f>
        <v>0</v>
      </c>
      <c r="I1764" s="65">
        <f>'7thR'!I$132</f>
        <v>0</v>
      </c>
      <c r="J1764" s="65">
        <f>'7thR'!J$132</f>
        <v>0</v>
      </c>
      <c r="K1764" s="65">
        <f>'7thR'!K$132</f>
        <v>0</v>
      </c>
      <c r="L1764" s="65">
        <f>'7thR'!L$132</f>
        <v>0</v>
      </c>
      <c r="M1764" s="65">
        <f>'7thR'!M$132</f>
        <v>0</v>
      </c>
      <c r="N1764" s="65">
        <f>'7thR'!N$132</f>
        <v>0</v>
      </c>
      <c r="O1764" s="65">
        <f>'7thR'!O$132</f>
        <v>0</v>
      </c>
      <c r="P1764" s="65">
        <f>'7thR'!P$132</f>
        <v>0</v>
      </c>
      <c r="Q1764" s="65">
        <f>'7thR'!Q$132</f>
        <v>0</v>
      </c>
      <c r="R1764" s="65">
        <f>'7thR'!R$132</f>
        <v>0</v>
      </c>
      <c r="S1764" s="65">
        <f>'7thR'!S$132</f>
        <v>0</v>
      </c>
      <c r="T1764" s="65">
        <f>'7thR'!T$132</f>
        <v>0</v>
      </c>
      <c r="U1764" s="15">
        <f t="shared" si="125"/>
        <v>0</v>
      </c>
    </row>
    <row r="1765" spans="1:21" ht="15.75" thickBot="1" x14ac:dyDescent="0.3">
      <c r="B1765" s="66" t="s">
        <v>19</v>
      </c>
      <c r="C1765" s="45">
        <f>'8thR - Finale'!C$132</f>
        <v>0</v>
      </c>
      <c r="D1765" s="45">
        <f>'8thR - Finale'!D$132</f>
        <v>0</v>
      </c>
      <c r="E1765" s="45">
        <f>'8thR - Finale'!E$132</f>
        <v>0</v>
      </c>
      <c r="F1765" s="45">
        <f>'8thR - Finale'!F$132</f>
        <v>0</v>
      </c>
      <c r="G1765" s="45">
        <f>'8thR - Finale'!G$132</f>
        <v>0</v>
      </c>
      <c r="H1765" s="45">
        <f>'8thR - Finale'!H$132</f>
        <v>0</v>
      </c>
      <c r="I1765" s="45">
        <f>'8thR - Finale'!I$132</f>
        <v>0</v>
      </c>
      <c r="J1765" s="45">
        <f>'8thR - Finale'!J$132</f>
        <v>0</v>
      </c>
      <c r="K1765" s="45">
        <f>'8thR - Finale'!K$132</f>
        <v>0</v>
      </c>
      <c r="L1765" s="45">
        <f>'8thR - Finale'!L$132</f>
        <v>0</v>
      </c>
      <c r="M1765" s="45">
        <f>'8thR - Finale'!M$132</f>
        <v>0</v>
      </c>
      <c r="N1765" s="45">
        <f>'8thR - Finale'!N$132</f>
        <v>0</v>
      </c>
      <c r="O1765" s="45">
        <f>'8thR - Finale'!O$132</f>
        <v>0</v>
      </c>
      <c r="P1765" s="45">
        <f>'8thR - Finale'!P$132</f>
        <v>0</v>
      </c>
      <c r="Q1765" s="45">
        <f>'8thR - Finale'!Q$132</f>
        <v>0</v>
      </c>
      <c r="R1765" s="45">
        <f>'8thR - Finale'!R$132</f>
        <v>0</v>
      </c>
      <c r="S1765" s="45">
        <f>'8thR - Finale'!S$132</f>
        <v>0</v>
      </c>
      <c r="T1765" s="45">
        <f>'8thR - Finale'!T$132</f>
        <v>0</v>
      </c>
      <c r="U1765" s="15">
        <f t="shared" si="125"/>
        <v>0</v>
      </c>
    </row>
    <row r="1766" spans="1:21" ht="16.5" thickTop="1" x14ac:dyDescent="0.25">
      <c r="B1766" s="52" t="s">
        <v>12</v>
      </c>
      <c r="C1766" s="72">
        <f>score!H$132</f>
        <v>0</v>
      </c>
      <c r="D1766" s="72">
        <f>score!I$132</f>
        <v>0</v>
      </c>
      <c r="E1766" s="72">
        <f>score!J$132</f>
        <v>0</v>
      </c>
      <c r="F1766" s="72">
        <f>score!K$132</f>
        <v>0</v>
      </c>
      <c r="G1766" s="72">
        <f>score!L$132</f>
        <v>0</v>
      </c>
      <c r="H1766" s="72">
        <f>score!M$132</f>
        <v>0</v>
      </c>
      <c r="I1766" s="72">
        <f>score!N$132</f>
        <v>0</v>
      </c>
      <c r="J1766" s="72">
        <f>score!O$132</f>
        <v>0</v>
      </c>
      <c r="K1766" s="72">
        <f>score!P$132</f>
        <v>0</v>
      </c>
      <c r="L1766" s="72">
        <f>score!Q$132</f>
        <v>0</v>
      </c>
      <c r="M1766" s="72">
        <f>score!R$132</f>
        <v>0</v>
      </c>
      <c r="N1766" s="72">
        <f>score!S$132</f>
        <v>0</v>
      </c>
      <c r="O1766" s="72">
        <f>score!T$132</f>
        <v>0</v>
      </c>
      <c r="P1766" s="72">
        <f>score!U$132</f>
        <v>0</v>
      </c>
      <c r="Q1766" s="72">
        <f>score!V$132</f>
        <v>0</v>
      </c>
      <c r="R1766" s="72">
        <f>score!W$132</f>
        <v>0</v>
      </c>
      <c r="S1766" s="72">
        <f>score!X$132</f>
        <v>0</v>
      </c>
      <c r="T1766" s="72">
        <f>score!Y$132</f>
        <v>0</v>
      </c>
      <c r="U1766" s="47">
        <f t="shared" si="125"/>
        <v>0</v>
      </c>
    </row>
    <row r="1767" spans="1:21" ht="15.75" x14ac:dyDescent="0.25">
      <c r="B1767" s="53" t="s">
        <v>7</v>
      </c>
      <c r="C1767" s="54">
        <f>score!H$147</f>
        <v>4</v>
      </c>
      <c r="D1767" s="54">
        <f>score!$I$147</f>
        <v>4</v>
      </c>
      <c r="E1767" s="54">
        <f>score!$J$147</f>
        <v>3</v>
      </c>
      <c r="F1767" s="54">
        <f>score!$K$147</f>
        <v>3</v>
      </c>
      <c r="G1767" s="54">
        <f>score!$L$147</f>
        <v>4</v>
      </c>
      <c r="H1767" s="54">
        <f>score!$M$147</f>
        <v>4</v>
      </c>
      <c r="I1767" s="54">
        <f>score!$N$147</f>
        <v>5</v>
      </c>
      <c r="J1767" s="54">
        <f>score!$O$147</f>
        <v>4</v>
      </c>
      <c r="K1767" s="54">
        <f>score!$P$147</f>
        <v>4</v>
      </c>
      <c r="L1767" s="54">
        <f>score!$Q$147</f>
        <v>3</v>
      </c>
      <c r="M1767" s="54">
        <f>score!$R$147</f>
        <v>4</v>
      </c>
      <c r="N1767" s="54">
        <f>score!$S$147</f>
        <v>5</v>
      </c>
      <c r="O1767" s="54">
        <f>score!$T$147</f>
        <v>4</v>
      </c>
      <c r="P1767" s="54">
        <f>score!$U$147</f>
        <v>5</v>
      </c>
      <c r="Q1767" s="54">
        <f>score!$V$147</f>
        <v>3</v>
      </c>
      <c r="R1767" s="54">
        <f>score!$W$147</f>
        <v>3</v>
      </c>
      <c r="S1767" s="54">
        <f>score!$X$147</f>
        <v>4</v>
      </c>
      <c r="T1767" s="54">
        <f>score!$Y$147</f>
        <v>4</v>
      </c>
      <c r="U1767" s="18">
        <f t="shared" si="125"/>
        <v>70</v>
      </c>
    </row>
    <row r="1768" spans="1:21" x14ac:dyDescent="0.25">
      <c r="C1768" s="55"/>
      <c r="D1768" s="55"/>
      <c r="E1768" s="55"/>
      <c r="F1768" s="55"/>
      <c r="G1768" s="55"/>
      <c r="H1768" s="55"/>
      <c r="I1768" s="55"/>
      <c r="J1768" s="55"/>
      <c r="K1768" s="55"/>
      <c r="L1768" s="55"/>
      <c r="M1768" s="55"/>
      <c r="N1768" s="55"/>
      <c r="O1768" s="55"/>
      <c r="P1768" s="55"/>
      <c r="Q1768" s="55"/>
      <c r="R1768" s="55"/>
      <c r="S1768" s="55"/>
      <c r="T1768" s="55"/>
    </row>
    <row r="1769" spans="1:21" x14ac:dyDescent="0.25">
      <c r="C1769" s="140" t="s">
        <v>6</v>
      </c>
      <c r="D1769" s="140"/>
      <c r="E1769" s="140"/>
      <c r="F1769" s="140"/>
      <c r="G1769" s="140"/>
      <c r="H1769" s="140"/>
      <c r="I1769" s="140"/>
      <c r="J1769" s="140"/>
      <c r="K1769" s="140"/>
      <c r="L1769" s="140"/>
      <c r="M1769" s="140"/>
      <c r="N1769" s="140"/>
      <c r="O1769" s="140"/>
      <c r="P1769" s="140"/>
      <c r="Q1769" s="140"/>
      <c r="R1769" s="140"/>
      <c r="S1769" s="140"/>
      <c r="T1769" s="140"/>
    </row>
    <row r="1770" spans="1:21" x14ac:dyDescent="0.25">
      <c r="A1770" s="141">
        <f>score!A133</f>
        <v>127</v>
      </c>
      <c r="B1770" s="142" t="str">
        <f>score!F133</f>
        <v/>
      </c>
      <c r="C1770" s="143">
        <v>1</v>
      </c>
      <c r="D1770" s="143">
        <v>2</v>
      </c>
      <c r="E1770" s="143">
        <v>3</v>
      </c>
      <c r="F1770" s="143">
        <v>4</v>
      </c>
      <c r="G1770" s="143">
        <v>5</v>
      </c>
      <c r="H1770" s="143">
        <v>6</v>
      </c>
      <c r="I1770" s="143">
        <v>7</v>
      </c>
      <c r="J1770" s="143">
        <v>8</v>
      </c>
      <c r="K1770" s="143">
        <v>9</v>
      </c>
      <c r="L1770" s="143">
        <v>10</v>
      </c>
      <c r="M1770" s="143">
        <v>11</v>
      </c>
      <c r="N1770" s="143">
        <v>12</v>
      </c>
      <c r="O1770" s="143">
        <v>13</v>
      </c>
      <c r="P1770" s="143">
        <v>14</v>
      </c>
      <c r="Q1770" s="143">
        <v>15</v>
      </c>
      <c r="R1770" s="143">
        <v>16</v>
      </c>
      <c r="S1770" s="143">
        <v>17</v>
      </c>
      <c r="T1770" s="143">
        <v>18</v>
      </c>
      <c r="U1770" s="76" t="s">
        <v>1</v>
      </c>
    </row>
    <row r="1771" spans="1:21" x14ac:dyDescent="0.25">
      <c r="A1771" s="141"/>
      <c r="B1771" s="142"/>
      <c r="C1771" s="143"/>
      <c r="D1771" s="143"/>
      <c r="E1771" s="143"/>
      <c r="F1771" s="143"/>
      <c r="G1771" s="143"/>
      <c r="H1771" s="143"/>
      <c r="I1771" s="143"/>
      <c r="J1771" s="143"/>
      <c r="K1771" s="143"/>
      <c r="L1771" s="143"/>
      <c r="M1771" s="143"/>
      <c r="N1771" s="143"/>
      <c r="O1771" s="143"/>
      <c r="P1771" s="143"/>
      <c r="Q1771" s="143"/>
      <c r="R1771" s="143"/>
      <c r="S1771" s="143"/>
      <c r="T1771" s="143"/>
      <c r="U1771" s="77"/>
    </row>
    <row r="1772" spans="1:21" x14ac:dyDescent="0.25">
      <c r="B1772" s="66" t="s">
        <v>8</v>
      </c>
      <c r="C1772" s="65">
        <f>'1stR'!C$133</f>
        <v>0</v>
      </c>
      <c r="D1772" s="65">
        <f>'1stR'!D$133</f>
        <v>0</v>
      </c>
      <c r="E1772" s="65">
        <f>'1stR'!E$133</f>
        <v>0</v>
      </c>
      <c r="F1772" s="65">
        <f>'1stR'!F$133</f>
        <v>0</v>
      </c>
      <c r="G1772" s="65">
        <f>'1stR'!G$133</f>
        <v>0</v>
      </c>
      <c r="H1772" s="65">
        <f>'1stR'!H$133</f>
        <v>0</v>
      </c>
      <c r="I1772" s="65">
        <f>'1stR'!I$133</f>
        <v>0</v>
      </c>
      <c r="J1772" s="65">
        <f>'1stR'!J$133</f>
        <v>0</v>
      </c>
      <c r="K1772" s="65">
        <f>'1stR'!K$133</f>
        <v>0</v>
      </c>
      <c r="L1772" s="65">
        <f>'1stR'!L$133</f>
        <v>0</v>
      </c>
      <c r="M1772" s="65">
        <f>'1stR'!M$133</f>
        <v>0</v>
      </c>
      <c r="N1772" s="65">
        <f>'1stR'!N$133</f>
        <v>0</v>
      </c>
      <c r="O1772" s="65">
        <f>'1stR'!O$133</f>
        <v>0</v>
      </c>
      <c r="P1772" s="65">
        <f>'1stR'!P$133</f>
        <v>0</v>
      </c>
      <c r="Q1772" s="65">
        <f>'1stR'!Q$133</f>
        <v>0</v>
      </c>
      <c r="R1772" s="65">
        <f>'1stR'!R$133</f>
        <v>0</v>
      </c>
      <c r="S1772" s="65">
        <f>'1stR'!S$133</f>
        <v>0</v>
      </c>
      <c r="T1772" s="65">
        <f>'1stR'!T$133</f>
        <v>0</v>
      </c>
      <c r="U1772" s="15">
        <f>SUM(C1772:T1772)</f>
        <v>0</v>
      </c>
    </row>
    <row r="1773" spans="1:21" x14ac:dyDescent="0.25">
      <c r="B1773" s="66" t="s">
        <v>13</v>
      </c>
      <c r="C1773" s="65">
        <f>'2ndR'!C$133</f>
        <v>0</v>
      </c>
      <c r="D1773" s="65">
        <f>'2ndR'!D$133</f>
        <v>0</v>
      </c>
      <c r="E1773" s="65">
        <f>'2ndR'!E$133</f>
        <v>0</v>
      </c>
      <c r="F1773" s="65">
        <f>'2ndR'!F$133</f>
        <v>0</v>
      </c>
      <c r="G1773" s="65">
        <f>'2ndR'!G$133</f>
        <v>0</v>
      </c>
      <c r="H1773" s="65">
        <f>'2ndR'!H$133</f>
        <v>0</v>
      </c>
      <c r="I1773" s="65">
        <f>'2ndR'!I$133</f>
        <v>0</v>
      </c>
      <c r="J1773" s="65">
        <f>'2ndR'!J$133</f>
        <v>0</v>
      </c>
      <c r="K1773" s="65">
        <f>'2ndR'!K$133</f>
        <v>0</v>
      </c>
      <c r="L1773" s="65">
        <f>'2ndR'!L$133</f>
        <v>0</v>
      </c>
      <c r="M1773" s="65">
        <f>'2ndR'!M$133</f>
        <v>0</v>
      </c>
      <c r="N1773" s="65">
        <f>'2ndR'!N$133</f>
        <v>0</v>
      </c>
      <c r="O1773" s="65">
        <f>'2ndR'!O$133</f>
        <v>0</v>
      </c>
      <c r="P1773" s="65">
        <f>'2ndR'!P$133</f>
        <v>0</v>
      </c>
      <c r="Q1773" s="65">
        <f>'2ndR'!Q$133</f>
        <v>0</v>
      </c>
      <c r="R1773" s="65">
        <f>'2ndR'!R$133</f>
        <v>0</v>
      </c>
      <c r="S1773" s="65">
        <f>'2ndR'!S$133</f>
        <v>0</v>
      </c>
      <c r="T1773" s="65">
        <f>'2ndR'!T$133</f>
        <v>0</v>
      </c>
      <c r="U1773" s="15">
        <f t="shared" ref="U1773:U1781" si="126">SUM(C1773:T1773)</f>
        <v>0</v>
      </c>
    </row>
    <row r="1774" spans="1:21" x14ac:dyDescent="0.25">
      <c r="B1774" s="66" t="s">
        <v>14</v>
      </c>
      <c r="C1774" s="65">
        <f>'3rdR'!C$133</f>
        <v>0</v>
      </c>
      <c r="D1774" s="65">
        <f>'3rdR'!D$133</f>
        <v>0</v>
      </c>
      <c r="E1774" s="65">
        <f>'3rdR'!E$133</f>
        <v>0</v>
      </c>
      <c r="F1774" s="65">
        <f>'3rdR'!F$133</f>
        <v>0</v>
      </c>
      <c r="G1774" s="65">
        <f>'3rdR'!G$133</f>
        <v>0</v>
      </c>
      <c r="H1774" s="65">
        <f>'3rdR'!H$133</f>
        <v>0</v>
      </c>
      <c r="I1774" s="65">
        <f>'3rdR'!I$133</f>
        <v>0</v>
      </c>
      <c r="J1774" s="65">
        <f>'3rdR'!J$133</f>
        <v>0</v>
      </c>
      <c r="K1774" s="65">
        <f>'3rdR'!K$133</f>
        <v>0</v>
      </c>
      <c r="L1774" s="65">
        <f>'3rdR'!L$133</f>
        <v>0</v>
      </c>
      <c r="M1774" s="65">
        <f>'3rdR'!M$133</f>
        <v>0</v>
      </c>
      <c r="N1774" s="65">
        <f>'3rdR'!N$133</f>
        <v>0</v>
      </c>
      <c r="O1774" s="65">
        <f>'3rdR'!O$133</f>
        <v>0</v>
      </c>
      <c r="P1774" s="65">
        <f>'3rdR'!P$133</f>
        <v>0</v>
      </c>
      <c r="Q1774" s="65">
        <f>'3rdR'!Q$133</f>
        <v>0</v>
      </c>
      <c r="R1774" s="65">
        <f>'3rdR'!R$133</f>
        <v>0</v>
      </c>
      <c r="S1774" s="65">
        <f>'3rdR'!S$133</f>
        <v>0</v>
      </c>
      <c r="T1774" s="65">
        <f>'3rdR'!T$133</f>
        <v>0</v>
      </c>
      <c r="U1774" s="15">
        <f t="shared" si="126"/>
        <v>0</v>
      </c>
    </row>
    <row r="1775" spans="1:21" x14ac:dyDescent="0.25">
      <c r="B1775" s="66" t="s">
        <v>15</v>
      </c>
      <c r="C1775" s="65">
        <f>'4thR'!C$133</f>
        <v>0</v>
      </c>
      <c r="D1775" s="65">
        <f>'4thR'!D$133</f>
        <v>0</v>
      </c>
      <c r="E1775" s="65">
        <f>'4thR'!E$133</f>
        <v>0</v>
      </c>
      <c r="F1775" s="65">
        <f>'4thR'!F$133</f>
        <v>0</v>
      </c>
      <c r="G1775" s="65">
        <f>'4thR'!G$133</f>
        <v>0</v>
      </c>
      <c r="H1775" s="65">
        <f>'4thR'!H$133</f>
        <v>0</v>
      </c>
      <c r="I1775" s="65">
        <f>'4thR'!I$133</f>
        <v>0</v>
      </c>
      <c r="J1775" s="65">
        <f>'4thR'!J$133</f>
        <v>0</v>
      </c>
      <c r="K1775" s="65">
        <f>'4thR'!K$133</f>
        <v>0</v>
      </c>
      <c r="L1775" s="65">
        <f>'4thR'!L$133</f>
        <v>0</v>
      </c>
      <c r="M1775" s="65">
        <f>'4thR'!M$133</f>
        <v>0</v>
      </c>
      <c r="N1775" s="65">
        <f>'4thR'!N$133</f>
        <v>0</v>
      </c>
      <c r="O1775" s="65">
        <f>'4thR'!O$133</f>
        <v>0</v>
      </c>
      <c r="P1775" s="65">
        <f>'4thR'!P$133</f>
        <v>0</v>
      </c>
      <c r="Q1775" s="65">
        <f>'4thR'!Q$133</f>
        <v>0</v>
      </c>
      <c r="R1775" s="65">
        <f>'4thR'!R$133</f>
        <v>0</v>
      </c>
      <c r="S1775" s="65">
        <f>'4thR'!S$133</f>
        <v>0</v>
      </c>
      <c r="T1775" s="65">
        <f>'4thR'!T$133</f>
        <v>0</v>
      </c>
      <c r="U1775" s="15">
        <f t="shared" si="126"/>
        <v>0</v>
      </c>
    </row>
    <row r="1776" spans="1:21" x14ac:dyDescent="0.25">
      <c r="B1776" s="66" t="s">
        <v>16</v>
      </c>
      <c r="C1776" s="65">
        <f>'5thR'!C$133</f>
        <v>0</v>
      </c>
      <c r="D1776" s="65">
        <f>'5thR'!D$133</f>
        <v>0</v>
      </c>
      <c r="E1776" s="65">
        <f>'5thR'!E$133</f>
        <v>0</v>
      </c>
      <c r="F1776" s="65">
        <f>'5thR'!F$133</f>
        <v>0</v>
      </c>
      <c r="G1776" s="65">
        <f>'5thR'!G$133</f>
        <v>0</v>
      </c>
      <c r="H1776" s="65">
        <f>'5thR'!H$133</f>
        <v>0</v>
      </c>
      <c r="I1776" s="65">
        <f>'5thR'!I$133</f>
        <v>0</v>
      </c>
      <c r="J1776" s="65">
        <f>'5thR'!J$133</f>
        <v>0</v>
      </c>
      <c r="K1776" s="65">
        <f>'5thR'!K$133</f>
        <v>0</v>
      </c>
      <c r="L1776" s="65">
        <f>'5thR'!L$133</f>
        <v>0</v>
      </c>
      <c r="M1776" s="65">
        <f>'5thR'!M$133</f>
        <v>0</v>
      </c>
      <c r="N1776" s="65">
        <f>'5thR'!N$133</f>
        <v>0</v>
      </c>
      <c r="O1776" s="65">
        <f>'5thR'!O$133</f>
        <v>0</v>
      </c>
      <c r="P1776" s="65">
        <f>'5thR'!P$133</f>
        <v>0</v>
      </c>
      <c r="Q1776" s="65">
        <f>'5thR'!Q$133</f>
        <v>0</v>
      </c>
      <c r="R1776" s="65">
        <f>'5thR'!R$133</f>
        <v>0</v>
      </c>
      <c r="S1776" s="65">
        <f>'5thR'!S$133</f>
        <v>0</v>
      </c>
      <c r="T1776" s="65">
        <f>'5thR'!T$133</f>
        <v>0</v>
      </c>
      <c r="U1776" s="15">
        <f t="shared" si="126"/>
        <v>0</v>
      </c>
    </row>
    <row r="1777" spans="1:21" x14ac:dyDescent="0.25">
      <c r="B1777" s="66" t="s">
        <v>17</v>
      </c>
      <c r="C1777" s="65">
        <f>'6thR'!C$133</f>
        <v>0</v>
      </c>
      <c r="D1777" s="65">
        <f>'6thR'!D$133</f>
        <v>0</v>
      </c>
      <c r="E1777" s="65">
        <f>'6thR'!E$133</f>
        <v>0</v>
      </c>
      <c r="F1777" s="65">
        <f>'6thR'!F$133</f>
        <v>0</v>
      </c>
      <c r="G1777" s="65">
        <f>'6thR'!G$133</f>
        <v>0</v>
      </c>
      <c r="H1777" s="65">
        <f>'6thR'!H$133</f>
        <v>0</v>
      </c>
      <c r="I1777" s="65">
        <f>'6thR'!I$133</f>
        <v>0</v>
      </c>
      <c r="J1777" s="65">
        <f>'6thR'!J$133</f>
        <v>0</v>
      </c>
      <c r="K1777" s="65">
        <f>'6thR'!K$133</f>
        <v>0</v>
      </c>
      <c r="L1777" s="65">
        <f>'6thR'!L$133</f>
        <v>0</v>
      </c>
      <c r="M1777" s="65">
        <f>'6thR'!M$133</f>
        <v>0</v>
      </c>
      <c r="N1777" s="65">
        <f>'6thR'!N$133</f>
        <v>0</v>
      </c>
      <c r="O1777" s="65">
        <f>'6thR'!O$133</f>
        <v>0</v>
      </c>
      <c r="P1777" s="65">
        <f>'6thR'!P$133</f>
        <v>0</v>
      </c>
      <c r="Q1777" s="65">
        <f>'6thR'!Q$133</f>
        <v>0</v>
      </c>
      <c r="R1777" s="65">
        <f>'6thR'!R$133</f>
        <v>0</v>
      </c>
      <c r="S1777" s="65">
        <f>'6thR'!S$133</f>
        <v>0</v>
      </c>
      <c r="T1777" s="65">
        <f>'6thR'!T$133</f>
        <v>0</v>
      </c>
      <c r="U1777" s="15">
        <f t="shared" si="126"/>
        <v>0</v>
      </c>
    </row>
    <row r="1778" spans="1:21" x14ac:dyDescent="0.25">
      <c r="B1778" s="66" t="s">
        <v>18</v>
      </c>
      <c r="C1778" s="65">
        <f>'7thR'!C$133</f>
        <v>0</v>
      </c>
      <c r="D1778" s="65">
        <f>'7thR'!D$133</f>
        <v>0</v>
      </c>
      <c r="E1778" s="65">
        <f>'7thR'!E$133</f>
        <v>0</v>
      </c>
      <c r="F1778" s="65">
        <f>'7thR'!F$133</f>
        <v>0</v>
      </c>
      <c r="G1778" s="65">
        <f>'7thR'!G$133</f>
        <v>0</v>
      </c>
      <c r="H1778" s="65">
        <f>'7thR'!H$133</f>
        <v>0</v>
      </c>
      <c r="I1778" s="65">
        <f>'7thR'!I$133</f>
        <v>0</v>
      </c>
      <c r="J1778" s="65">
        <f>'7thR'!J$133</f>
        <v>0</v>
      </c>
      <c r="K1778" s="65">
        <f>'7thR'!K$133</f>
        <v>0</v>
      </c>
      <c r="L1778" s="65">
        <f>'7thR'!L$133</f>
        <v>0</v>
      </c>
      <c r="M1778" s="65">
        <f>'7thR'!M$133</f>
        <v>0</v>
      </c>
      <c r="N1778" s="65">
        <f>'7thR'!N$133</f>
        <v>0</v>
      </c>
      <c r="O1778" s="65">
        <f>'7thR'!O$133</f>
        <v>0</v>
      </c>
      <c r="P1778" s="65">
        <f>'7thR'!P$133</f>
        <v>0</v>
      </c>
      <c r="Q1778" s="65">
        <f>'7thR'!Q$133</f>
        <v>0</v>
      </c>
      <c r="R1778" s="65">
        <f>'7thR'!R$133</f>
        <v>0</v>
      </c>
      <c r="S1778" s="65">
        <f>'7thR'!S$133</f>
        <v>0</v>
      </c>
      <c r="T1778" s="65">
        <f>'7thR'!T$133</f>
        <v>0</v>
      </c>
      <c r="U1778" s="15">
        <f t="shared" si="126"/>
        <v>0</v>
      </c>
    </row>
    <row r="1779" spans="1:21" ht="15.75" thickBot="1" x14ac:dyDescent="0.3">
      <c r="B1779" s="66" t="s">
        <v>19</v>
      </c>
      <c r="C1779" s="45">
        <f>'8thR - Finale'!C$133</f>
        <v>0</v>
      </c>
      <c r="D1779" s="45">
        <f>'8thR - Finale'!D$133</f>
        <v>0</v>
      </c>
      <c r="E1779" s="45">
        <f>'8thR - Finale'!E$133</f>
        <v>0</v>
      </c>
      <c r="F1779" s="45">
        <f>'8thR - Finale'!F$133</f>
        <v>0</v>
      </c>
      <c r="G1779" s="45">
        <f>'8thR - Finale'!G$133</f>
        <v>0</v>
      </c>
      <c r="H1779" s="45">
        <f>'8thR - Finale'!H$133</f>
        <v>0</v>
      </c>
      <c r="I1779" s="45">
        <f>'8thR - Finale'!I$133</f>
        <v>0</v>
      </c>
      <c r="J1779" s="45">
        <f>'8thR - Finale'!J$133</f>
        <v>0</v>
      </c>
      <c r="K1779" s="45">
        <f>'8thR - Finale'!K$133</f>
        <v>0</v>
      </c>
      <c r="L1779" s="45">
        <f>'8thR - Finale'!L$133</f>
        <v>0</v>
      </c>
      <c r="M1779" s="45">
        <f>'8thR - Finale'!M$133</f>
        <v>0</v>
      </c>
      <c r="N1779" s="45">
        <f>'8thR - Finale'!N$133</f>
        <v>0</v>
      </c>
      <c r="O1779" s="45">
        <f>'8thR - Finale'!O$133</f>
        <v>0</v>
      </c>
      <c r="P1779" s="45">
        <f>'8thR - Finale'!P$133</f>
        <v>0</v>
      </c>
      <c r="Q1779" s="45">
        <f>'8thR - Finale'!Q$133</f>
        <v>0</v>
      </c>
      <c r="R1779" s="45">
        <f>'8thR - Finale'!R$133</f>
        <v>0</v>
      </c>
      <c r="S1779" s="45">
        <f>'8thR - Finale'!S$133</f>
        <v>0</v>
      </c>
      <c r="T1779" s="45">
        <f>'8thR - Finale'!T$133</f>
        <v>0</v>
      </c>
      <c r="U1779" s="15">
        <f t="shared" si="126"/>
        <v>0</v>
      </c>
    </row>
    <row r="1780" spans="1:21" ht="16.5" thickTop="1" x14ac:dyDescent="0.25">
      <c r="B1780" s="52" t="s">
        <v>12</v>
      </c>
      <c r="C1780" s="72">
        <f>score!H$133</f>
        <v>0</v>
      </c>
      <c r="D1780" s="72">
        <f>score!I$133</f>
        <v>0</v>
      </c>
      <c r="E1780" s="72">
        <f>score!J$133</f>
        <v>0</v>
      </c>
      <c r="F1780" s="72">
        <f>score!K$133</f>
        <v>0</v>
      </c>
      <c r="G1780" s="72">
        <f>score!L$133</f>
        <v>0</v>
      </c>
      <c r="H1780" s="72">
        <f>score!M$133</f>
        <v>0</v>
      </c>
      <c r="I1780" s="72">
        <f>score!N$133</f>
        <v>0</v>
      </c>
      <c r="J1780" s="72">
        <f>score!O$133</f>
        <v>0</v>
      </c>
      <c r="K1780" s="72">
        <f>score!P$133</f>
        <v>0</v>
      </c>
      <c r="L1780" s="72">
        <f>score!Q$133</f>
        <v>0</v>
      </c>
      <c r="M1780" s="72">
        <f>score!R$133</f>
        <v>0</v>
      </c>
      <c r="N1780" s="72">
        <f>score!S$133</f>
        <v>0</v>
      </c>
      <c r="O1780" s="72">
        <f>score!T$133</f>
        <v>0</v>
      </c>
      <c r="P1780" s="72">
        <f>score!U$133</f>
        <v>0</v>
      </c>
      <c r="Q1780" s="72">
        <f>score!V$133</f>
        <v>0</v>
      </c>
      <c r="R1780" s="72">
        <f>score!W$133</f>
        <v>0</v>
      </c>
      <c r="S1780" s="72">
        <f>score!X$133</f>
        <v>0</v>
      </c>
      <c r="T1780" s="72">
        <f>score!Y$133</f>
        <v>0</v>
      </c>
      <c r="U1780" s="47">
        <f t="shared" si="126"/>
        <v>0</v>
      </c>
    </row>
    <row r="1781" spans="1:21" ht="15.75" x14ac:dyDescent="0.25">
      <c r="B1781" s="53" t="s">
        <v>7</v>
      </c>
      <c r="C1781" s="54">
        <f>score!H$147</f>
        <v>4</v>
      </c>
      <c r="D1781" s="54">
        <f>score!$I$147</f>
        <v>4</v>
      </c>
      <c r="E1781" s="54">
        <f>score!$J$147</f>
        <v>3</v>
      </c>
      <c r="F1781" s="54">
        <f>score!$K$147</f>
        <v>3</v>
      </c>
      <c r="G1781" s="54">
        <f>score!$L$147</f>
        <v>4</v>
      </c>
      <c r="H1781" s="54">
        <f>score!$M$147</f>
        <v>4</v>
      </c>
      <c r="I1781" s="54">
        <f>score!$N$147</f>
        <v>5</v>
      </c>
      <c r="J1781" s="54">
        <f>score!$O$147</f>
        <v>4</v>
      </c>
      <c r="K1781" s="54">
        <f>score!$P$147</f>
        <v>4</v>
      </c>
      <c r="L1781" s="54">
        <f>score!$Q$147</f>
        <v>3</v>
      </c>
      <c r="M1781" s="54">
        <f>score!$R$147</f>
        <v>4</v>
      </c>
      <c r="N1781" s="54">
        <f>score!$S$147</f>
        <v>5</v>
      </c>
      <c r="O1781" s="54">
        <f>score!$T$147</f>
        <v>4</v>
      </c>
      <c r="P1781" s="54">
        <f>score!$U$147</f>
        <v>5</v>
      </c>
      <c r="Q1781" s="54">
        <f>score!$V$147</f>
        <v>3</v>
      </c>
      <c r="R1781" s="54">
        <f>score!$W$147</f>
        <v>3</v>
      </c>
      <c r="S1781" s="54">
        <f>score!$X$147</f>
        <v>4</v>
      </c>
      <c r="T1781" s="54">
        <f>score!$Y$147</f>
        <v>4</v>
      </c>
      <c r="U1781" s="18">
        <f t="shared" si="126"/>
        <v>70</v>
      </c>
    </row>
    <row r="1782" spans="1:21" x14ac:dyDescent="0.25">
      <c r="C1782" s="55"/>
      <c r="D1782" s="55"/>
      <c r="E1782" s="55"/>
      <c r="F1782" s="55"/>
      <c r="G1782" s="55"/>
      <c r="H1782" s="55"/>
      <c r="I1782" s="55"/>
      <c r="J1782" s="55"/>
      <c r="K1782" s="55"/>
      <c r="L1782" s="55"/>
      <c r="M1782" s="55"/>
      <c r="N1782" s="55"/>
      <c r="O1782" s="55"/>
      <c r="P1782" s="55"/>
      <c r="Q1782" s="55"/>
      <c r="R1782" s="55"/>
      <c r="S1782" s="55"/>
      <c r="T1782" s="55"/>
    </row>
    <row r="1783" spans="1:21" x14ac:dyDescent="0.25">
      <c r="C1783" s="144" t="s">
        <v>6</v>
      </c>
      <c r="D1783" s="144"/>
      <c r="E1783" s="144"/>
      <c r="F1783" s="144"/>
      <c r="G1783" s="144"/>
      <c r="H1783" s="144"/>
      <c r="I1783" s="144"/>
      <c r="J1783" s="144"/>
      <c r="K1783" s="144"/>
      <c r="L1783" s="144"/>
      <c r="M1783" s="144"/>
      <c r="N1783" s="144"/>
      <c r="O1783" s="144"/>
      <c r="P1783" s="144"/>
      <c r="Q1783" s="144"/>
      <c r="R1783" s="144"/>
      <c r="S1783" s="144"/>
      <c r="T1783" s="144"/>
    </row>
    <row r="1784" spans="1:21" x14ac:dyDescent="0.25">
      <c r="A1784" s="141">
        <f>score!A134</f>
        <v>128</v>
      </c>
      <c r="B1784" s="142" t="str">
        <f>score!F134</f>
        <v/>
      </c>
      <c r="C1784" s="146">
        <v>1</v>
      </c>
      <c r="D1784" s="146">
        <v>2</v>
      </c>
      <c r="E1784" s="146">
        <v>3</v>
      </c>
      <c r="F1784" s="146">
        <v>4</v>
      </c>
      <c r="G1784" s="146">
        <v>5</v>
      </c>
      <c r="H1784" s="146">
        <v>6</v>
      </c>
      <c r="I1784" s="146">
        <v>7</v>
      </c>
      <c r="J1784" s="146">
        <v>8</v>
      </c>
      <c r="K1784" s="146">
        <v>9</v>
      </c>
      <c r="L1784" s="146">
        <v>10</v>
      </c>
      <c r="M1784" s="146">
        <v>11</v>
      </c>
      <c r="N1784" s="146">
        <v>12</v>
      </c>
      <c r="O1784" s="146">
        <v>13</v>
      </c>
      <c r="P1784" s="146">
        <v>14</v>
      </c>
      <c r="Q1784" s="146">
        <v>15</v>
      </c>
      <c r="R1784" s="146">
        <v>16</v>
      </c>
      <c r="S1784" s="146">
        <v>17</v>
      </c>
      <c r="T1784" s="146">
        <v>18</v>
      </c>
      <c r="U1784" s="76" t="s">
        <v>1</v>
      </c>
    </row>
    <row r="1785" spans="1:21" x14ac:dyDescent="0.25">
      <c r="A1785" s="141"/>
      <c r="B1785" s="145"/>
      <c r="C1785" s="147"/>
      <c r="D1785" s="147"/>
      <c r="E1785" s="147"/>
      <c r="F1785" s="147"/>
      <c r="G1785" s="147"/>
      <c r="H1785" s="147"/>
      <c r="I1785" s="147"/>
      <c r="J1785" s="147"/>
      <c r="K1785" s="147"/>
      <c r="L1785" s="147"/>
      <c r="M1785" s="147"/>
      <c r="N1785" s="147"/>
      <c r="O1785" s="147"/>
      <c r="P1785" s="147"/>
      <c r="Q1785" s="147"/>
      <c r="R1785" s="147"/>
      <c r="S1785" s="147"/>
      <c r="T1785" s="147"/>
      <c r="U1785" s="77"/>
    </row>
    <row r="1786" spans="1:21" x14ac:dyDescent="0.25">
      <c r="B1786" s="66" t="s">
        <v>8</v>
      </c>
      <c r="C1786" s="65">
        <f>'1stR'!C$134</f>
        <v>0</v>
      </c>
      <c r="D1786" s="65">
        <f>'1stR'!D$134</f>
        <v>0</v>
      </c>
      <c r="E1786" s="65">
        <f>'1stR'!E$134</f>
        <v>0</v>
      </c>
      <c r="F1786" s="65">
        <f>'1stR'!F$134</f>
        <v>0</v>
      </c>
      <c r="G1786" s="65">
        <f>'1stR'!G$134</f>
        <v>0</v>
      </c>
      <c r="H1786" s="65">
        <f>'1stR'!H$134</f>
        <v>0</v>
      </c>
      <c r="I1786" s="65">
        <f>'1stR'!I$134</f>
        <v>0</v>
      </c>
      <c r="J1786" s="65">
        <f>'1stR'!J$134</f>
        <v>0</v>
      </c>
      <c r="K1786" s="65">
        <f>'1stR'!K$134</f>
        <v>0</v>
      </c>
      <c r="L1786" s="65">
        <f>'1stR'!L$134</f>
        <v>0</v>
      </c>
      <c r="M1786" s="65">
        <f>'1stR'!M$134</f>
        <v>0</v>
      </c>
      <c r="N1786" s="65">
        <f>'1stR'!N$134</f>
        <v>0</v>
      </c>
      <c r="O1786" s="65">
        <f>'1stR'!O$134</f>
        <v>0</v>
      </c>
      <c r="P1786" s="65">
        <f>'1stR'!P$134</f>
        <v>0</v>
      </c>
      <c r="Q1786" s="65">
        <f>'1stR'!Q$134</f>
        <v>0</v>
      </c>
      <c r="R1786" s="65">
        <f>'1stR'!R$134</f>
        <v>0</v>
      </c>
      <c r="S1786" s="65">
        <f>'1stR'!S$134</f>
        <v>0</v>
      </c>
      <c r="T1786" s="65">
        <f>'1stR'!T$134</f>
        <v>0</v>
      </c>
      <c r="U1786" s="15">
        <f>SUM(C1786:T1786)</f>
        <v>0</v>
      </c>
    </row>
    <row r="1787" spans="1:21" x14ac:dyDescent="0.25">
      <c r="B1787" s="66" t="s">
        <v>13</v>
      </c>
      <c r="C1787" s="65">
        <f>'2ndR'!C$134</f>
        <v>0</v>
      </c>
      <c r="D1787" s="65">
        <f>'2ndR'!D$134</f>
        <v>0</v>
      </c>
      <c r="E1787" s="65">
        <f>'2ndR'!E$134</f>
        <v>0</v>
      </c>
      <c r="F1787" s="65">
        <f>'2ndR'!F$134</f>
        <v>0</v>
      </c>
      <c r="G1787" s="65">
        <f>'2ndR'!G$134</f>
        <v>0</v>
      </c>
      <c r="H1787" s="65">
        <f>'2ndR'!H$134</f>
        <v>0</v>
      </c>
      <c r="I1787" s="65">
        <f>'2ndR'!I$134</f>
        <v>0</v>
      </c>
      <c r="J1787" s="65">
        <f>'2ndR'!J$134</f>
        <v>0</v>
      </c>
      <c r="K1787" s="65">
        <f>'2ndR'!K$134</f>
        <v>0</v>
      </c>
      <c r="L1787" s="65">
        <f>'2ndR'!L$134</f>
        <v>0</v>
      </c>
      <c r="M1787" s="65">
        <f>'2ndR'!M$134</f>
        <v>0</v>
      </c>
      <c r="N1787" s="65">
        <f>'2ndR'!N$134</f>
        <v>0</v>
      </c>
      <c r="O1787" s="65">
        <f>'2ndR'!O$134</f>
        <v>0</v>
      </c>
      <c r="P1787" s="65">
        <f>'2ndR'!P$134</f>
        <v>0</v>
      </c>
      <c r="Q1787" s="65">
        <f>'2ndR'!Q$134</f>
        <v>0</v>
      </c>
      <c r="R1787" s="65">
        <f>'2ndR'!R$134</f>
        <v>0</v>
      </c>
      <c r="S1787" s="65">
        <f>'2ndR'!S$134</f>
        <v>0</v>
      </c>
      <c r="T1787" s="65">
        <f>'2ndR'!T$134</f>
        <v>0</v>
      </c>
      <c r="U1787" s="15">
        <f t="shared" ref="U1787:U1795" si="127">SUM(C1787:T1787)</f>
        <v>0</v>
      </c>
    </row>
    <row r="1788" spans="1:21" x14ac:dyDescent="0.25">
      <c r="B1788" s="66" t="s">
        <v>14</v>
      </c>
      <c r="C1788" s="65">
        <f>'3rdR'!C$134</f>
        <v>0</v>
      </c>
      <c r="D1788" s="65">
        <f>'3rdR'!D$134</f>
        <v>0</v>
      </c>
      <c r="E1788" s="65">
        <f>'3rdR'!E$134</f>
        <v>0</v>
      </c>
      <c r="F1788" s="65">
        <f>'3rdR'!F$134</f>
        <v>0</v>
      </c>
      <c r="G1788" s="65">
        <f>'3rdR'!G$134</f>
        <v>0</v>
      </c>
      <c r="H1788" s="65">
        <f>'3rdR'!H$134</f>
        <v>0</v>
      </c>
      <c r="I1788" s="65">
        <f>'3rdR'!I$134</f>
        <v>0</v>
      </c>
      <c r="J1788" s="65">
        <f>'3rdR'!J$134</f>
        <v>0</v>
      </c>
      <c r="K1788" s="65">
        <f>'3rdR'!K$134</f>
        <v>0</v>
      </c>
      <c r="L1788" s="65">
        <f>'3rdR'!L$134</f>
        <v>0</v>
      </c>
      <c r="M1788" s="65">
        <f>'3rdR'!M$134</f>
        <v>0</v>
      </c>
      <c r="N1788" s="65">
        <f>'3rdR'!N$134</f>
        <v>0</v>
      </c>
      <c r="O1788" s="65">
        <f>'3rdR'!O$134</f>
        <v>0</v>
      </c>
      <c r="P1788" s="65">
        <f>'3rdR'!P$134</f>
        <v>0</v>
      </c>
      <c r="Q1788" s="65">
        <f>'3rdR'!Q$134</f>
        <v>0</v>
      </c>
      <c r="R1788" s="65">
        <f>'3rdR'!R$134</f>
        <v>0</v>
      </c>
      <c r="S1788" s="65">
        <f>'3rdR'!S$134</f>
        <v>0</v>
      </c>
      <c r="T1788" s="65">
        <f>'3rdR'!T$134</f>
        <v>0</v>
      </c>
      <c r="U1788" s="15">
        <f t="shared" si="127"/>
        <v>0</v>
      </c>
    </row>
    <row r="1789" spans="1:21" x14ac:dyDescent="0.25">
      <c r="B1789" s="66" t="s">
        <v>15</v>
      </c>
      <c r="C1789" s="65">
        <f>'4thR'!C$134</f>
        <v>0</v>
      </c>
      <c r="D1789" s="65">
        <f>'4thR'!D$134</f>
        <v>0</v>
      </c>
      <c r="E1789" s="65">
        <f>'4thR'!E$134</f>
        <v>0</v>
      </c>
      <c r="F1789" s="65">
        <f>'4thR'!F$134</f>
        <v>0</v>
      </c>
      <c r="G1789" s="65">
        <f>'4thR'!G$134</f>
        <v>0</v>
      </c>
      <c r="H1789" s="65">
        <f>'4thR'!H$134</f>
        <v>0</v>
      </c>
      <c r="I1789" s="65">
        <f>'4thR'!I$134</f>
        <v>0</v>
      </c>
      <c r="J1789" s="65">
        <f>'4thR'!J$134</f>
        <v>0</v>
      </c>
      <c r="K1789" s="65">
        <f>'4thR'!K$134</f>
        <v>0</v>
      </c>
      <c r="L1789" s="65">
        <f>'4thR'!L$134</f>
        <v>0</v>
      </c>
      <c r="M1789" s="65">
        <f>'4thR'!M$134</f>
        <v>0</v>
      </c>
      <c r="N1789" s="65">
        <f>'4thR'!N$134</f>
        <v>0</v>
      </c>
      <c r="O1789" s="65">
        <f>'4thR'!O$134</f>
        <v>0</v>
      </c>
      <c r="P1789" s="65">
        <f>'4thR'!P$134</f>
        <v>0</v>
      </c>
      <c r="Q1789" s="65">
        <f>'4thR'!Q$134</f>
        <v>0</v>
      </c>
      <c r="R1789" s="65">
        <f>'4thR'!R$134</f>
        <v>0</v>
      </c>
      <c r="S1789" s="65">
        <f>'4thR'!S$134</f>
        <v>0</v>
      </c>
      <c r="T1789" s="65">
        <f>'4thR'!T$134</f>
        <v>0</v>
      </c>
      <c r="U1789" s="15">
        <f t="shared" si="127"/>
        <v>0</v>
      </c>
    </row>
    <row r="1790" spans="1:21" x14ac:dyDescent="0.25">
      <c r="B1790" s="66" t="s">
        <v>16</v>
      </c>
      <c r="C1790" s="65">
        <f>'5thR'!C$134</f>
        <v>0</v>
      </c>
      <c r="D1790" s="65">
        <f>'5thR'!D$134</f>
        <v>0</v>
      </c>
      <c r="E1790" s="65">
        <f>'5thR'!E$134</f>
        <v>0</v>
      </c>
      <c r="F1790" s="65">
        <f>'5thR'!F$134</f>
        <v>0</v>
      </c>
      <c r="G1790" s="65">
        <f>'5thR'!G$134</f>
        <v>0</v>
      </c>
      <c r="H1790" s="65">
        <f>'5thR'!H$134</f>
        <v>0</v>
      </c>
      <c r="I1790" s="65">
        <f>'5thR'!I$134</f>
        <v>0</v>
      </c>
      <c r="J1790" s="65">
        <f>'5thR'!J$134</f>
        <v>0</v>
      </c>
      <c r="K1790" s="65">
        <f>'5thR'!K$134</f>
        <v>0</v>
      </c>
      <c r="L1790" s="65">
        <f>'5thR'!L$134</f>
        <v>0</v>
      </c>
      <c r="M1790" s="65">
        <f>'5thR'!M$134</f>
        <v>0</v>
      </c>
      <c r="N1790" s="65">
        <f>'5thR'!N$134</f>
        <v>0</v>
      </c>
      <c r="O1790" s="65">
        <f>'5thR'!O$134</f>
        <v>0</v>
      </c>
      <c r="P1790" s="65">
        <f>'5thR'!P$134</f>
        <v>0</v>
      </c>
      <c r="Q1790" s="65">
        <f>'5thR'!Q$134</f>
        <v>0</v>
      </c>
      <c r="R1790" s="65">
        <f>'5thR'!R$134</f>
        <v>0</v>
      </c>
      <c r="S1790" s="65">
        <f>'5thR'!S$134</f>
        <v>0</v>
      </c>
      <c r="T1790" s="65">
        <f>'5thR'!T$134</f>
        <v>0</v>
      </c>
      <c r="U1790" s="15">
        <f t="shared" si="127"/>
        <v>0</v>
      </c>
    </row>
    <row r="1791" spans="1:21" x14ac:dyDescent="0.25">
      <c r="B1791" s="66" t="s">
        <v>17</v>
      </c>
      <c r="C1791" s="65">
        <f>'6thR'!C$134</f>
        <v>0</v>
      </c>
      <c r="D1791" s="65">
        <f>'6thR'!D$134</f>
        <v>0</v>
      </c>
      <c r="E1791" s="65">
        <f>'6thR'!E$134</f>
        <v>0</v>
      </c>
      <c r="F1791" s="65">
        <f>'6thR'!F$134</f>
        <v>0</v>
      </c>
      <c r="G1791" s="65">
        <f>'6thR'!G$134</f>
        <v>0</v>
      </c>
      <c r="H1791" s="65">
        <f>'6thR'!H$134</f>
        <v>0</v>
      </c>
      <c r="I1791" s="65">
        <f>'6thR'!I$134</f>
        <v>0</v>
      </c>
      <c r="J1791" s="65">
        <f>'6thR'!J$134</f>
        <v>0</v>
      </c>
      <c r="K1791" s="65">
        <f>'6thR'!K$134</f>
        <v>0</v>
      </c>
      <c r="L1791" s="65">
        <f>'6thR'!L$134</f>
        <v>0</v>
      </c>
      <c r="M1791" s="65">
        <f>'6thR'!M$134</f>
        <v>0</v>
      </c>
      <c r="N1791" s="65">
        <f>'6thR'!N$134</f>
        <v>0</v>
      </c>
      <c r="O1791" s="65">
        <f>'6thR'!O$134</f>
        <v>0</v>
      </c>
      <c r="P1791" s="65">
        <f>'6thR'!P$134</f>
        <v>0</v>
      </c>
      <c r="Q1791" s="65">
        <f>'6thR'!Q$134</f>
        <v>0</v>
      </c>
      <c r="R1791" s="65">
        <f>'6thR'!R$134</f>
        <v>0</v>
      </c>
      <c r="S1791" s="65">
        <f>'6thR'!S$134</f>
        <v>0</v>
      </c>
      <c r="T1791" s="65">
        <f>'6thR'!T$134</f>
        <v>0</v>
      </c>
      <c r="U1791" s="15">
        <f t="shared" si="127"/>
        <v>0</v>
      </c>
    </row>
    <row r="1792" spans="1:21" x14ac:dyDescent="0.25">
      <c r="B1792" s="66" t="s">
        <v>18</v>
      </c>
      <c r="C1792" s="65">
        <f>'7thR'!C$134</f>
        <v>0</v>
      </c>
      <c r="D1792" s="65">
        <f>'7thR'!D$134</f>
        <v>0</v>
      </c>
      <c r="E1792" s="65">
        <f>'7thR'!E$134</f>
        <v>0</v>
      </c>
      <c r="F1792" s="65">
        <f>'7thR'!F$134</f>
        <v>0</v>
      </c>
      <c r="G1792" s="65">
        <f>'7thR'!G$134</f>
        <v>0</v>
      </c>
      <c r="H1792" s="65">
        <f>'7thR'!H$134</f>
        <v>0</v>
      </c>
      <c r="I1792" s="65">
        <f>'7thR'!I$134</f>
        <v>0</v>
      </c>
      <c r="J1792" s="65">
        <f>'7thR'!J$134</f>
        <v>0</v>
      </c>
      <c r="K1792" s="65">
        <f>'7thR'!K$134</f>
        <v>0</v>
      </c>
      <c r="L1792" s="65">
        <f>'7thR'!L$134</f>
        <v>0</v>
      </c>
      <c r="M1792" s="65">
        <f>'7thR'!M$134</f>
        <v>0</v>
      </c>
      <c r="N1792" s="65">
        <f>'7thR'!N$134</f>
        <v>0</v>
      </c>
      <c r="O1792" s="65">
        <f>'7thR'!O$134</f>
        <v>0</v>
      </c>
      <c r="P1792" s="65">
        <f>'7thR'!P$134</f>
        <v>0</v>
      </c>
      <c r="Q1792" s="65">
        <f>'7thR'!Q$134</f>
        <v>0</v>
      </c>
      <c r="R1792" s="65">
        <f>'7thR'!R$134</f>
        <v>0</v>
      </c>
      <c r="S1792" s="65">
        <f>'7thR'!S$134</f>
        <v>0</v>
      </c>
      <c r="T1792" s="65">
        <f>'7thR'!T$134</f>
        <v>0</v>
      </c>
      <c r="U1792" s="15">
        <f t="shared" si="127"/>
        <v>0</v>
      </c>
    </row>
    <row r="1793" spans="1:21" ht="15.75" thickBot="1" x14ac:dyDescent="0.3">
      <c r="B1793" s="66" t="s">
        <v>19</v>
      </c>
      <c r="C1793" s="45">
        <f>'8thR - Finale'!C$134</f>
        <v>0</v>
      </c>
      <c r="D1793" s="45">
        <f>'8thR - Finale'!D$134</f>
        <v>0</v>
      </c>
      <c r="E1793" s="45">
        <f>'8thR - Finale'!E$134</f>
        <v>0</v>
      </c>
      <c r="F1793" s="45">
        <f>'8thR - Finale'!F$134</f>
        <v>0</v>
      </c>
      <c r="G1793" s="45">
        <f>'8thR - Finale'!G$134</f>
        <v>0</v>
      </c>
      <c r="H1793" s="45">
        <f>'8thR - Finale'!H$134</f>
        <v>0</v>
      </c>
      <c r="I1793" s="45">
        <f>'8thR - Finale'!I$134</f>
        <v>0</v>
      </c>
      <c r="J1793" s="45">
        <f>'8thR - Finale'!J$134</f>
        <v>0</v>
      </c>
      <c r="K1793" s="45">
        <f>'8thR - Finale'!K$134</f>
        <v>0</v>
      </c>
      <c r="L1793" s="45">
        <f>'8thR - Finale'!L$134</f>
        <v>0</v>
      </c>
      <c r="M1793" s="45">
        <f>'8thR - Finale'!M$134</f>
        <v>0</v>
      </c>
      <c r="N1793" s="45">
        <f>'8thR - Finale'!N$134</f>
        <v>0</v>
      </c>
      <c r="O1793" s="45">
        <f>'8thR - Finale'!O$134</f>
        <v>0</v>
      </c>
      <c r="P1793" s="45">
        <f>'8thR - Finale'!P$134</f>
        <v>0</v>
      </c>
      <c r="Q1793" s="45">
        <f>'8thR - Finale'!Q$134</f>
        <v>0</v>
      </c>
      <c r="R1793" s="45">
        <f>'8thR - Finale'!R$134</f>
        <v>0</v>
      </c>
      <c r="S1793" s="45">
        <f>'8thR - Finale'!S$134</f>
        <v>0</v>
      </c>
      <c r="T1793" s="45">
        <f>'8thR - Finale'!T$134</f>
        <v>0</v>
      </c>
      <c r="U1793" s="15">
        <f t="shared" si="127"/>
        <v>0</v>
      </c>
    </row>
    <row r="1794" spans="1:21" ht="16.5" thickTop="1" x14ac:dyDescent="0.25">
      <c r="B1794" s="52" t="s">
        <v>12</v>
      </c>
      <c r="C1794" s="72">
        <f>score!H$134</f>
        <v>0</v>
      </c>
      <c r="D1794" s="72">
        <f>score!I$134</f>
        <v>0</v>
      </c>
      <c r="E1794" s="72">
        <f>score!J$134</f>
        <v>0</v>
      </c>
      <c r="F1794" s="72">
        <f>score!K$134</f>
        <v>0</v>
      </c>
      <c r="G1794" s="72">
        <f>score!L$134</f>
        <v>0</v>
      </c>
      <c r="H1794" s="72">
        <f>score!M$134</f>
        <v>0</v>
      </c>
      <c r="I1794" s="72">
        <f>score!N$134</f>
        <v>0</v>
      </c>
      <c r="J1794" s="72">
        <f>score!O$134</f>
        <v>0</v>
      </c>
      <c r="K1794" s="72">
        <f>score!P$134</f>
        <v>0</v>
      </c>
      <c r="L1794" s="72">
        <f>score!Q$134</f>
        <v>0</v>
      </c>
      <c r="M1794" s="72">
        <f>score!R$134</f>
        <v>0</v>
      </c>
      <c r="N1794" s="72">
        <f>score!S$134</f>
        <v>0</v>
      </c>
      <c r="O1794" s="72">
        <f>score!T$134</f>
        <v>0</v>
      </c>
      <c r="P1794" s="72">
        <f>score!U$134</f>
        <v>0</v>
      </c>
      <c r="Q1794" s="72">
        <f>score!V$134</f>
        <v>0</v>
      </c>
      <c r="R1794" s="72">
        <f>score!W$134</f>
        <v>0</v>
      </c>
      <c r="S1794" s="72">
        <f>score!X$134</f>
        <v>0</v>
      </c>
      <c r="T1794" s="72">
        <f>score!Y$134</f>
        <v>0</v>
      </c>
      <c r="U1794" s="47">
        <f t="shared" si="127"/>
        <v>0</v>
      </c>
    </row>
    <row r="1795" spans="1:21" ht="15.75" x14ac:dyDescent="0.25">
      <c r="B1795" s="53" t="s">
        <v>7</v>
      </c>
      <c r="C1795" s="54">
        <f>score!H$147</f>
        <v>4</v>
      </c>
      <c r="D1795" s="54">
        <f>score!$I$147</f>
        <v>4</v>
      </c>
      <c r="E1795" s="54">
        <f>score!$J$147</f>
        <v>3</v>
      </c>
      <c r="F1795" s="54">
        <f>score!$K$147</f>
        <v>3</v>
      </c>
      <c r="G1795" s="54">
        <f>score!$L$147</f>
        <v>4</v>
      </c>
      <c r="H1795" s="54">
        <f>score!$M$147</f>
        <v>4</v>
      </c>
      <c r="I1795" s="54">
        <f>score!$N$147</f>
        <v>5</v>
      </c>
      <c r="J1795" s="54">
        <f>score!$O$147</f>
        <v>4</v>
      </c>
      <c r="K1795" s="54">
        <f>score!$P$147</f>
        <v>4</v>
      </c>
      <c r="L1795" s="54">
        <f>score!$Q$147</f>
        <v>3</v>
      </c>
      <c r="M1795" s="54">
        <f>score!$R$147</f>
        <v>4</v>
      </c>
      <c r="N1795" s="54">
        <f>score!$S$147</f>
        <v>5</v>
      </c>
      <c r="O1795" s="54">
        <f>score!$T$147</f>
        <v>4</v>
      </c>
      <c r="P1795" s="54">
        <f>score!$U$147</f>
        <v>5</v>
      </c>
      <c r="Q1795" s="54">
        <f>score!$V$147</f>
        <v>3</v>
      </c>
      <c r="R1795" s="54">
        <f>score!$W$147</f>
        <v>3</v>
      </c>
      <c r="S1795" s="54">
        <f>score!$X$147</f>
        <v>4</v>
      </c>
      <c r="T1795" s="54">
        <f>score!$Y$147</f>
        <v>4</v>
      </c>
      <c r="U1795" s="18">
        <f t="shared" si="127"/>
        <v>70</v>
      </c>
    </row>
    <row r="1796" spans="1:21" x14ac:dyDescent="0.25">
      <c r="C1796" s="55"/>
      <c r="D1796" s="55"/>
      <c r="E1796" s="55"/>
      <c r="F1796" s="55"/>
      <c r="G1796" s="55"/>
      <c r="H1796" s="55"/>
      <c r="I1796" s="55"/>
      <c r="J1796" s="55"/>
      <c r="K1796" s="55"/>
      <c r="L1796" s="55"/>
      <c r="M1796" s="55"/>
      <c r="N1796" s="55"/>
      <c r="O1796" s="55"/>
      <c r="P1796" s="55"/>
      <c r="Q1796" s="55"/>
      <c r="R1796" s="55"/>
      <c r="S1796" s="55"/>
      <c r="T1796" s="55"/>
    </row>
    <row r="1797" spans="1:21" x14ac:dyDescent="0.25">
      <c r="C1797" s="140" t="s">
        <v>6</v>
      </c>
      <c r="D1797" s="140"/>
      <c r="E1797" s="140"/>
      <c r="F1797" s="140"/>
      <c r="G1797" s="140"/>
      <c r="H1797" s="140"/>
      <c r="I1797" s="140"/>
      <c r="J1797" s="140"/>
      <c r="K1797" s="140"/>
      <c r="L1797" s="140"/>
      <c r="M1797" s="140"/>
      <c r="N1797" s="140"/>
      <c r="O1797" s="140"/>
      <c r="P1797" s="140"/>
      <c r="Q1797" s="140"/>
      <c r="R1797" s="140"/>
      <c r="S1797" s="140"/>
      <c r="T1797" s="140"/>
    </row>
    <row r="1798" spans="1:21" x14ac:dyDescent="0.25">
      <c r="A1798" s="141">
        <f>score!A135</f>
        <v>129</v>
      </c>
      <c r="B1798" s="142" t="str">
        <f>score!F135</f>
        <v/>
      </c>
      <c r="C1798" s="143">
        <v>1</v>
      </c>
      <c r="D1798" s="143">
        <v>2</v>
      </c>
      <c r="E1798" s="143">
        <v>3</v>
      </c>
      <c r="F1798" s="143">
        <v>4</v>
      </c>
      <c r="G1798" s="143">
        <v>5</v>
      </c>
      <c r="H1798" s="143">
        <v>6</v>
      </c>
      <c r="I1798" s="143">
        <v>7</v>
      </c>
      <c r="J1798" s="143">
        <v>8</v>
      </c>
      <c r="K1798" s="143">
        <v>9</v>
      </c>
      <c r="L1798" s="143">
        <v>10</v>
      </c>
      <c r="M1798" s="143">
        <v>11</v>
      </c>
      <c r="N1798" s="143">
        <v>12</v>
      </c>
      <c r="O1798" s="143">
        <v>13</v>
      </c>
      <c r="P1798" s="143">
        <v>14</v>
      </c>
      <c r="Q1798" s="143">
        <v>15</v>
      </c>
      <c r="R1798" s="143">
        <v>16</v>
      </c>
      <c r="S1798" s="143">
        <v>17</v>
      </c>
      <c r="T1798" s="143">
        <v>18</v>
      </c>
      <c r="U1798" s="76" t="s">
        <v>1</v>
      </c>
    </row>
    <row r="1799" spans="1:21" x14ac:dyDescent="0.25">
      <c r="A1799" s="141"/>
      <c r="B1799" s="142"/>
      <c r="C1799" s="143"/>
      <c r="D1799" s="143"/>
      <c r="E1799" s="143"/>
      <c r="F1799" s="143"/>
      <c r="G1799" s="143"/>
      <c r="H1799" s="143"/>
      <c r="I1799" s="143"/>
      <c r="J1799" s="143"/>
      <c r="K1799" s="143"/>
      <c r="L1799" s="143"/>
      <c r="M1799" s="143"/>
      <c r="N1799" s="143"/>
      <c r="O1799" s="143"/>
      <c r="P1799" s="143"/>
      <c r="Q1799" s="143"/>
      <c r="R1799" s="143"/>
      <c r="S1799" s="143"/>
      <c r="T1799" s="143"/>
      <c r="U1799" s="77"/>
    </row>
    <row r="1800" spans="1:21" x14ac:dyDescent="0.25">
      <c r="B1800" s="66" t="s">
        <v>8</v>
      </c>
      <c r="C1800" s="65">
        <f>'1stR'!C$135</f>
        <v>0</v>
      </c>
      <c r="D1800" s="65">
        <f>'1stR'!D$135</f>
        <v>0</v>
      </c>
      <c r="E1800" s="65">
        <f>'1stR'!E$135</f>
        <v>0</v>
      </c>
      <c r="F1800" s="65">
        <f>'1stR'!F$135</f>
        <v>0</v>
      </c>
      <c r="G1800" s="65">
        <f>'1stR'!G$135</f>
        <v>0</v>
      </c>
      <c r="H1800" s="65">
        <f>'1stR'!H$135</f>
        <v>0</v>
      </c>
      <c r="I1800" s="65">
        <f>'1stR'!I$135</f>
        <v>0</v>
      </c>
      <c r="J1800" s="65">
        <f>'1stR'!J$135</f>
        <v>0</v>
      </c>
      <c r="K1800" s="65">
        <f>'1stR'!K$135</f>
        <v>0</v>
      </c>
      <c r="L1800" s="65">
        <f>'1stR'!L$135</f>
        <v>0</v>
      </c>
      <c r="M1800" s="65">
        <f>'1stR'!M$135</f>
        <v>0</v>
      </c>
      <c r="N1800" s="65">
        <f>'1stR'!N$135</f>
        <v>0</v>
      </c>
      <c r="O1800" s="65">
        <f>'1stR'!O$135</f>
        <v>0</v>
      </c>
      <c r="P1800" s="65">
        <f>'1stR'!P$135</f>
        <v>0</v>
      </c>
      <c r="Q1800" s="65">
        <f>'1stR'!Q$135</f>
        <v>0</v>
      </c>
      <c r="R1800" s="65">
        <f>'1stR'!R$135</f>
        <v>0</v>
      </c>
      <c r="S1800" s="65">
        <f>'1stR'!S$135</f>
        <v>0</v>
      </c>
      <c r="T1800" s="65">
        <f>'1stR'!T$135</f>
        <v>0</v>
      </c>
      <c r="U1800" s="15">
        <f>SUM(C1800:T1800)</f>
        <v>0</v>
      </c>
    </row>
    <row r="1801" spans="1:21" x14ac:dyDescent="0.25">
      <c r="B1801" s="66" t="s">
        <v>13</v>
      </c>
      <c r="C1801" s="65">
        <f>'2ndR'!C$135</f>
        <v>0</v>
      </c>
      <c r="D1801" s="65">
        <f>'2ndR'!D$135</f>
        <v>0</v>
      </c>
      <c r="E1801" s="65">
        <f>'2ndR'!E$135</f>
        <v>0</v>
      </c>
      <c r="F1801" s="65">
        <f>'2ndR'!F$135</f>
        <v>0</v>
      </c>
      <c r="G1801" s="65">
        <f>'2ndR'!G$135</f>
        <v>0</v>
      </c>
      <c r="H1801" s="65">
        <f>'2ndR'!H$135</f>
        <v>0</v>
      </c>
      <c r="I1801" s="65">
        <f>'2ndR'!I$135</f>
        <v>0</v>
      </c>
      <c r="J1801" s="65">
        <f>'2ndR'!J$135</f>
        <v>0</v>
      </c>
      <c r="K1801" s="65">
        <f>'2ndR'!K$135</f>
        <v>0</v>
      </c>
      <c r="L1801" s="65">
        <f>'2ndR'!L$135</f>
        <v>0</v>
      </c>
      <c r="M1801" s="65">
        <f>'2ndR'!M$135</f>
        <v>0</v>
      </c>
      <c r="N1801" s="65">
        <f>'2ndR'!N$135</f>
        <v>0</v>
      </c>
      <c r="O1801" s="65">
        <f>'2ndR'!O$135</f>
        <v>0</v>
      </c>
      <c r="P1801" s="65">
        <f>'2ndR'!P$135</f>
        <v>0</v>
      </c>
      <c r="Q1801" s="65">
        <f>'2ndR'!Q$135</f>
        <v>0</v>
      </c>
      <c r="R1801" s="65">
        <f>'2ndR'!R$135</f>
        <v>0</v>
      </c>
      <c r="S1801" s="65">
        <f>'2ndR'!S$135</f>
        <v>0</v>
      </c>
      <c r="T1801" s="65">
        <f>'2ndR'!T$135</f>
        <v>0</v>
      </c>
      <c r="U1801" s="15">
        <f t="shared" ref="U1801:U1809" si="128">SUM(C1801:T1801)</f>
        <v>0</v>
      </c>
    </row>
    <row r="1802" spans="1:21" x14ac:dyDescent="0.25">
      <c r="B1802" s="66" t="s">
        <v>14</v>
      </c>
      <c r="C1802" s="65">
        <f>'3rdR'!C$135</f>
        <v>0</v>
      </c>
      <c r="D1802" s="65">
        <f>'3rdR'!D$135</f>
        <v>0</v>
      </c>
      <c r="E1802" s="65">
        <f>'3rdR'!E$135</f>
        <v>0</v>
      </c>
      <c r="F1802" s="65">
        <f>'3rdR'!F$135</f>
        <v>0</v>
      </c>
      <c r="G1802" s="65">
        <f>'3rdR'!G$135</f>
        <v>0</v>
      </c>
      <c r="H1802" s="65">
        <f>'3rdR'!H$135</f>
        <v>0</v>
      </c>
      <c r="I1802" s="65">
        <f>'3rdR'!I$135</f>
        <v>0</v>
      </c>
      <c r="J1802" s="65">
        <f>'3rdR'!J$135</f>
        <v>0</v>
      </c>
      <c r="K1802" s="65">
        <f>'3rdR'!K$135</f>
        <v>0</v>
      </c>
      <c r="L1802" s="65">
        <f>'3rdR'!L$135</f>
        <v>0</v>
      </c>
      <c r="M1802" s="65">
        <f>'3rdR'!M$135</f>
        <v>0</v>
      </c>
      <c r="N1802" s="65">
        <f>'3rdR'!N$135</f>
        <v>0</v>
      </c>
      <c r="O1802" s="65">
        <f>'3rdR'!O$135</f>
        <v>0</v>
      </c>
      <c r="P1802" s="65">
        <f>'3rdR'!P$135</f>
        <v>0</v>
      </c>
      <c r="Q1802" s="65">
        <f>'3rdR'!Q$135</f>
        <v>0</v>
      </c>
      <c r="R1802" s="65">
        <f>'3rdR'!R$135</f>
        <v>0</v>
      </c>
      <c r="S1802" s="65">
        <f>'3rdR'!S$135</f>
        <v>0</v>
      </c>
      <c r="T1802" s="65">
        <f>'3rdR'!T$135</f>
        <v>0</v>
      </c>
      <c r="U1802" s="15">
        <f t="shared" si="128"/>
        <v>0</v>
      </c>
    </row>
    <row r="1803" spans="1:21" x14ac:dyDescent="0.25">
      <c r="B1803" s="66" t="s">
        <v>15</v>
      </c>
      <c r="C1803" s="65">
        <f>'4thR'!C$135</f>
        <v>0</v>
      </c>
      <c r="D1803" s="65">
        <f>'4thR'!D$135</f>
        <v>0</v>
      </c>
      <c r="E1803" s="65">
        <f>'4thR'!E$135</f>
        <v>0</v>
      </c>
      <c r="F1803" s="65">
        <f>'4thR'!F$135</f>
        <v>0</v>
      </c>
      <c r="G1803" s="65">
        <f>'4thR'!G$135</f>
        <v>0</v>
      </c>
      <c r="H1803" s="65">
        <f>'4thR'!H$135</f>
        <v>0</v>
      </c>
      <c r="I1803" s="65">
        <f>'4thR'!I$135</f>
        <v>0</v>
      </c>
      <c r="J1803" s="65">
        <f>'4thR'!J$135</f>
        <v>0</v>
      </c>
      <c r="K1803" s="65">
        <f>'4thR'!K$135</f>
        <v>0</v>
      </c>
      <c r="L1803" s="65">
        <f>'4thR'!L$135</f>
        <v>0</v>
      </c>
      <c r="M1803" s="65">
        <f>'4thR'!M$135</f>
        <v>0</v>
      </c>
      <c r="N1803" s="65">
        <f>'4thR'!N$135</f>
        <v>0</v>
      </c>
      <c r="O1803" s="65">
        <f>'4thR'!O$135</f>
        <v>0</v>
      </c>
      <c r="P1803" s="65">
        <f>'4thR'!P$135</f>
        <v>0</v>
      </c>
      <c r="Q1803" s="65">
        <f>'4thR'!Q$135</f>
        <v>0</v>
      </c>
      <c r="R1803" s="65">
        <f>'4thR'!R$135</f>
        <v>0</v>
      </c>
      <c r="S1803" s="65">
        <f>'4thR'!S$135</f>
        <v>0</v>
      </c>
      <c r="T1803" s="65">
        <f>'4thR'!T$135</f>
        <v>0</v>
      </c>
      <c r="U1803" s="15">
        <f t="shared" si="128"/>
        <v>0</v>
      </c>
    </row>
    <row r="1804" spans="1:21" x14ac:dyDescent="0.25">
      <c r="B1804" s="66" t="s">
        <v>16</v>
      </c>
      <c r="C1804" s="65">
        <f>'5thR'!C$135</f>
        <v>0</v>
      </c>
      <c r="D1804" s="65">
        <f>'5thR'!D$135</f>
        <v>0</v>
      </c>
      <c r="E1804" s="65">
        <f>'5thR'!E$135</f>
        <v>0</v>
      </c>
      <c r="F1804" s="65">
        <f>'5thR'!F$135</f>
        <v>0</v>
      </c>
      <c r="G1804" s="65">
        <f>'5thR'!G$135</f>
        <v>0</v>
      </c>
      <c r="H1804" s="65">
        <f>'5thR'!H$135</f>
        <v>0</v>
      </c>
      <c r="I1804" s="65">
        <f>'5thR'!I$135</f>
        <v>0</v>
      </c>
      <c r="J1804" s="65">
        <f>'5thR'!J$135</f>
        <v>0</v>
      </c>
      <c r="K1804" s="65">
        <f>'5thR'!K$135</f>
        <v>0</v>
      </c>
      <c r="L1804" s="65">
        <f>'5thR'!L$135</f>
        <v>0</v>
      </c>
      <c r="M1804" s="65">
        <f>'5thR'!M$135</f>
        <v>0</v>
      </c>
      <c r="N1804" s="65">
        <f>'5thR'!N$135</f>
        <v>0</v>
      </c>
      <c r="O1804" s="65">
        <f>'5thR'!O$135</f>
        <v>0</v>
      </c>
      <c r="P1804" s="65">
        <f>'5thR'!P$135</f>
        <v>0</v>
      </c>
      <c r="Q1804" s="65">
        <f>'5thR'!Q$135</f>
        <v>0</v>
      </c>
      <c r="R1804" s="65">
        <f>'5thR'!R$135</f>
        <v>0</v>
      </c>
      <c r="S1804" s="65">
        <f>'5thR'!S$135</f>
        <v>0</v>
      </c>
      <c r="T1804" s="65">
        <f>'5thR'!T$135</f>
        <v>0</v>
      </c>
      <c r="U1804" s="15">
        <f t="shared" si="128"/>
        <v>0</v>
      </c>
    </row>
    <row r="1805" spans="1:21" x14ac:dyDescent="0.25">
      <c r="B1805" s="66" t="s">
        <v>17</v>
      </c>
      <c r="C1805" s="65">
        <f>'6thR'!C$135</f>
        <v>0</v>
      </c>
      <c r="D1805" s="65">
        <f>'6thR'!D$135</f>
        <v>0</v>
      </c>
      <c r="E1805" s="65">
        <f>'6thR'!E$135</f>
        <v>0</v>
      </c>
      <c r="F1805" s="65">
        <f>'6thR'!F$135</f>
        <v>0</v>
      </c>
      <c r="G1805" s="65">
        <f>'6thR'!G$135</f>
        <v>0</v>
      </c>
      <c r="H1805" s="65">
        <f>'6thR'!H$135</f>
        <v>0</v>
      </c>
      <c r="I1805" s="65">
        <f>'6thR'!I$135</f>
        <v>0</v>
      </c>
      <c r="J1805" s="65">
        <f>'6thR'!J$135</f>
        <v>0</v>
      </c>
      <c r="K1805" s="65">
        <f>'6thR'!K$135</f>
        <v>0</v>
      </c>
      <c r="L1805" s="65">
        <f>'6thR'!L$135</f>
        <v>0</v>
      </c>
      <c r="M1805" s="65">
        <f>'6thR'!M$135</f>
        <v>0</v>
      </c>
      <c r="N1805" s="65">
        <f>'6thR'!N$135</f>
        <v>0</v>
      </c>
      <c r="O1805" s="65">
        <f>'6thR'!O$135</f>
        <v>0</v>
      </c>
      <c r="P1805" s="65">
        <f>'6thR'!P$135</f>
        <v>0</v>
      </c>
      <c r="Q1805" s="65">
        <f>'6thR'!Q$135</f>
        <v>0</v>
      </c>
      <c r="R1805" s="65">
        <f>'6thR'!R$135</f>
        <v>0</v>
      </c>
      <c r="S1805" s="65">
        <f>'6thR'!S$135</f>
        <v>0</v>
      </c>
      <c r="T1805" s="65">
        <f>'6thR'!T$135</f>
        <v>0</v>
      </c>
      <c r="U1805" s="15">
        <f t="shared" si="128"/>
        <v>0</v>
      </c>
    </row>
    <row r="1806" spans="1:21" x14ac:dyDescent="0.25">
      <c r="B1806" s="66" t="s">
        <v>18</v>
      </c>
      <c r="C1806" s="65">
        <f>'7thR'!C$135</f>
        <v>0</v>
      </c>
      <c r="D1806" s="65">
        <f>'7thR'!D$135</f>
        <v>0</v>
      </c>
      <c r="E1806" s="65">
        <f>'7thR'!E$135</f>
        <v>0</v>
      </c>
      <c r="F1806" s="65">
        <f>'7thR'!F$135</f>
        <v>0</v>
      </c>
      <c r="G1806" s="65">
        <f>'7thR'!G$135</f>
        <v>0</v>
      </c>
      <c r="H1806" s="65">
        <f>'7thR'!H$135</f>
        <v>0</v>
      </c>
      <c r="I1806" s="65">
        <f>'7thR'!I$135</f>
        <v>0</v>
      </c>
      <c r="J1806" s="65">
        <f>'7thR'!J$135</f>
        <v>0</v>
      </c>
      <c r="K1806" s="65">
        <f>'7thR'!K$135</f>
        <v>0</v>
      </c>
      <c r="L1806" s="65">
        <f>'7thR'!L$135</f>
        <v>0</v>
      </c>
      <c r="M1806" s="65">
        <f>'7thR'!M$135</f>
        <v>0</v>
      </c>
      <c r="N1806" s="65">
        <f>'7thR'!N$135</f>
        <v>0</v>
      </c>
      <c r="O1806" s="65">
        <f>'7thR'!O$135</f>
        <v>0</v>
      </c>
      <c r="P1806" s="65">
        <f>'7thR'!P$135</f>
        <v>0</v>
      </c>
      <c r="Q1806" s="65">
        <f>'7thR'!Q$135</f>
        <v>0</v>
      </c>
      <c r="R1806" s="65">
        <f>'7thR'!R$135</f>
        <v>0</v>
      </c>
      <c r="S1806" s="65">
        <f>'7thR'!S$135</f>
        <v>0</v>
      </c>
      <c r="T1806" s="65">
        <f>'7thR'!T$135</f>
        <v>0</v>
      </c>
      <c r="U1806" s="15">
        <f t="shared" si="128"/>
        <v>0</v>
      </c>
    </row>
    <row r="1807" spans="1:21" ht="15.75" thickBot="1" x14ac:dyDescent="0.3">
      <c r="B1807" s="66" t="s">
        <v>19</v>
      </c>
      <c r="C1807" s="45">
        <f>'8thR - Finale'!C$135</f>
        <v>0</v>
      </c>
      <c r="D1807" s="45">
        <f>'8thR - Finale'!D$135</f>
        <v>0</v>
      </c>
      <c r="E1807" s="45">
        <f>'8thR - Finale'!E$135</f>
        <v>0</v>
      </c>
      <c r="F1807" s="45">
        <f>'8thR - Finale'!F$135</f>
        <v>0</v>
      </c>
      <c r="G1807" s="45">
        <f>'8thR - Finale'!G$135</f>
        <v>0</v>
      </c>
      <c r="H1807" s="45">
        <f>'8thR - Finale'!H$135</f>
        <v>0</v>
      </c>
      <c r="I1807" s="45">
        <f>'8thR - Finale'!I$135</f>
        <v>0</v>
      </c>
      <c r="J1807" s="45">
        <f>'8thR - Finale'!J$135</f>
        <v>0</v>
      </c>
      <c r="K1807" s="45">
        <f>'8thR - Finale'!K$135</f>
        <v>0</v>
      </c>
      <c r="L1807" s="45">
        <f>'8thR - Finale'!L$135</f>
        <v>0</v>
      </c>
      <c r="M1807" s="45">
        <f>'8thR - Finale'!M$135</f>
        <v>0</v>
      </c>
      <c r="N1807" s="45">
        <f>'8thR - Finale'!N$135</f>
        <v>0</v>
      </c>
      <c r="O1807" s="45">
        <f>'8thR - Finale'!O$135</f>
        <v>0</v>
      </c>
      <c r="P1807" s="45">
        <f>'8thR - Finale'!P$135</f>
        <v>0</v>
      </c>
      <c r="Q1807" s="45">
        <f>'8thR - Finale'!Q$135</f>
        <v>0</v>
      </c>
      <c r="R1807" s="45">
        <f>'8thR - Finale'!R$135</f>
        <v>0</v>
      </c>
      <c r="S1807" s="45">
        <f>'8thR - Finale'!S$135</f>
        <v>0</v>
      </c>
      <c r="T1807" s="45">
        <f>'8thR - Finale'!T$135</f>
        <v>0</v>
      </c>
      <c r="U1807" s="15">
        <f t="shared" si="128"/>
        <v>0</v>
      </c>
    </row>
    <row r="1808" spans="1:21" ht="16.5" thickTop="1" x14ac:dyDescent="0.25">
      <c r="B1808" s="52" t="s">
        <v>12</v>
      </c>
      <c r="C1808" s="72">
        <f>score!H$135</f>
        <v>0</v>
      </c>
      <c r="D1808" s="72">
        <f>score!I$135</f>
        <v>0</v>
      </c>
      <c r="E1808" s="72">
        <f>score!J$135</f>
        <v>0</v>
      </c>
      <c r="F1808" s="72">
        <f>score!K$135</f>
        <v>0</v>
      </c>
      <c r="G1808" s="72">
        <f>score!L$135</f>
        <v>0</v>
      </c>
      <c r="H1808" s="72">
        <f>score!M$135</f>
        <v>0</v>
      </c>
      <c r="I1808" s="72">
        <f>score!N$135</f>
        <v>0</v>
      </c>
      <c r="J1808" s="72">
        <f>score!O$135</f>
        <v>0</v>
      </c>
      <c r="K1808" s="72">
        <f>score!P$135</f>
        <v>0</v>
      </c>
      <c r="L1808" s="72">
        <f>score!Q$135</f>
        <v>0</v>
      </c>
      <c r="M1808" s="72">
        <f>score!R$135</f>
        <v>0</v>
      </c>
      <c r="N1808" s="72">
        <f>score!S$135</f>
        <v>0</v>
      </c>
      <c r="O1808" s="72">
        <f>score!T$135</f>
        <v>0</v>
      </c>
      <c r="P1808" s="72">
        <f>score!U$135</f>
        <v>0</v>
      </c>
      <c r="Q1808" s="72">
        <f>score!V$135</f>
        <v>0</v>
      </c>
      <c r="R1808" s="72">
        <f>score!W$135</f>
        <v>0</v>
      </c>
      <c r="S1808" s="72">
        <f>score!X$135</f>
        <v>0</v>
      </c>
      <c r="T1808" s="72">
        <f>score!Y$135</f>
        <v>0</v>
      </c>
      <c r="U1808" s="47">
        <f t="shared" si="128"/>
        <v>0</v>
      </c>
    </row>
    <row r="1809" spans="1:21" ht="15.75" x14ac:dyDescent="0.25">
      <c r="B1809" s="53" t="s">
        <v>7</v>
      </c>
      <c r="C1809" s="54">
        <f>score!H$147</f>
        <v>4</v>
      </c>
      <c r="D1809" s="54">
        <f>score!$I$147</f>
        <v>4</v>
      </c>
      <c r="E1809" s="54">
        <f>score!$J$147</f>
        <v>3</v>
      </c>
      <c r="F1809" s="54">
        <f>score!$K$147</f>
        <v>3</v>
      </c>
      <c r="G1809" s="54">
        <f>score!$L$147</f>
        <v>4</v>
      </c>
      <c r="H1809" s="54">
        <f>score!$M$147</f>
        <v>4</v>
      </c>
      <c r="I1809" s="54">
        <f>score!$N$147</f>
        <v>5</v>
      </c>
      <c r="J1809" s="54">
        <f>score!$O$147</f>
        <v>4</v>
      </c>
      <c r="K1809" s="54">
        <f>score!$P$147</f>
        <v>4</v>
      </c>
      <c r="L1809" s="54">
        <f>score!$Q$147</f>
        <v>3</v>
      </c>
      <c r="M1809" s="54">
        <f>score!$R$147</f>
        <v>4</v>
      </c>
      <c r="N1809" s="54">
        <f>score!$S$147</f>
        <v>5</v>
      </c>
      <c r="O1809" s="54">
        <f>score!$T$147</f>
        <v>4</v>
      </c>
      <c r="P1809" s="54">
        <f>score!$U$147</f>
        <v>5</v>
      </c>
      <c r="Q1809" s="54">
        <f>score!$V$147</f>
        <v>3</v>
      </c>
      <c r="R1809" s="54">
        <f>score!$W$147</f>
        <v>3</v>
      </c>
      <c r="S1809" s="54">
        <f>score!$X$147</f>
        <v>4</v>
      </c>
      <c r="T1809" s="54">
        <f>score!$Y$147</f>
        <v>4</v>
      </c>
      <c r="U1809" s="18">
        <f t="shared" si="128"/>
        <v>70</v>
      </c>
    </row>
    <row r="1810" spans="1:21" x14ac:dyDescent="0.25">
      <c r="C1810" s="55"/>
      <c r="D1810" s="55"/>
      <c r="E1810" s="55"/>
      <c r="F1810" s="55"/>
      <c r="G1810" s="55"/>
      <c r="H1810" s="55"/>
      <c r="I1810" s="55"/>
      <c r="J1810" s="55"/>
      <c r="K1810" s="55"/>
      <c r="L1810" s="55"/>
      <c r="M1810" s="55"/>
      <c r="N1810" s="55"/>
      <c r="O1810" s="55"/>
      <c r="P1810" s="55"/>
      <c r="Q1810" s="55"/>
      <c r="R1810" s="55"/>
      <c r="S1810" s="55"/>
      <c r="T1810" s="55"/>
    </row>
    <row r="1811" spans="1:21" x14ac:dyDescent="0.25">
      <c r="C1811" s="140" t="s">
        <v>6</v>
      </c>
      <c r="D1811" s="140"/>
      <c r="E1811" s="140"/>
      <c r="F1811" s="140"/>
      <c r="G1811" s="140"/>
      <c r="H1811" s="140"/>
      <c r="I1811" s="140"/>
      <c r="J1811" s="140"/>
      <c r="K1811" s="140"/>
      <c r="L1811" s="140"/>
      <c r="M1811" s="140"/>
      <c r="N1811" s="140"/>
      <c r="O1811" s="140"/>
      <c r="P1811" s="140"/>
      <c r="Q1811" s="140"/>
      <c r="R1811" s="140"/>
      <c r="S1811" s="140"/>
      <c r="T1811" s="140"/>
    </row>
    <row r="1812" spans="1:21" x14ac:dyDescent="0.25">
      <c r="A1812" s="141">
        <f>score!A136</f>
        <v>130</v>
      </c>
      <c r="B1812" s="142" t="str">
        <f>score!F136</f>
        <v/>
      </c>
      <c r="C1812" s="143">
        <v>1</v>
      </c>
      <c r="D1812" s="143">
        <v>2</v>
      </c>
      <c r="E1812" s="143">
        <v>3</v>
      </c>
      <c r="F1812" s="143">
        <v>4</v>
      </c>
      <c r="G1812" s="143">
        <v>5</v>
      </c>
      <c r="H1812" s="143">
        <v>6</v>
      </c>
      <c r="I1812" s="143">
        <v>7</v>
      </c>
      <c r="J1812" s="143">
        <v>8</v>
      </c>
      <c r="K1812" s="143">
        <v>9</v>
      </c>
      <c r="L1812" s="143">
        <v>10</v>
      </c>
      <c r="M1812" s="143">
        <v>11</v>
      </c>
      <c r="N1812" s="143">
        <v>12</v>
      </c>
      <c r="O1812" s="143">
        <v>13</v>
      </c>
      <c r="P1812" s="143">
        <v>14</v>
      </c>
      <c r="Q1812" s="143">
        <v>15</v>
      </c>
      <c r="R1812" s="143">
        <v>16</v>
      </c>
      <c r="S1812" s="143">
        <v>17</v>
      </c>
      <c r="T1812" s="143">
        <v>18</v>
      </c>
      <c r="U1812" s="76" t="s">
        <v>1</v>
      </c>
    </row>
    <row r="1813" spans="1:21" x14ac:dyDescent="0.25">
      <c r="A1813" s="141"/>
      <c r="B1813" s="142"/>
      <c r="C1813" s="143"/>
      <c r="D1813" s="143"/>
      <c r="E1813" s="143"/>
      <c r="F1813" s="143"/>
      <c r="G1813" s="143"/>
      <c r="H1813" s="143"/>
      <c r="I1813" s="143"/>
      <c r="J1813" s="143"/>
      <c r="K1813" s="143"/>
      <c r="L1813" s="143"/>
      <c r="M1813" s="143"/>
      <c r="N1813" s="143"/>
      <c r="O1813" s="143"/>
      <c r="P1813" s="143"/>
      <c r="Q1813" s="143"/>
      <c r="R1813" s="143"/>
      <c r="S1813" s="143"/>
      <c r="T1813" s="143"/>
      <c r="U1813" s="77"/>
    </row>
    <row r="1814" spans="1:21" x14ac:dyDescent="0.25">
      <c r="B1814" s="66" t="s">
        <v>8</v>
      </c>
      <c r="C1814" s="65">
        <f>'1stR'!C$136</f>
        <v>0</v>
      </c>
      <c r="D1814" s="65">
        <f>'1stR'!D$136</f>
        <v>0</v>
      </c>
      <c r="E1814" s="65">
        <f>'1stR'!E$136</f>
        <v>0</v>
      </c>
      <c r="F1814" s="65">
        <f>'1stR'!F$136</f>
        <v>0</v>
      </c>
      <c r="G1814" s="65">
        <f>'1stR'!G$136</f>
        <v>0</v>
      </c>
      <c r="H1814" s="65">
        <f>'1stR'!H$136</f>
        <v>0</v>
      </c>
      <c r="I1814" s="65">
        <f>'1stR'!I$136</f>
        <v>0</v>
      </c>
      <c r="J1814" s="65">
        <f>'1stR'!J$136</f>
        <v>0</v>
      </c>
      <c r="K1814" s="65">
        <f>'1stR'!K$136</f>
        <v>0</v>
      </c>
      <c r="L1814" s="65">
        <f>'1stR'!L$136</f>
        <v>0</v>
      </c>
      <c r="M1814" s="65">
        <f>'1stR'!M$136</f>
        <v>0</v>
      </c>
      <c r="N1814" s="65">
        <f>'1stR'!N$136</f>
        <v>0</v>
      </c>
      <c r="O1814" s="65">
        <f>'1stR'!O$136</f>
        <v>0</v>
      </c>
      <c r="P1814" s="65">
        <f>'1stR'!P$136</f>
        <v>0</v>
      </c>
      <c r="Q1814" s="65">
        <f>'1stR'!Q$136</f>
        <v>0</v>
      </c>
      <c r="R1814" s="65">
        <f>'1stR'!R$136</f>
        <v>0</v>
      </c>
      <c r="S1814" s="65">
        <f>'1stR'!S$136</f>
        <v>0</v>
      </c>
      <c r="T1814" s="65">
        <f>'1stR'!T$136</f>
        <v>0</v>
      </c>
      <c r="U1814" s="15">
        <f>SUM(C1814:T1814)</f>
        <v>0</v>
      </c>
    </row>
    <row r="1815" spans="1:21" x14ac:dyDescent="0.25">
      <c r="B1815" s="66" t="s">
        <v>13</v>
      </c>
      <c r="C1815" s="65">
        <f>'2ndR'!C$136</f>
        <v>0</v>
      </c>
      <c r="D1815" s="65">
        <f>'2ndR'!D$136</f>
        <v>0</v>
      </c>
      <c r="E1815" s="65">
        <f>'2ndR'!E$136</f>
        <v>0</v>
      </c>
      <c r="F1815" s="65">
        <f>'2ndR'!F$136</f>
        <v>0</v>
      </c>
      <c r="G1815" s="65">
        <f>'2ndR'!G$136</f>
        <v>0</v>
      </c>
      <c r="H1815" s="65">
        <f>'2ndR'!H$136</f>
        <v>0</v>
      </c>
      <c r="I1815" s="65">
        <f>'2ndR'!I$136</f>
        <v>0</v>
      </c>
      <c r="J1815" s="65">
        <f>'2ndR'!J$136</f>
        <v>0</v>
      </c>
      <c r="K1815" s="65">
        <f>'2ndR'!K$136</f>
        <v>0</v>
      </c>
      <c r="L1815" s="65">
        <f>'2ndR'!L$136</f>
        <v>0</v>
      </c>
      <c r="M1815" s="65">
        <f>'2ndR'!M$136</f>
        <v>0</v>
      </c>
      <c r="N1815" s="65">
        <f>'2ndR'!N$136</f>
        <v>0</v>
      </c>
      <c r="O1815" s="65">
        <f>'2ndR'!O$136</f>
        <v>0</v>
      </c>
      <c r="P1815" s="65">
        <f>'2ndR'!P$136</f>
        <v>0</v>
      </c>
      <c r="Q1815" s="65">
        <f>'2ndR'!Q$136</f>
        <v>0</v>
      </c>
      <c r="R1815" s="65">
        <f>'2ndR'!R$136</f>
        <v>0</v>
      </c>
      <c r="S1815" s="65">
        <f>'2ndR'!S$136</f>
        <v>0</v>
      </c>
      <c r="T1815" s="65">
        <f>'2ndR'!T$136</f>
        <v>0</v>
      </c>
      <c r="U1815" s="15">
        <f t="shared" ref="U1815:U1823" si="129">SUM(C1815:T1815)</f>
        <v>0</v>
      </c>
    </row>
    <row r="1816" spans="1:21" x14ac:dyDescent="0.25">
      <c r="B1816" s="66" t="s">
        <v>14</v>
      </c>
      <c r="C1816" s="65">
        <f>'3rdR'!C$136</f>
        <v>0</v>
      </c>
      <c r="D1816" s="65">
        <f>'3rdR'!D$136</f>
        <v>0</v>
      </c>
      <c r="E1816" s="65">
        <f>'3rdR'!E$136</f>
        <v>0</v>
      </c>
      <c r="F1816" s="65">
        <f>'3rdR'!F$136</f>
        <v>0</v>
      </c>
      <c r="G1816" s="65">
        <f>'3rdR'!G$136</f>
        <v>0</v>
      </c>
      <c r="H1816" s="65">
        <f>'3rdR'!H$136</f>
        <v>0</v>
      </c>
      <c r="I1816" s="65">
        <f>'3rdR'!I$136</f>
        <v>0</v>
      </c>
      <c r="J1816" s="65">
        <f>'3rdR'!J$136</f>
        <v>0</v>
      </c>
      <c r="K1816" s="65">
        <f>'3rdR'!K$136</f>
        <v>0</v>
      </c>
      <c r="L1816" s="65">
        <f>'3rdR'!L$136</f>
        <v>0</v>
      </c>
      <c r="M1816" s="65">
        <f>'3rdR'!M$136</f>
        <v>0</v>
      </c>
      <c r="N1816" s="65">
        <f>'3rdR'!N$136</f>
        <v>0</v>
      </c>
      <c r="O1816" s="65">
        <f>'3rdR'!O$136</f>
        <v>0</v>
      </c>
      <c r="P1816" s="65">
        <f>'3rdR'!P$136</f>
        <v>0</v>
      </c>
      <c r="Q1816" s="65">
        <f>'3rdR'!Q$136</f>
        <v>0</v>
      </c>
      <c r="R1816" s="65">
        <f>'3rdR'!R$136</f>
        <v>0</v>
      </c>
      <c r="S1816" s="65">
        <f>'3rdR'!S$136</f>
        <v>0</v>
      </c>
      <c r="T1816" s="65">
        <f>'3rdR'!T$136</f>
        <v>0</v>
      </c>
      <c r="U1816" s="15">
        <f t="shared" si="129"/>
        <v>0</v>
      </c>
    </row>
    <row r="1817" spans="1:21" x14ac:dyDescent="0.25">
      <c r="B1817" s="66" t="s">
        <v>15</v>
      </c>
      <c r="C1817" s="65">
        <f>'4thR'!C$136</f>
        <v>0</v>
      </c>
      <c r="D1817" s="65">
        <f>'4thR'!D$136</f>
        <v>0</v>
      </c>
      <c r="E1817" s="65">
        <f>'4thR'!E$136</f>
        <v>0</v>
      </c>
      <c r="F1817" s="65">
        <f>'4thR'!F$136</f>
        <v>0</v>
      </c>
      <c r="G1817" s="65">
        <f>'4thR'!G$136</f>
        <v>0</v>
      </c>
      <c r="H1817" s="65">
        <f>'4thR'!H$136</f>
        <v>0</v>
      </c>
      <c r="I1817" s="65">
        <f>'4thR'!I$136</f>
        <v>0</v>
      </c>
      <c r="J1817" s="65">
        <f>'4thR'!J$136</f>
        <v>0</v>
      </c>
      <c r="K1817" s="65">
        <f>'4thR'!K$136</f>
        <v>0</v>
      </c>
      <c r="L1817" s="65">
        <f>'4thR'!L$136</f>
        <v>0</v>
      </c>
      <c r="M1817" s="65">
        <f>'4thR'!M$136</f>
        <v>0</v>
      </c>
      <c r="N1817" s="65">
        <f>'4thR'!N$136</f>
        <v>0</v>
      </c>
      <c r="O1817" s="65">
        <f>'4thR'!O$136</f>
        <v>0</v>
      </c>
      <c r="P1817" s="65">
        <f>'4thR'!P$136</f>
        <v>0</v>
      </c>
      <c r="Q1817" s="65">
        <f>'4thR'!Q$136</f>
        <v>0</v>
      </c>
      <c r="R1817" s="65">
        <f>'4thR'!R$136</f>
        <v>0</v>
      </c>
      <c r="S1817" s="65">
        <f>'4thR'!S$136</f>
        <v>0</v>
      </c>
      <c r="T1817" s="65">
        <f>'4thR'!T$136</f>
        <v>0</v>
      </c>
      <c r="U1817" s="15">
        <f t="shared" si="129"/>
        <v>0</v>
      </c>
    </row>
    <row r="1818" spans="1:21" x14ac:dyDescent="0.25">
      <c r="B1818" s="66" t="s">
        <v>16</v>
      </c>
      <c r="C1818" s="65">
        <f>'5thR'!C$136</f>
        <v>0</v>
      </c>
      <c r="D1818" s="65">
        <f>'5thR'!D$136</f>
        <v>0</v>
      </c>
      <c r="E1818" s="65">
        <f>'5thR'!E$136</f>
        <v>0</v>
      </c>
      <c r="F1818" s="65">
        <f>'5thR'!F$136</f>
        <v>0</v>
      </c>
      <c r="G1818" s="65">
        <f>'5thR'!G$136</f>
        <v>0</v>
      </c>
      <c r="H1818" s="65">
        <f>'5thR'!H$136</f>
        <v>0</v>
      </c>
      <c r="I1818" s="65">
        <f>'5thR'!I$136</f>
        <v>0</v>
      </c>
      <c r="J1818" s="65">
        <f>'5thR'!J$136</f>
        <v>0</v>
      </c>
      <c r="K1818" s="65">
        <f>'5thR'!K$136</f>
        <v>0</v>
      </c>
      <c r="L1818" s="65">
        <f>'5thR'!L$136</f>
        <v>0</v>
      </c>
      <c r="M1818" s="65">
        <f>'5thR'!M$136</f>
        <v>0</v>
      </c>
      <c r="N1818" s="65">
        <f>'5thR'!N$136</f>
        <v>0</v>
      </c>
      <c r="O1818" s="65">
        <f>'5thR'!O$136</f>
        <v>0</v>
      </c>
      <c r="P1818" s="65">
        <f>'5thR'!P$136</f>
        <v>0</v>
      </c>
      <c r="Q1818" s="65">
        <f>'5thR'!Q$136</f>
        <v>0</v>
      </c>
      <c r="R1818" s="65">
        <f>'5thR'!R$136</f>
        <v>0</v>
      </c>
      <c r="S1818" s="65">
        <f>'5thR'!S$136</f>
        <v>0</v>
      </c>
      <c r="T1818" s="65">
        <f>'5thR'!T$136</f>
        <v>0</v>
      </c>
      <c r="U1818" s="15">
        <f t="shared" si="129"/>
        <v>0</v>
      </c>
    </row>
    <row r="1819" spans="1:21" x14ac:dyDescent="0.25">
      <c r="B1819" s="66" t="s">
        <v>17</v>
      </c>
      <c r="C1819" s="65">
        <f>'6thR'!C$136</f>
        <v>0</v>
      </c>
      <c r="D1819" s="65">
        <f>'6thR'!D$136</f>
        <v>0</v>
      </c>
      <c r="E1819" s="65">
        <f>'6thR'!E$136</f>
        <v>0</v>
      </c>
      <c r="F1819" s="65">
        <f>'6thR'!F$136</f>
        <v>0</v>
      </c>
      <c r="G1819" s="65">
        <f>'6thR'!G$136</f>
        <v>0</v>
      </c>
      <c r="H1819" s="65">
        <f>'6thR'!H$136</f>
        <v>0</v>
      </c>
      <c r="I1819" s="65">
        <f>'6thR'!I$136</f>
        <v>0</v>
      </c>
      <c r="J1819" s="65">
        <f>'6thR'!J$136</f>
        <v>0</v>
      </c>
      <c r="K1819" s="65">
        <f>'6thR'!K$136</f>
        <v>0</v>
      </c>
      <c r="L1819" s="65">
        <f>'6thR'!L$136</f>
        <v>0</v>
      </c>
      <c r="M1819" s="65">
        <f>'6thR'!M$136</f>
        <v>0</v>
      </c>
      <c r="N1819" s="65">
        <f>'6thR'!N$136</f>
        <v>0</v>
      </c>
      <c r="O1819" s="65">
        <f>'6thR'!O$136</f>
        <v>0</v>
      </c>
      <c r="P1819" s="65">
        <f>'6thR'!P$136</f>
        <v>0</v>
      </c>
      <c r="Q1819" s="65">
        <f>'6thR'!Q$136</f>
        <v>0</v>
      </c>
      <c r="R1819" s="65">
        <f>'6thR'!R$136</f>
        <v>0</v>
      </c>
      <c r="S1819" s="65">
        <f>'6thR'!S$136</f>
        <v>0</v>
      </c>
      <c r="T1819" s="65">
        <f>'6thR'!T$136</f>
        <v>0</v>
      </c>
      <c r="U1819" s="15">
        <f t="shared" si="129"/>
        <v>0</v>
      </c>
    </row>
    <row r="1820" spans="1:21" x14ac:dyDescent="0.25">
      <c r="B1820" s="66" t="s">
        <v>18</v>
      </c>
      <c r="C1820" s="65">
        <f>'7thR'!C$136</f>
        <v>0</v>
      </c>
      <c r="D1820" s="65">
        <f>'7thR'!D$136</f>
        <v>0</v>
      </c>
      <c r="E1820" s="65">
        <f>'7thR'!E$136</f>
        <v>0</v>
      </c>
      <c r="F1820" s="65">
        <f>'7thR'!F$136</f>
        <v>0</v>
      </c>
      <c r="G1820" s="65">
        <f>'7thR'!G$136</f>
        <v>0</v>
      </c>
      <c r="H1820" s="65">
        <f>'7thR'!H$136</f>
        <v>0</v>
      </c>
      <c r="I1820" s="65">
        <f>'7thR'!I$136</f>
        <v>0</v>
      </c>
      <c r="J1820" s="65">
        <f>'7thR'!J$136</f>
        <v>0</v>
      </c>
      <c r="K1820" s="65">
        <f>'7thR'!K$136</f>
        <v>0</v>
      </c>
      <c r="L1820" s="65">
        <f>'7thR'!L$136</f>
        <v>0</v>
      </c>
      <c r="M1820" s="65">
        <f>'7thR'!M$136</f>
        <v>0</v>
      </c>
      <c r="N1820" s="65">
        <f>'7thR'!N$136</f>
        <v>0</v>
      </c>
      <c r="O1820" s="65">
        <f>'7thR'!O$136</f>
        <v>0</v>
      </c>
      <c r="P1820" s="65">
        <f>'7thR'!P$136</f>
        <v>0</v>
      </c>
      <c r="Q1820" s="65">
        <f>'7thR'!Q$136</f>
        <v>0</v>
      </c>
      <c r="R1820" s="65">
        <f>'7thR'!R$136</f>
        <v>0</v>
      </c>
      <c r="S1820" s="65">
        <f>'7thR'!S$136</f>
        <v>0</v>
      </c>
      <c r="T1820" s="65">
        <f>'7thR'!T$136</f>
        <v>0</v>
      </c>
      <c r="U1820" s="15">
        <f t="shared" si="129"/>
        <v>0</v>
      </c>
    </row>
    <row r="1821" spans="1:21" ht="15.75" thickBot="1" x14ac:dyDescent="0.3">
      <c r="B1821" s="66" t="s">
        <v>19</v>
      </c>
      <c r="C1821" s="45">
        <f>'8thR - Finale'!C$136</f>
        <v>0</v>
      </c>
      <c r="D1821" s="45">
        <f>'8thR - Finale'!D$136</f>
        <v>0</v>
      </c>
      <c r="E1821" s="45">
        <f>'8thR - Finale'!E$136</f>
        <v>0</v>
      </c>
      <c r="F1821" s="45">
        <f>'8thR - Finale'!F$136</f>
        <v>0</v>
      </c>
      <c r="G1821" s="45">
        <f>'8thR - Finale'!G$136</f>
        <v>0</v>
      </c>
      <c r="H1821" s="45">
        <f>'8thR - Finale'!H$136</f>
        <v>0</v>
      </c>
      <c r="I1821" s="45">
        <f>'8thR - Finale'!I$136</f>
        <v>0</v>
      </c>
      <c r="J1821" s="45">
        <f>'8thR - Finale'!J$136</f>
        <v>0</v>
      </c>
      <c r="K1821" s="45">
        <f>'8thR - Finale'!K$136</f>
        <v>0</v>
      </c>
      <c r="L1821" s="45">
        <f>'8thR - Finale'!L$136</f>
        <v>0</v>
      </c>
      <c r="M1821" s="45">
        <f>'8thR - Finale'!M$136</f>
        <v>0</v>
      </c>
      <c r="N1821" s="45">
        <f>'8thR - Finale'!N$136</f>
        <v>0</v>
      </c>
      <c r="O1821" s="45">
        <f>'8thR - Finale'!O$136</f>
        <v>0</v>
      </c>
      <c r="P1821" s="45">
        <f>'8thR - Finale'!P$136</f>
        <v>0</v>
      </c>
      <c r="Q1821" s="45">
        <f>'8thR - Finale'!Q$136</f>
        <v>0</v>
      </c>
      <c r="R1821" s="45">
        <f>'8thR - Finale'!R$136</f>
        <v>0</v>
      </c>
      <c r="S1821" s="45">
        <f>'8thR - Finale'!S$136</f>
        <v>0</v>
      </c>
      <c r="T1821" s="45">
        <f>'8thR - Finale'!T$136</f>
        <v>0</v>
      </c>
      <c r="U1821" s="15">
        <f t="shared" si="129"/>
        <v>0</v>
      </c>
    </row>
    <row r="1822" spans="1:21" ht="16.5" thickTop="1" x14ac:dyDescent="0.25">
      <c r="B1822" s="52" t="s">
        <v>12</v>
      </c>
      <c r="C1822" s="72">
        <f>score!H$136</f>
        <v>0</v>
      </c>
      <c r="D1822" s="72">
        <f>score!I$136</f>
        <v>0</v>
      </c>
      <c r="E1822" s="72">
        <f>score!J$136</f>
        <v>0</v>
      </c>
      <c r="F1822" s="72">
        <f>score!K$136</f>
        <v>0</v>
      </c>
      <c r="G1822" s="72">
        <f>score!L$136</f>
        <v>0</v>
      </c>
      <c r="H1822" s="72">
        <f>score!M$136</f>
        <v>0</v>
      </c>
      <c r="I1822" s="72">
        <f>score!N$136</f>
        <v>0</v>
      </c>
      <c r="J1822" s="72">
        <f>score!O$136</f>
        <v>0</v>
      </c>
      <c r="K1822" s="72">
        <f>score!P$136</f>
        <v>0</v>
      </c>
      <c r="L1822" s="72">
        <f>score!Q$136</f>
        <v>0</v>
      </c>
      <c r="M1822" s="72">
        <f>score!R$136</f>
        <v>0</v>
      </c>
      <c r="N1822" s="72">
        <f>score!S$136</f>
        <v>0</v>
      </c>
      <c r="O1822" s="72">
        <f>score!T$136</f>
        <v>0</v>
      </c>
      <c r="P1822" s="72">
        <f>score!U$136</f>
        <v>0</v>
      </c>
      <c r="Q1822" s="72">
        <f>score!V$136</f>
        <v>0</v>
      </c>
      <c r="R1822" s="72">
        <f>score!W$136</f>
        <v>0</v>
      </c>
      <c r="S1822" s="72">
        <f>score!X$136</f>
        <v>0</v>
      </c>
      <c r="T1822" s="72">
        <f>score!Y$136</f>
        <v>0</v>
      </c>
      <c r="U1822" s="47">
        <f t="shared" si="129"/>
        <v>0</v>
      </c>
    </row>
    <row r="1823" spans="1:21" ht="15.75" x14ac:dyDescent="0.25">
      <c r="B1823" s="53" t="s">
        <v>7</v>
      </c>
      <c r="C1823" s="54">
        <f>score!H$147</f>
        <v>4</v>
      </c>
      <c r="D1823" s="54">
        <f>score!$I$147</f>
        <v>4</v>
      </c>
      <c r="E1823" s="54">
        <f>score!$J$147</f>
        <v>3</v>
      </c>
      <c r="F1823" s="54">
        <f>score!$K$147</f>
        <v>3</v>
      </c>
      <c r="G1823" s="54">
        <f>score!$L$147</f>
        <v>4</v>
      </c>
      <c r="H1823" s="54">
        <f>score!$M$147</f>
        <v>4</v>
      </c>
      <c r="I1823" s="54">
        <f>score!$N$147</f>
        <v>5</v>
      </c>
      <c r="J1823" s="54">
        <f>score!$O$147</f>
        <v>4</v>
      </c>
      <c r="K1823" s="54">
        <f>score!$P$147</f>
        <v>4</v>
      </c>
      <c r="L1823" s="54">
        <f>score!$Q$147</f>
        <v>3</v>
      </c>
      <c r="M1823" s="54">
        <f>score!$R$147</f>
        <v>4</v>
      </c>
      <c r="N1823" s="54">
        <f>score!$S$147</f>
        <v>5</v>
      </c>
      <c r="O1823" s="54">
        <f>score!$T$147</f>
        <v>4</v>
      </c>
      <c r="P1823" s="54">
        <f>score!$U$147</f>
        <v>5</v>
      </c>
      <c r="Q1823" s="54">
        <f>score!$V$147</f>
        <v>3</v>
      </c>
      <c r="R1823" s="54">
        <f>score!$W$147</f>
        <v>3</v>
      </c>
      <c r="S1823" s="54">
        <f>score!$X$147</f>
        <v>4</v>
      </c>
      <c r="T1823" s="54">
        <f>score!$Y$147</f>
        <v>4</v>
      </c>
      <c r="U1823" s="18">
        <f t="shared" si="129"/>
        <v>70</v>
      </c>
    </row>
    <row r="1824" spans="1:21" x14ac:dyDescent="0.25">
      <c r="C1824" s="55"/>
      <c r="D1824" s="55"/>
      <c r="E1824" s="55"/>
      <c r="F1824" s="55"/>
      <c r="G1824" s="55"/>
      <c r="H1824" s="55"/>
      <c r="I1824" s="55"/>
      <c r="J1824" s="55"/>
      <c r="K1824" s="55"/>
      <c r="L1824" s="55"/>
      <c r="M1824" s="55"/>
      <c r="N1824" s="55"/>
      <c r="O1824" s="55"/>
      <c r="P1824" s="55"/>
      <c r="Q1824" s="55"/>
      <c r="R1824" s="55"/>
      <c r="S1824" s="55"/>
      <c r="T1824" s="55"/>
    </row>
    <row r="1825" spans="1:21" x14ac:dyDescent="0.25">
      <c r="C1825" s="140" t="s">
        <v>6</v>
      </c>
      <c r="D1825" s="140"/>
      <c r="E1825" s="140"/>
      <c r="F1825" s="140"/>
      <c r="G1825" s="140"/>
      <c r="H1825" s="140"/>
      <c r="I1825" s="140"/>
      <c r="J1825" s="140"/>
      <c r="K1825" s="140"/>
      <c r="L1825" s="140"/>
      <c r="M1825" s="140"/>
      <c r="N1825" s="140"/>
      <c r="O1825" s="140"/>
      <c r="P1825" s="140"/>
      <c r="Q1825" s="140"/>
      <c r="R1825" s="140"/>
      <c r="S1825" s="140"/>
      <c r="T1825" s="140"/>
    </row>
    <row r="1826" spans="1:21" x14ac:dyDescent="0.25">
      <c r="A1826" s="141">
        <f>score!A137</f>
        <v>131</v>
      </c>
      <c r="B1826" s="142" t="str">
        <f>score!F137</f>
        <v/>
      </c>
      <c r="C1826" s="143">
        <v>1</v>
      </c>
      <c r="D1826" s="143">
        <v>2</v>
      </c>
      <c r="E1826" s="143">
        <v>3</v>
      </c>
      <c r="F1826" s="143">
        <v>4</v>
      </c>
      <c r="G1826" s="143">
        <v>5</v>
      </c>
      <c r="H1826" s="143">
        <v>6</v>
      </c>
      <c r="I1826" s="143">
        <v>7</v>
      </c>
      <c r="J1826" s="143">
        <v>8</v>
      </c>
      <c r="K1826" s="143">
        <v>9</v>
      </c>
      <c r="L1826" s="143">
        <v>10</v>
      </c>
      <c r="M1826" s="143">
        <v>11</v>
      </c>
      <c r="N1826" s="143">
        <v>12</v>
      </c>
      <c r="O1826" s="143">
        <v>13</v>
      </c>
      <c r="P1826" s="143">
        <v>14</v>
      </c>
      <c r="Q1826" s="143">
        <v>15</v>
      </c>
      <c r="R1826" s="143">
        <v>16</v>
      </c>
      <c r="S1826" s="143">
        <v>17</v>
      </c>
      <c r="T1826" s="143">
        <v>18</v>
      </c>
      <c r="U1826" s="76" t="s">
        <v>1</v>
      </c>
    </row>
    <row r="1827" spans="1:21" x14ac:dyDescent="0.25">
      <c r="A1827" s="141"/>
      <c r="B1827" s="142"/>
      <c r="C1827" s="143"/>
      <c r="D1827" s="143"/>
      <c r="E1827" s="143"/>
      <c r="F1827" s="143"/>
      <c r="G1827" s="143"/>
      <c r="H1827" s="143"/>
      <c r="I1827" s="143"/>
      <c r="J1827" s="143"/>
      <c r="K1827" s="143"/>
      <c r="L1827" s="143"/>
      <c r="M1827" s="143"/>
      <c r="N1827" s="143"/>
      <c r="O1827" s="143"/>
      <c r="P1827" s="143"/>
      <c r="Q1827" s="143"/>
      <c r="R1827" s="143"/>
      <c r="S1827" s="143"/>
      <c r="T1827" s="143"/>
      <c r="U1827" s="77"/>
    </row>
    <row r="1828" spans="1:21" x14ac:dyDescent="0.25">
      <c r="B1828" s="66" t="s">
        <v>8</v>
      </c>
      <c r="C1828" s="65">
        <f>'1stR'!C$137</f>
        <v>0</v>
      </c>
      <c r="D1828" s="65">
        <f>'1stR'!D$137</f>
        <v>0</v>
      </c>
      <c r="E1828" s="65">
        <f>'1stR'!E$137</f>
        <v>0</v>
      </c>
      <c r="F1828" s="65">
        <f>'1stR'!F$137</f>
        <v>0</v>
      </c>
      <c r="G1828" s="65">
        <f>'1stR'!G$137</f>
        <v>0</v>
      </c>
      <c r="H1828" s="65">
        <f>'1stR'!H$137</f>
        <v>0</v>
      </c>
      <c r="I1828" s="65">
        <f>'1stR'!I$137</f>
        <v>0</v>
      </c>
      <c r="J1828" s="65">
        <f>'1stR'!J$137</f>
        <v>0</v>
      </c>
      <c r="K1828" s="65">
        <f>'1stR'!K$137</f>
        <v>0</v>
      </c>
      <c r="L1828" s="65">
        <f>'1stR'!L$137</f>
        <v>0</v>
      </c>
      <c r="M1828" s="65">
        <f>'1stR'!M$137</f>
        <v>0</v>
      </c>
      <c r="N1828" s="65">
        <f>'1stR'!N$137</f>
        <v>0</v>
      </c>
      <c r="O1828" s="65">
        <f>'1stR'!O$137</f>
        <v>0</v>
      </c>
      <c r="P1828" s="65">
        <f>'1stR'!P$137</f>
        <v>0</v>
      </c>
      <c r="Q1828" s="65">
        <f>'1stR'!Q$137</f>
        <v>0</v>
      </c>
      <c r="R1828" s="65">
        <f>'1stR'!R$137</f>
        <v>0</v>
      </c>
      <c r="S1828" s="65">
        <f>'1stR'!S$137</f>
        <v>0</v>
      </c>
      <c r="T1828" s="65">
        <f>'1stR'!T$137</f>
        <v>0</v>
      </c>
      <c r="U1828" s="15">
        <f>SUM(C1828:T1828)</f>
        <v>0</v>
      </c>
    </row>
    <row r="1829" spans="1:21" x14ac:dyDescent="0.25">
      <c r="B1829" s="66" t="s">
        <v>13</v>
      </c>
      <c r="C1829" s="65">
        <f>'2ndR'!C$137</f>
        <v>0</v>
      </c>
      <c r="D1829" s="65">
        <f>'2ndR'!D$137</f>
        <v>0</v>
      </c>
      <c r="E1829" s="65">
        <f>'2ndR'!E$137</f>
        <v>0</v>
      </c>
      <c r="F1829" s="65">
        <f>'2ndR'!F$137</f>
        <v>0</v>
      </c>
      <c r="G1829" s="65">
        <f>'2ndR'!G$137</f>
        <v>0</v>
      </c>
      <c r="H1829" s="65">
        <f>'2ndR'!H$137</f>
        <v>0</v>
      </c>
      <c r="I1829" s="65">
        <f>'2ndR'!I$137</f>
        <v>0</v>
      </c>
      <c r="J1829" s="65">
        <f>'2ndR'!J$137</f>
        <v>0</v>
      </c>
      <c r="K1829" s="65">
        <f>'2ndR'!K$137</f>
        <v>0</v>
      </c>
      <c r="L1829" s="65">
        <f>'2ndR'!L$137</f>
        <v>0</v>
      </c>
      <c r="M1829" s="65">
        <f>'2ndR'!M$137</f>
        <v>0</v>
      </c>
      <c r="N1829" s="65">
        <f>'2ndR'!N$137</f>
        <v>0</v>
      </c>
      <c r="O1829" s="65">
        <f>'2ndR'!O$137</f>
        <v>0</v>
      </c>
      <c r="P1829" s="65">
        <f>'2ndR'!P$137</f>
        <v>0</v>
      </c>
      <c r="Q1829" s="65">
        <f>'2ndR'!Q$137</f>
        <v>0</v>
      </c>
      <c r="R1829" s="65">
        <f>'2ndR'!R$137</f>
        <v>0</v>
      </c>
      <c r="S1829" s="65">
        <f>'2ndR'!S$137</f>
        <v>0</v>
      </c>
      <c r="T1829" s="65">
        <f>'2ndR'!T$137</f>
        <v>0</v>
      </c>
      <c r="U1829" s="15">
        <f t="shared" ref="U1829:U1837" si="130">SUM(C1829:T1829)</f>
        <v>0</v>
      </c>
    </row>
    <row r="1830" spans="1:21" x14ac:dyDescent="0.25">
      <c r="B1830" s="66" t="s">
        <v>14</v>
      </c>
      <c r="C1830" s="65">
        <f>'3rdR'!C$137</f>
        <v>0</v>
      </c>
      <c r="D1830" s="65">
        <f>'3rdR'!D$137</f>
        <v>0</v>
      </c>
      <c r="E1830" s="65">
        <f>'3rdR'!E$137</f>
        <v>0</v>
      </c>
      <c r="F1830" s="65">
        <f>'3rdR'!F$137</f>
        <v>0</v>
      </c>
      <c r="G1830" s="65">
        <f>'3rdR'!G$137</f>
        <v>0</v>
      </c>
      <c r="H1830" s="65">
        <f>'3rdR'!H$137</f>
        <v>0</v>
      </c>
      <c r="I1830" s="65">
        <f>'3rdR'!I$137</f>
        <v>0</v>
      </c>
      <c r="J1830" s="65">
        <f>'3rdR'!J$137</f>
        <v>0</v>
      </c>
      <c r="K1830" s="65">
        <f>'3rdR'!K$137</f>
        <v>0</v>
      </c>
      <c r="L1830" s="65">
        <f>'3rdR'!L$137</f>
        <v>0</v>
      </c>
      <c r="M1830" s="65">
        <f>'3rdR'!M$137</f>
        <v>0</v>
      </c>
      <c r="N1830" s="65">
        <f>'3rdR'!N$137</f>
        <v>0</v>
      </c>
      <c r="O1830" s="65">
        <f>'3rdR'!O$137</f>
        <v>0</v>
      </c>
      <c r="P1830" s="65">
        <f>'3rdR'!P$137</f>
        <v>0</v>
      </c>
      <c r="Q1830" s="65">
        <f>'3rdR'!Q$137</f>
        <v>0</v>
      </c>
      <c r="R1830" s="65">
        <f>'3rdR'!R$137</f>
        <v>0</v>
      </c>
      <c r="S1830" s="65">
        <f>'3rdR'!S$137</f>
        <v>0</v>
      </c>
      <c r="T1830" s="65">
        <f>'3rdR'!T$137</f>
        <v>0</v>
      </c>
      <c r="U1830" s="15">
        <f t="shared" si="130"/>
        <v>0</v>
      </c>
    </row>
    <row r="1831" spans="1:21" x14ac:dyDescent="0.25">
      <c r="B1831" s="66" t="s">
        <v>15</v>
      </c>
      <c r="C1831" s="65">
        <f>'4thR'!C$137</f>
        <v>0</v>
      </c>
      <c r="D1831" s="65">
        <f>'4thR'!D$137</f>
        <v>0</v>
      </c>
      <c r="E1831" s="65">
        <f>'4thR'!E$137</f>
        <v>0</v>
      </c>
      <c r="F1831" s="65">
        <f>'4thR'!F$137</f>
        <v>0</v>
      </c>
      <c r="G1831" s="65">
        <f>'4thR'!G$137</f>
        <v>0</v>
      </c>
      <c r="H1831" s="65">
        <f>'4thR'!H$137</f>
        <v>0</v>
      </c>
      <c r="I1831" s="65">
        <f>'4thR'!I$137</f>
        <v>0</v>
      </c>
      <c r="J1831" s="65">
        <f>'4thR'!J$137</f>
        <v>0</v>
      </c>
      <c r="K1831" s="65">
        <f>'4thR'!K$137</f>
        <v>0</v>
      </c>
      <c r="L1831" s="65">
        <f>'4thR'!L$137</f>
        <v>0</v>
      </c>
      <c r="M1831" s="65">
        <f>'4thR'!M$137</f>
        <v>0</v>
      </c>
      <c r="N1831" s="65">
        <f>'4thR'!N$137</f>
        <v>0</v>
      </c>
      <c r="O1831" s="65">
        <f>'4thR'!O$137</f>
        <v>0</v>
      </c>
      <c r="P1831" s="65">
        <f>'4thR'!P$137</f>
        <v>0</v>
      </c>
      <c r="Q1831" s="65">
        <f>'4thR'!Q$137</f>
        <v>0</v>
      </c>
      <c r="R1831" s="65">
        <f>'4thR'!R$137</f>
        <v>0</v>
      </c>
      <c r="S1831" s="65">
        <f>'4thR'!S$137</f>
        <v>0</v>
      </c>
      <c r="T1831" s="65">
        <f>'4thR'!T$137</f>
        <v>0</v>
      </c>
      <c r="U1831" s="15">
        <f t="shared" si="130"/>
        <v>0</v>
      </c>
    </row>
    <row r="1832" spans="1:21" x14ac:dyDescent="0.25">
      <c r="B1832" s="66" t="s">
        <v>16</v>
      </c>
      <c r="C1832" s="65">
        <f>'5thR'!C$137</f>
        <v>0</v>
      </c>
      <c r="D1832" s="65">
        <f>'5thR'!D$137</f>
        <v>0</v>
      </c>
      <c r="E1832" s="65">
        <f>'5thR'!E$137</f>
        <v>0</v>
      </c>
      <c r="F1832" s="65">
        <f>'5thR'!F$137</f>
        <v>0</v>
      </c>
      <c r="G1832" s="65">
        <f>'5thR'!G$137</f>
        <v>0</v>
      </c>
      <c r="H1832" s="65">
        <f>'5thR'!H$137</f>
        <v>0</v>
      </c>
      <c r="I1832" s="65">
        <f>'5thR'!I$137</f>
        <v>0</v>
      </c>
      <c r="J1832" s="65">
        <f>'5thR'!J$137</f>
        <v>0</v>
      </c>
      <c r="K1832" s="65">
        <f>'5thR'!K$137</f>
        <v>0</v>
      </c>
      <c r="L1832" s="65">
        <f>'5thR'!L$137</f>
        <v>0</v>
      </c>
      <c r="M1832" s="65">
        <f>'5thR'!M$137</f>
        <v>0</v>
      </c>
      <c r="N1832" s="65">
        <f>'5thR'!N$137</f>
        <v>0</v>
      </c>
      <c r="O1832" s="65">
        <f>'5thR'!O$137</f>
        <v>0</v>
      </c>
      <c r="P1832" s="65">
        <f>'5thR'!P$137</f>
        <v>0</v>
      </c>
      <c r="Q1832" s="65">
        <f>'5thR'!Q$137</f>
        <v>0</v>
      </c>
      <c r="R1832" s="65">
        <f>'5thR'!R$137</f>
        <v>0</v>
      </c>
      <c r="S1832" s="65">
        <f>'5thR'!S$137</f>
        <v>0</v>
      </c>
      <c r="T1832" s="65">
        <f>'5thR'!T$137</f>
        <v>0</v>
      </c>
      <c r="U1832" s="15">
        <f t="shared" si="130"/>
        <v>0</v>
      </c>
    </row>
    <row r="1833" spans="1:21" x14ac:dyDescent="0.25">
      <c r="B1833" s="66" t="s">
        <v>17</v>
      </c>
      <c r="C1833" s="65">
        <f>'6thR'!C$137</f>
        <v>0</v>
      </c>
      <c r="D1833" s="65">
        <f>'6thR'!D$137</f>
        <v>0</v>
      </c>
      <c r="E1833" s="65">
        <f>'6thR'!E$137</f>
        <v>0</v>
      </c>
      <c r="F1833" s="65">
        <f>'6thR'!F$137</f>
        <v>0</v>
      </c>
      <c r="G1833" s="65">
        <f>'6thR'!G$137</f>
        <v>0</v>
      </c>
      <c r="H1833" s="65">
        <f>'6thR'!H$137</f>
        <v>0</v>
      </c>
      <c r="I1833" s="65">
        <f>'6thR'!I$137</f>
        <v>0</v>
      </c>
      <c r="J1833" s="65">
        <f>'6thR'!J$137</f>
        <v>0</v>
      </c>
      <c r="K1833" s="65">
        <f>'6thR'!K$137</f>
        <v>0</v>
      </c>
      <c r="L1833" s="65">
        <f>'6thR'!L$137</f>
        <v>0</v>
      </c>
      <c r="M1833" s="65">
        <f>'6thR'!M$137</f>
        <v>0</v>
      </c>
      <c r="N1833" s="65">
        <f>'6thR'!N$137</f>
        <v>0</v>
      </c>
      <c r="O1833" s="65">
        <f>'6thR'!O$137</f>
        <v>0</v>
      </c>
      <c r="P1833" s="65">
        <f>'6thR'!P$137</f>
        <v>0</v>
      </c>
      <c r="Q1833" s="65">
        <f>'6thR'!Q$137</f>
        <v>0</v>
      </c>
      <c r="R1833" s="65">
        <f>'6thR'!R$137</f>
        <v>0</v>
      </c>
      <c r="S1833" s="65">
        <f>'6thR'!S$137</f>
        <v>0</v>
      </c>
      <c r="T1833" s="65">
        <f>'6thR'!T$137</f>
        <v>0</v>
      </c>
      <c r="U1833" s="15">
        <f t="shared" si="130"/>
        <v>0</v>
      </c>
    </row>
    <row r="1834" spans="1:21" x14ac:dyDescent="0.25">
      <c r="B1834" s="66" t="s">
        <v>18</v>
      </c>
      <c r="C1834" s="65">
        <f>'7thR'!C$137</f>
        <v>0</v>
      </c>
      <c r="D1834" s="65">
        <f>'7thR'!D$137</f>
        <v>0</v>
      </c>
      <c r="E1834" s="65">
        <f>'7thR'!E$137</f>
        <v>0</v>
      </c>
      <c r="F1834" s="65">
        <f>'7thR'!F$137</f>
        <v>0</v>
      </c>
      <c r="G1834" s="65">
        <f>'7thR'!G$137</f>
        <v>0</v>
      </c>
      <c r="H1834" s="65">
        <f>'7thR'!H$137</f>
        <v>0</v>
      </c>
      <c r="I1834" s="65">
        <f>'7thR'!I$137</f>
        <v>0</v>
      </c>
      <c r="J1834" s="65">
        <f>'7thR'!J$137</f>
        <v>0</v>
      </c>
      <c r="K1834" s="65">
        <f>'7thR'!K$137</f>
        <v>0</v>
      </c>
      <c r="L1834" s="65">
        <f>'7thR'!L$137</f>
        <v>0</v>
      </c>
      <c r="M1834" s="65">
        <f>'7thR'!M$137</f>
        <v>0</v>
      </c>
      <c r="N1834" s="65">
        <f>'7thR'!N$137</f>
        <v>0</v>
      </c>
      <c r="O1834" s="65">
        <f>'7thR'!O$137</f>
        <v>0</v>
      </c>
      <c r="P1834" s="65">
        <f>'7thR'!P$137</f>
        <v>0</v>
      </c>
      <c r="Q1834" s="65">
        <f>'7thR'!Q$137</f>
        <v>0</v>
      </c>
      <c r="R1834" s="65">
        <f>'7thR'!R$137</f>
        <v>0</v>
      </c>
      <c r="S1834" s="65">
        <f>'7thR'!S$137</f>
        <v>0</v>
      </c>
      <c r="T1834" s="65">
        <f>'7thR'!T$137</f>
        <v>0</v>
      </c>
      <c r="U1834" s="15">
        <f t="shared" si="130"/>
        <v>0</v>
      </c>
    </row>
    <row r="1835" spans="1:21" ht="15.75" thickBot="1" x14ac:dyDescent="0.3">
      <c r="B1835" s="66" t="s">
        <v>19</v>
      </c>
      <c r="C1835" s="45">
        <f>'8thR - Finale'!C$137</f>
        <v>0</v>
      </c>
      <c r="D1835" s="45">
        <f>'8thR - Finale'!D$137</f>
        <v>0</v>
      </c>
      <c r="E1835" s="45">
        <f>'8thR - Finale'!E$137</f>
        <v>0</v>
      </c>
      <c r="F1835" s="45">
        <f>'8thR - Finale'!F$137</f>
        <v>0</v>
      </c>
      <c r="G1835" s="45">
        <f>'8thR - Finale'!G$137</f>
        <v>0</v>
      </c>
      <c r="H1835" s="45">
        <f>'8thR - Finale'!H$137</f>
        <v>0</v>
      </c>
      <c r="I1835" s="45">
        <f>'8thR - Finale'!I$137</f>
        <v>0</v>
      </c>
      <c r="J1835" s="45">
        <f>'8thR - Finale'!J$137</f>
        <v>0</v>
      </c>
      <c r="K1835" s="45">
        <f>'8thR - Finale'!K$137</f>
        <v>0</v>
      </c>
      <c r="L1835" s="45">
        <f>'8thR - Finale'!L$137</f>
        <v>0</v>
      </c>
      <c r="M1835" s="45">
        <f>'8thR - Finale'!M$137</f>
        <v>0</v>
      </c>
      <c r="N1835" s="45">
        <f>'8thR - Finale'!N$137</f>
        <v>0</v>
      </c>
      <c r="O1835" s="45">
        <f>'8thR - Finale'!O$137</f>
        <v>0</v>
      </c>
      <c r="P1835" s="45">
        <f>'8thR - Finale'!P$137</f>
        <v>0</v>
      </c>
      <c r="Q1835" s="45">
        <f>'8thR - Finale'!Q$137</f>
        <v>0</v>
      </c>
      <c r="R1835" s="45">
        <f>'8thR - Finale'!R$137</f>
        <v>0</v>
      </c>
      <c r="S1835" s="45">
        <f>'8thR - Finale'!S$137</f>
        <v>0</v>
      </c>
      <c r="T1835" s="45">
        <f>'8thR - Finale'!T$137</f>
        <v>0</v>
      </c>
      <c r="U1835" s="15">
        <f t="shared" si="130"/>
        <v>0</v>
      </c>
    </row>
    <row r="1836" spans="1:21" ht="16.5" thickTop="1" x14ac:dyDescent="0.25">
      <c r="B1836" s="52" t="s">
        <v>12</v>
      </c>
      <c r="C1836" s="72">
        <f>score!H$137</f>
        <v>0</v>
      </c>
      <c r="D1836" s="72">
        <f>score!I$137</f>
        <v>0</v>
      </c>
      <c r="E1836" s="72">
        <f>score!J$137</f>
        <v>0</v>
      </c>
      <c r="F1836" s="72">
        <f>score!K$137</f>
        <v>0</v>
      </c>
      <c r="G1836" s="72">
        <f>score!L$137</f>
        <v>0</v>
      </c>
      <c r="H1836" s="72">
        <f>score!M$137</f>
        <v>0</v>
      </c>
      <c r="I1836" s="72">
        <f>score!N$137</f>
        <v>0</v>
      </c>
      <c r="J1836" s="72">
        <f>score!O$137</f>
        <v>0</v>
      </c>
      <c r="K1836" s="72">
        <f>score!P$137</f>
        <v>0</v>
      </c>
      <c r="L1836" s="72">
        <f>score!Q$137</f>
        <v>0</v>
      </c>
      <c r="M1836" s="72">
        <f>score!R$137</f>
        <v>0</v>
      </c>
      <c r="N1836" s="72">
        <f>score!S$137</f>
        <v>0</v>
      </c>
      <c r="O1836" s="72">
        <f>score!T$137</f>
        <v>0</v>
      </c>
      <c r="P1836" s="72">
        <f>score!U$137</f>
        <v>0</v>
      </c>
      <c r="Q1836" s="72">
        <f>score!V$137</f>
        <v>0</v>
      </c>
      <c r="R1836" s="72">
        <f>score!W$137</f>
        <v>0</v>
      </c>
      <c r="S1836" s="72">
        <f>score!X$137</f>
        <v>0</v>
      </c>
      <c r="T1836" s="72">
        <f>score!Y$137</f>
        <v>0</v>
      </c>
      <c r="U1836" s="47">
        <f t="shared" si="130"/>
        <v>0</v>
      </c>
    </row>
    <row r="1837" spans="1:21" ht="15.75" x14ac:dyDescent="0.25">
      <c r="B1837" s="53" t="s">
        <v>7</v>
      </c>
      <c r="C1837" s="54">
        <f>score!H$147</f>
        <v>4</v>
      </c>
      <c r="D1837" s="54">
        <f>score!$I$147</f>
        <v>4</v>
      </c>
      <c r="E1837" s="54">
        <f>score!$J$147</f>
        <v>3</v>
      </c>
      <c r="F1837" s="54">
        <f>score!$K$147</f>
        <v>3</v>
      </c>
      <c r="G1837" s="54">
        <f>score!$L$147</f>
        <v>4</v>
      </c>
      <c r="H1837" s="54">
        <f>score!$M$147</f>
        <v>4</v>
      </c>
      <c r="I1837" s="54">
        <f>score!$N$147</f>
        <v>5</v>
      </c>
      <c r="J1837" s="54">
        <f>score!$O$147</f>
        <v>4</v>
      </c>
      <c r="K1837" s="54">
        <f>score!$P$147</f>
        <v>4</v>
      </c>
      <c r="L1837" s="54">
        <f>score!$Q$147</f>
        <v>3</v>
      </c>
      <c r="M1837" s="54">
        <f>score!$R$147</f>
        <v>4</v>
      </c>
      <c r="N1837" s="54">
        <f>score!$S$147</f>
        <v>5</v>
      </c>
      <c r="O1837" s="54">
        <f>score!$T$147</f>
        <v>4</v>
      </c>
      <c r="P1837" s="54">
        <f>score!$U$147</f>
        <v>5</v>
      </c>
      <c r="Q1837" s="54">
        <f>score!$V$147</f>
        <v>3</v>
      </c>
      <c r="R1837" s="54">
        <f>score!$W$147</f>
        <v>3</v>
      </c>
      <c r="S1837" s="54">
        <f>score!$X$147</f>
        <v>4</v>
      </c>
      <c r="T1837" s="54">
        <f>score!$Y$147</f>
        <v>4</v>
      </c>
      <c r="U1837" s="18">
        <f t="shared" si="130"/>
        <v>70</v>
      </c>
    </row>
    <row r="1839" spans="1:21" x14ac:dyDescent="0.25">
      <c r="C1839" s="140" t="s">
        <v>6</v>
      </c>
      <c r="D1839" s="140"/>
      <c r="E1839" s="140"/>
      <c r="F1839" s="140"/>
      <c r="G1839" s="140"/>
      <c r="H1839" s="140"/>
      <c r="I1839" s="140"/>
      <c r="J1839" s="140"/>
      <c r="K1839" s="140"/>
      <c r="L1839" s="140"/>
      <c r="M1839" s="140"/>
      <c r="N1839" s="140"/>
      <c r="O1839" s="140"/>
      <c r="P1839" s="140"/>
      <c r="Q1839" s="140"/>
      <c r="R1839" s="140"/>
      <c r="S1839" s="140"/>
      <c r="T1839" s="140"/>
    </row>
    <row r="1840" spans="1:21" x14ac:dyDescent="0.25">
      <c r="A1840" s="141">
        <f>score!A138</f>
        <v>132</v>
      </c>
      <c r="B1840" s="142" t="str">
        <f>score!F138</f>
        <v/>
      </c>
      <c r="C1840" s="143">
        <v>1</v>
      </c>
      <c r="D1840" s="143">
        <v>2</v>
      </c>
      <c r="E1840" s="143">
        <v>3</v>
      </c>
      <c r="F1840" s="143">
        <v>4</v>
      </c>
      <c r="G1840" s="143">
        <v>5</v>
      </c>
      <c r="H1840" s="143">
        <v>6</v>
      </c>
      <c r="I1840" s="143">
        <v>7</v>
      </c>
      <c r="J1840" s="143">
        <v>8</v>
      </c>
      <c r="K1840" s="143">
        <v>9</v>
      </c>
      <c r="L1840" s="143">
        <v>10</v>
      </c>
      <c r="M1840" s="143">
        <v>11</v>
      </c>
      <c r="N1840" s="143">
        <v>12</v>
      </c>
      <c r="O1840" s="143">
        <v>13</v>
      </c>
      <c r="P1840" s="143">
        <v>14</v>
      </c>
      <c r="Q1840" s="143">
        <v>15</v>
      </c>
      <c r="R1840" s="143">
        <v>16</v>
      </c>
      <c r="S1840" s="143">
        <v>17</v>
      </c>
      <c r="T1840" s="143">
        <v>18</v>
      </c>
      <c r="U1840" s="76" t="s">
        <v>1</v>
      </c>
    </row>
    <row r="1841" spans="1:21" x14ac:dyDescent="0.25">
      <c r="A1841" s="141"/>
      <c r="B1841" s="142"/>
      <c r="C1841" s="143"/>
      <c r="D1841" s="143"/>
      <c r="E1841" s="143"/>
      <c r="F1841" s="143"/>
      <c r="G1841" s="143"/>
      <c r="H1841" s="143"/>
      <c r="I1841" s="143"/>
      <c r="J1841" s="143"/>
      <c r="K1841" s="143"/>
      <c r="L1841" s="143"/>
      <c r="M1841" s="143"/>
      <c r="N1841" s="143"/>
      <c r="O1841" s="143"/>
      <c r="P1841" s="143"/>
      <c r="Q1841" s="143"/>
      <c r="R1841" s="143"/>
      <c r="S1841" s="143"/>
      <c r="T1841" s="143"/>
      <c r="U1841" s="77"/>
    </row>
    <row r="1842" spans="1:21" x14ac:dyDescent="0.25">
      <c r="B1842" s="66" t="s">
        <v>8</v>
      </c>
      <c r="C1842" s="65">
        <f>'1stR'!C$138</f>
        <v>0</v>
      </c>
      <c r="D1842" s="65">
        <f>'1stR'!D$138</f>
        <v>0</v>
      </c>
      <c r="E1842" s="65">
        <f>'1stR'!E$138</f>
        <v>0</v>
      </c>
      <c r="F1842" s="65">
        <f>'1stR'!F$138</f>
        <v>0</v>
      </c>
      <c r="G1842" s="65">
        <f>'1stR'!G$138</f>
        <v>0</v>
      </c>
      <c r="H1842" s="65">
        <f>'1stR'!H$138</f>
        <v>0</v>
      </c>
      <c r="I1842" s="65">
        <f>'1stR'!I$138</f>
        <v>0</v>
      </c>
      <c r="J1842" s="65">
        <f>'1stR'!J$138</f>
        <v>0</v>
      </c>
      <c r="K1842" s="65">
        <f>'1stR'!K$138</f>
        <v>0</v>
      </c>
      <c r="L1842" s="65">
        <f>'1stR'!L$138</f>
        <v>0</v>
      </c>
      <c r="M1842" s="65">
        <f>'1stR'!M$138</f>
        <v>0</v>
      </c>
      <c r="N1842" s="65">
        <f>'1stR'!N$138</f>
        <v>0</v>
      </c>
      <c r="O1842" s="65">
        <f>'1stR'!O$138</f>
        <v>0</v>
      </c>
      <c r="P1842" s="65">
        <f>'1stR'!P$138</f>
        <v>0</v>
      </c>
      <c r="Q1842" s="65">
        <f>'1stR'!Q$138</f>
        <v>0</v>
      </c>
      <c r="R1842" s="65">
        <f>'1stR'!R$138</f>
        <v>0</v>
      </c>
      <c r="S1842" s="65">
        <f>'1stR'!S$138</f>
        <v>0</v>
      </c>
      <c r="T1842" s="65">
        <f>'1stR'!T$138</f>
        <v>0</v>
      </c>
      <c r="U1842" s="15">
        <f>SUM(C1842:T1842)</f>
        <v>0</v>
      </c>
    </row>
    <row r="1843" spans="1:21" x14ac:dyDescent="0.25">
      <c r="B1843" s="66" t="s">
        <v>13</v>
      </c>
      <c r="C1843" s="65">
        <f>'2ndR'!C$138</f>
        <v>0</v>
      </c>
      <c r="D1843" s="65">
        <f>'2ndR'!D$138</f>
        <v>0</v>
      </c>
      <c r="E1843" s="65">
        <f>'2ndR'!E$138</f>
        <v>0</v>
      </c>
      <c r="F1843" s="65">
        <f>'2ndR'!F$138</f>
        <v>0</v>
      </c>
      <c r="G1843" s="65">
        <f>'2ndR'!G$138</f>
        <v>0</v>
      </c>
      <c r="H1843" s="65">
        <f>'2ndR'!H$138</f>
        <v>0</v>
      </c>
      <c r="I1843" s="65">
        <f>'2ndR'!I$138</f>
        <v>0</v>
      </c>
      <c r="J1843" s="65">
        <f>'2ndR'!J$138</f>
        <v>0</v>
      </c>
      <c r="K1843" s="65">
        <f>'2ndR'!K$138</f>
        <v>0</v>
      </c>
      <c r="L1843" s="65">
        <f>'2ndR'!L$138</f>
        <v>0</v>
      </c>
      <c r="M1843" s="65">
        <f>'2ndR'!M$138</f>
        <v>0</v>
      </c>
      <c r="N1843" s="65">
        <f>'2ndR'!N$138</f>
        <v>0</v>
      </c>
      <c r="O1843" s="65">
        <f>'2ndR'!O$138</f>
        <v>0</v>
      </c>
      <c r="P1843" s="65">
        <f>'2ndR'!P$138</f>
        <v>0</v>
      </c>
      <c r="Q1843" s="65">
        <f>'2ndR'!Q$138</f>
        <v>0</v>
      </c>
      <c r="R1843" s="65">
        <f>'2ndR'!R$138</f>
        <v>0</v>
      </c>
      <c r="S1843" s="65">
        <f>'2ndR'!S$138</f>
        <v>0</v>
      </c>
      <c r="T1843" s="65">
        <f>'2ndR'!T$138</f>
        <v>0</v>
      </c>
      <c r="U1843" s="15">
        <f t="shared" ref="U1843:U1851" si="131">SUM(C1843:T1843)</f>
        <v>0</v>
      </c>
    </row>
    <row r="1844" spans="1:21" x14ac:dyDescent="0.25">
      <c r="B1844" s="66" t="s">
        <v>14</v>
      </c>
      <c r="C1844" s="65">
        <f>'3rdR'!C$138</f>
        <v>0</v>
      </c>
      <c r="D1844" s="65">
        <f>'3rdR'!D$138</f>
        <v>0</v>
      </c>
      <c r="E1844" s="65">
        <f>'3rdR'!E$138</f>
        <v>0</v>
      </c>
      <c r="F1844" s="65">
        <f>'3rdR'!F$138</f>
        <v>0</v>
      </c>
      <c r="G1844" s="65">
        <f>'3rdR'!G$138</f>
        <v>0</v>
      </c>
      <c r="H1844" s="65">
        <f>'3rdR'!H$138</f>
        <v>0</v>
      </c>
      <c r="I1844" s="65">
        <f>'3rdR'!I$138</f>
        <v>0</v>
      </c>
      <c r="J1844" s="65">
        <f>'3rdR'!J$138</f>
        <v>0</v>
      </c>
      <c r="K1844" s="65">
        <f>'3rdR'!K$138</f>
        <v>0</v>
      </c>
      <c r="L1844" s="65">
        <f>'3rdR'!L$138</f>
        <v>0</v>
      </c>
      <c r="M1844" s="65">
        <f>'3rdR'!M$138</f>
        <v>0</v>
      </c>
      <c r="N1844" s="65">
        <f>'3rdR'!N$138</f>
        <v>0</v>
      </c>
      <c r="O1844" s="65">
        <f>'3rdR'!O$138</f>
        <v>0</v>
      </c>
      <c r="P1844" s="65">
        <f>'3rdR'!P$138</f>
        <v>0</v>
      </c>
      <c r="Q1844" s="65">
        <f>'3rdR'!Q$138</f>
        <v>0</v>
      </c>
      <c r="R1844" s="65">
        <f>'3rdR'!R$138</f>
        <v>0</v>
      </c>
      <c r="S1844" s="65">
        <f>'3rdR'!S$138</f>
        <v>0</v>
      </c>
      <c r="T1844" s="65">
        <f>'3rdR'!T$138</f>
        <v>0</v>
      </c>
      <c r="U1844" s="15">
        <f t="shared" si="131"/>
        <v>0</v>
      </c>
    </row>
    <row r="1845" spans="1:21" x14ac:dyDescent="0.25">
      <c r="B1845" s="66" t="s">
        <v>15</v>
      </c>
      <c r="C1845" s="65">
        <f>'4thR'!C$138</f>
        <v>0</v>
      </c>
      <c r="D1845" s="65">
        <f>'4thR'!D$138</f>
        <v>0</v>
      </c>
      <c r="E1845" s="65">
        <f>'4thR'!E$138</f>
        <v>0</v>
      </c>
      <c r="F1845" s="65">
        <f>'4thR'!F$138</f>
        <v>0</v>
      </c>
      <c r="G1845" s="65">
        <f>'4thR'!G$138</f>
        <v>0</v>
      </c>
      <c r="H1845" s="65">
        <f>'4thR'!H$138</f>
        <v>0</v>
      </c>
      <c r="I1845" s="65">
        <f>'4thR'!I$138</f>
        <v>0</v>
      </c>
      <c r="J1845" s="65">
        <f>'4thR'!J$138</f>
        <v>0</v>
      </c>
      <c r="K1845" s="65">
        <f>'4thR'!K$138</f>
        <v>0</v>
      </c>
      <c r="L1845" s="65">
        <f>'4thR'!L$138</f>
        <v>0</v>
      </c>
      <c r="M1845" s="65">
        <f>'4thR'!M$138</f>
        <v>0</v>
      </c>
      <c r="N1845" s="65">
        <f>'4thR'!N$138</f>
        <v>0</v>
      </c>
      <c r="O1845" s="65">
        <f>'4thR'!O$138</f>
        <v>0</v>
      </c>
      <c r="P1845" s="65">
        <f>'4thR'!P$138</f>
        <v>0</v>
      </c>
      <c r="Q1845" s="65">
        <f>'4thR'!Q$138</f>
        <v>0</v>
      </c>
      <c r="R1845" s="65">
        <f>'4thR'!R$138</f>
        <v>0</v>
      </c>
      <c r="S1845" s="65">
        <f>'4thR'!S$138</f>
        <v>0</v>
      </c>
      <c r="T1845" s="65">
        <f>'4thR'!T$138</f>
        <v>0</v>
      </c>
      <c r="U1845" s="15">
        <f t="shared" si="131"/>
        <v>0</v>
      </c>
    </row>
    <row r="1846" spans="1:21" x14ac:dyDescent="0.25">
      <c r="B1846" s="66" t="s">
        <v>16</v>
      </c>
      <c r="C1846" s="65">
        <f>'5thR'!C$138</f>
        <v>0</v>
      </c>
      <c r="D1846" s="65">
        <f>'5thR'!D$138</f>
        <v>0</v>
      </c>
      <c r="E1846" s="65">
        <f>'5thR'!E$138</f>
        <v>0</v>
      </c>
      <c r="F1846" s="65">
        <f>'5thR'!F$138</f>
        <v>0</v>
      </c>
      <c r="G1846" s="65">
        <f>'5thR'!G$138</f>
        <v>0</v>
      </c>
      <c r="H1846" s="65">
        <f>'5thR'!H$138</f>
        <v>0</v>
      </c>
      <c r="I1846" s="65">
        <f>'5thR'!I$138</f>
        <v>0</v>
      </c>
      <c r="J1846" s="65">
        <f>'5thR'!J$138</f>
        <v>0</v>
      </c>
      <c r="K1846" s="65">
        <f>'5thR'!K$138</f>
        <v>0</v>
      </c>
      <c r="L1846" s="65">
        <f>'5thR'!L$138</f>
        <v>0</v>
      </c>
      <c r="M1846" s="65">
        <f>'5thR'!M$138</f>
        <v>0</v>
      </c>
      <c r="N1846" s="65">
        <f>'5thR'!N$138</f>
        <v>0</v>
      </c>
      <c r="O1846" s="65">
        <f>'5thR'!O$138</f>
        <v>0</v>
      </c>
      <c r="P1846" s="65">
        <f>'5thR'!P$138</f>
        <v>0</v>
      </c>
      <c r="Q1846" s="65">
        <f>'5thR'!Q$138</f>
        <v>0</v>
      </c>
      <c r="R1846" s="65">
        <f>'5thR'!R$138</f>
        <v>0</v>
      </c>
      <c r="S1846" s="65">
        <f>'5thR'!S$138</f>
        <v>0</v>
      </c>
      <c r="T1846" s="65">
        <f>'5thR'!T$138</f>
        <v>0</v>
      </c>
      <c r="U1846" s="15">
        <f t="shared" si="131"/>
        <v>0</v>
      </c>
    </row>
    <row r="1847" spans="1:21" x14ac:dyDescent="0.25">
      <c r="B1847" s="66" t="s">
        <v>17</v>
      </c>
      <c r="C1847" s="65">
        <f>'6thR'!C$138</f>
        <v>0</v>
      </c>
      <c r="D1847" s="65">
        <f>'6thR'!D$138</f>
        <v>0</v>
      </c>
      <c r="E1847" s="65">
        <f>'6thR'!E$138</f>
        <v>0</v>
      </c>
      <c r="F1847" s="65">
        <f>'6thR'!F$138</f>
        <v>0</v>
      </c>
      <c r="G1847" s="65">
        <f>'6thR'!G$138</f>
        <v>0</v>
      </c>
      <c r="H1847" s="65">
        <f>'6thR'!H$138</f>
        <v>0</v>
      </c>
      <c r="I1847" s="65">
        <f>'6thR'!I$138</f>
        <v>0</v>
      </c>
      <c r="J1847" s="65">
        <f>'6thR'!J$138</f>
        <v>0</v>
      </c>
      <c r="K1847" s="65">
        <f>'6thR'!K$138</f>
        <v>0</v>
      </c>
      <c r="L1847" s="65">
        <f>'6thR'!L$138</f>
        <v>0</v>
      </c>
      <c r="M1847" s="65">
        <f>'6thR'!M$138</f>
        <v>0</v>
      </c>
      <c r="N1847" s="65">
        <f>'6thR'!N$138</f>
        <v>0</v>
      </c>
      <c r="O1847" s="65">
        <f>'6thR'!O$138</f>
        <v>0</v>
      </c>
      <c r="P1847" s="65">
        <f>'6thR'!P$138</f>
        <v>0</v>
      </c>
      <c r="Q1847" s="65">
        <f>'6thR'!Q$138</f>
        <v>0</v>
      </c>
      <c r="R1847" s="65">
        <f>'6thR'!R$138</f>
        <v>0</v>
      </c>
      <c r="S1847" s="65">
        <f>'6thR'!S$138</f>
        <v>0</v>
      </c>
      <c r="T1847" s="65">
        <f>'6thR'!T$138</f>
        <v>0</v>
      </c>
      <c r="U1847" s="15">
        <f t="shared" si="131"/>
        <v>0</v>
      </c>
    </row>
    <row r="1848" spans="1:21" x14ac:dyDescent="0.25">
      <c r="B1848" s="66" t="s">
        <v>18</v>
      </c>
      <c r="C1848" s="65">
        <f>'7thR'!C$138</f>
        <v>0</v>
      </c>
      <c r="D1848" s="65">
        <f>'7thR'!D$138</f>
        <v>0</v>
      </c>
      <c r="E1848" s="65">
        <f>'7thR'!E$138</f>
        <v>0</v>
      </c>
      <c r="F1848" s="65">
        <f>'7thR'!F$138</f>
        <v>0</v>
      </c>
      <c r="G1848" s="65">
        <f>'7thR'!G$138</f>
        <v>0</v>
      </c>
      <c r="H1848" s="65">
        <f>'7thR'!H$138</f>
        <v>0</v>
      </c>
      <c r="I1848" s="65">
        <f>'7thR'!I$138</f>
        <v>0</v>
      </c>
      <c r="J1848" s="65">
        <f>'7thR'!J$138</f>
        <v>0</v>
      </c>
      <c r="K1848" s="65">
        <f>'7thR'!K$138</f>
        <v>0</v>
      </c>
      <c r="L1848" s="65">
        <f>'7thR'!L$138</f>
        <v>0</v>
      </c>
      <c r="M1848" s="65">
        <f>'7thR'!M$138</f>
        <v>0</v>
      </c>
      <c r="N1848" s="65">
        <f>'7thR'!N$138</f>
        <v>0</v>
      </c>
      <c r="O1848" s="65">
        <f>'7thR'!O$138</f>
        <v>0</v>
      </c>
      <c r="P1848" s="65">
        <f>'7thR'!P$138</f>
        <v>0</v>
      </c>
      <c r="Q1848" s="65">
        <f>'7thR'!Q$138</f>
        <v>0</v>
      </c>
      <c r="R1848" s="65">
        <f>'7thR'!R$138</f>
        <v>0</v>
      </c>
      <c r="S1848" s="65">
        <f>'7thR'!S$138</f>
        <v>0</v>
      </c>
      <c r="T1848" s="65">
        <f>'7thR'!T$138</f>
        <v>0</v>
      </c>
      <c r="U1848" s="15">
        <f t="shared" si="131"/>
        <v>0</v>
      </c>
    </row>
    <row r="1849" spans="1:21" ht="15.75" thickBot="1" x14ac:dyDescent="0.3">
      <c r="B1849" s="66" t="s">
        <v>19</v>
      </c>
      <c r="C1849" s="45">
        <f>'8thR - Finale'!C$138</f>
        <v>0</v>
      </c>
      <c r="D1849" s="45">
        <f>'8thR - Finale'!D$138</f>
        <v>0</v>
      </c>
      <c r="E1849" s="45">
        <f>'8thR - Finale'!E$138</f>
        <v>0</v>
      </c>
      <c r="F1849" s="45">
        <f>'8thR - Finale'!F$138</f>
        <v>0</v>
      </c>
      <c r="G1849" s="45">
        <f>'8thR - Finale'!G$138</f>
        <v>0</v>
      </c>
      <c r="H1849" s="45">
        <f>'8thR - Finale'!H$138</f>
        <v>0</v>
      </c>
      <c r="I1849" s="45">
        <f>'8thR - Finale'!I$138</f>
        <v>0</v>
      </c>
      <c r="J1849" s="45">
        <f>'8thR - Finale'!J$138</f>
        <v>0</v>
      </c>
      <c r="K1849" s="45">
        <f>'8thR - Finale'!K$138</f>
        <v>0</v>
      </c>
      <c r="L1849" s="45">
        <f>'8thR - Finale'!L$138</f>
        <v>0</v>
      </c>
      <c r="M1849" s="45">
        <f>'8thR - Finale'!M$138</f>
        <v>0</v>
      </c>
      <c r="N1849" s="45">
        <f>'8thR - Finale'!N$138</f>
        <v>0</v>
      </c>
      <c r="O1849" s="45">
        <f>'8thR - Finale'!O$138</f>
        <v>0</v>
      </c>
      <c r="P1849" s="45">
        <f>'8thR - Finale'!P$138</f>
        <v>0</v>
      </c>
      <c r="Q1849" s="45">
        <f>'8thR - Finale'!Q$138</f>
        <v>0</v>
      </c>
      <c r="R1849" s="45">
        <f>'8thR - Finale'!R$138</f>
        <v>0</v>
      </c>
      <c r="S1849" s="45">
        <f>'8thR - Finale'!S$138</f>
        <v>0</v>
      </c>
      <c r="T1849" s="45">
        <f>'8thR - Finale'!T$138</f>
        <v>0</v>
      </c>
      <c r="U1849" s="15">
        <f t="shared" si="131"/>
        <v>0</v>
      </c>
    </row>
    <row r="1850" spans="1:21" ht="16.5" thickTop="1" x14ac:dyDescent="0.25">
      <c r="B1850" s="52" t="s">
        <v>12</v>
      </c>
      <c r="C1850" s="72">
        <f>score!H$138</f>
        <v>0</v>
      </c>
      <c r="D1850" s="72">
        <f>score!I$138</f>
        <v>0</v>
      </c>
      <c r="E1850" s="72">
        <f>score!J$138</f>
        <v>0</v>
      </c>
      <c r="F1850" s="72">
        <f>score!K$138</f>
        <v>0</v>
      </c>
      <c r="G1850" s="72">
        <f>score!L$138</f>
        <v>0</v>
      </c>
      <c r="H1850" s="72">
        <f>score!M$138</f>
        <v>0</v>
      </c>
      <c r="I1850" s="72">
        <f>score!N$138</f>
        <v>0</v>
      </c>
      <c r="J1850" s="72">
        <f>score!O$138</f>
        <v>0</v>
      </c>
      <c r="K1850" s="72">
        <f>score!P$138</f>
        <v>0</v>
      </c>
      <c r="L1850" s="72">
        <f>score!Q$138</f>
        <v>0</v>
      </c>
      <c r="M1850" s="72">
        <f>score!R$138</f>
        <v>0</v>
      </c>
      <c r="N1850" s="72">
        <f>score!S$138</f>
        <v>0</v>
      </c>
      <c r="O1850" s="72">
        <f>score!T$138</f>
        <v>0</v>
      </c>
      <c r="P1850" s="72">
        <f>score!U$138</f>
        <v>0</v>
      </c>
      <c r="Q1850" s="72">
        <f>score!V$138</f>
        <v>0</v>
      </c>
      <c r="R1850" s="72">
        <f>score!W$138</f>
        <v>0</v>
      </c>
      <c r="S1850" s="72">
        <f>score!X$138</f>
        <v>0</v>
      </c>
      <c r="T1850" s="72">
        <f>score!Y$138</f>
        <v>0</v>
      </c>
      <c r="U1850" s="47">
        <f t="shared" si="131"/>
        <v>0</v>
      </c>
    </row>
    <row r="1851" spans="1:21" ht="15.75" x14ac:dyDescent="0.25">
      <c r="B1851" s="53" t="s">
        <v>7</v>
      </c>
      <c r="C1851" s="54">
        <f>score!H$147</f>
        <v>4</v>
      </c>
      <c r="D1851" s="54">
        <f>score!$I$147</f>
        <v>4</v>
      </c>
      <c r="E1851" s="54">
        <f>score!$J$147</f>
        <v>3</v>
      </c>
      <c r="F1851" s="54">
        <f>score!$K$147</f>
        <v>3</v>
      </c>
      <c r="G1851" s="54">
        <f>score!$L$147</f>
        <v>4</v>
      </c>
      <c r="H1851" s="54">
        <f>score!$M$147</f>
        <v>4</v>
      </c>
      <c r="I1851" s="54">
        <f>score!$N$147</f>
        <v>5</v>
      </c>
      <c r="J1851" s="54">
        <f>score!$O$147</f>
        <v>4</v>
      </c>
      <c r="K1851" s="54">
        <f>score!$P$147</f>
        <v>4</v>
      </c>
      <c r="L1851" s="54">
        <f>score!$Q$147</f>
        <v>3</v>
      </c>
      <c r="M1851" s="54">
        <f>score!$R$147</f>
        <v>4</v>
      </c>
      <c r="N1851" s="54">
        <f>score!$S$147</f>
        <v>5</v>
      </c>
      <c r="O1851" s="54">
        <f>score!$T$147</f>
        <v>4</v>
      </c>
      <c r="P1851" s="54">
        <f>score!$U$147</f>
        <v>5</v>
      </c>
      <c r="Q1851" s="54">
        <f>score!$V$147</f>
        <v>3</v>
      </c>
      <c r="R1851" s="54">
        <f>score!$W$147</f>
        <v>3</v>
      </c>
      <c r="S1851" s="54">
        <f>score!$X$147</f>
        <v>4</v>
      </c>
      <c r="T1851" s="54">
        <f>score!$Y$147</f>
        <v>4</v>
      </c>
      <c r="U1851" s="18">
        <f t="shared" si="131"/>
        <v>70</v>
      </c>
    </row>
    <row r="1853" spans="1:21" x14ac:dyDescent="0.25">
      <c r="C1853" s="140" t="s">
        <v>6</v>
      </c>
      <c r="D1853" s="140"/>
      <c r="E1853" s="140"/>
      <c r="F1853" s="140"/>
      <c r="G1853" s="140"/>
      <c r="H1853" s="140"/>
      <c r="I1853" s="140"/>
      <c r="J1853" s="140"/>
      <c r="K1853" s="140"/>
      <c r="L1853" s="140"/>
      <c r="M1853" s="140"/>
      <c r="N1853" s="140"/>
      <c r="O1853" s="140"/>
      <c r="P1853" s="140"/>
      <c r="Q1853" s="140"/>
      <c r="R1853" s="140"/>
      <c r="S1853" s="140"/>
      <c r="T1853" s="140"/>
    </row>
    <row r="1854" spans="1:21" x14ac:dyDescent="0.25">
      <c r="A1854" s="141">
        <f>score!A139</f>
        <v>133</v>
      </c>
      <c r="B1854" s="142" t="str">
        <f>score!F139</f>
        <v/>
      </c>
      <c r="C1854" s="143">
        <v>1</v>
      </c>
      <c r="D1854" s="143">
        <v>2</v>
      </c>
      <c r="E1854" s="143">
        <v>3</v>
      </c>
      <c r="F1854" s="143">
        <v>4</v>
      </c>
      <c r="G1854" s="143">
        <v>5</v>
      </c>
      <c r="H1854" s="143">
        <v>6</v>
      </c>
      <c r="I1854" s="143">
        <v>7</v>
      </c>
      <c r="J1854" s="143">
        <v>8</v>
      </c>
      <c r="K1854" s="143">
        <v>9</v>
      </c>
      <c r="L1854" s="143">
        <v>10</v>
      </c>
      <c r="M1854" s="143">
        <v>11</v>
      </c>
      <c r="N1854" s="143">
        <v>12</v>
      </c>
      <c r="O1854" s="143">
        <v>13</v>
      </c>
      <c r="P1854" s="143">
        <v>14</v>
      </c>
      <c r="Q1854" s="143">
        <v>15</v>
      </c>
      <c r="R1854" s="143">
        <v>16</v>
      </c>
      <c r="S1854" s="143">
        <v>17</v>
      </c>
      <c r="T1854" s="143">
        <v>18</v>
      </c>
      <c r="U1854" s="78" t="s">
        <v>1</v>
      </c>
    </row>
    <row r="1855" spans="1:21" x14ac:dyDescent="0.25">
      <c r="A1855" s="141"/>
      <c r="B1855" s="142"/>
      <c r="C1855" s="143"/>
      <c r="D1855" s="143"/>
      <c r="E1855" s="143"/>
      <c r="F1855" s="143"/>
      <c r="G1855" s="143"/>
      <c r="H1855" s="143"/>
      <c r="I1855" s="143"/>
      <c r="J1855" s="143"/>
      <c r="K1855" s="143"/>
      <c r="L1855" s="143"/>
      <c r="M1855" s="143"/>
      <c r="N1855" s="143"/>
      <c r="O1855" s="143"/>
      <c r="P1855" s="143"/>
      <c r="Q1855" s="143"/>
      <c r="R1855" s="143"/>
      <c r="S1855" s="143"/>
      <c r="T1855" s="143"/>
      <c r="U1855" s="79"/>
    </row>
    <row r="1856" spans="1:21" x14ac:dyDescent="0.25">
      <c r="B1856" s="66" t="s">
        <v>8</v>
      </c>
      <c r="C1856" s="65">
        <f>'1stR'!C$139</f>
        <v>0</v>
      </c>
      <c r="D1856" s="65">
        <f>'1stR'!D$139</f>
        <v>0</v>
      </c>
      <c r="E1856" s="65">
        <f>'1stR'!E$139</f>
        <v>0</v>
      </c>
      <c r="F1856" s="65">
        <f>'1stR'!F$139</f>
        <v>0</v>
      </c>
      <c r="G1856" s="65">
        <f>'1stR'!G$139</f>
        <v>0</v>
      </c>
      <c r="H1856" s="65">
        <f>'1stR'!H$139</f>
        <v>0</v>
      </c>
      <c r="I1856" s="65">
        <f>'1stR'!I$139</f>
        <v>0</v>
      </c>
      <c r="J1856" s="65">
        <f>'1stR'!J$139</f>
        <v>0</v>
      </c>
      <c r="K1856" s="65">
        <f>'1stR'!K$139</f>
        <v>0</v>
      </c>
      <c r="L1856" s="65">
        <f>'1stR'!L$139</f>
        <v>0</v>
      </c>
      <c r="M1856" s="65">
        <f>'1stR'!M$139</f>
        <v>0</v>
      </c>
      <c r="N1856" s="65">
        <f>'1stR'!N$139</f>
        <v>0</v>
      </c>
      <c r="O1856" s="65">
        <f>'1stR'!O$139</f>
        <v>0</v>
      </c>
      <c r="P1856" s="65">
        <f>'1stR'!P$139</f>
        <v>0</v>
      </c>
      <c r="Q1856" s="65">
        <f>'1stR'!Q$139</f>
        <v>0</v>
      </c>
      <c r="R1856" s="65">
        <f>'1stR'!R$139</f>
        <v>0</v>
      </c>
      <c r="S1856" s="65">
        <f>'1stR'!S$139</f>
        <v>0</v>
      </c>
      <c r="T1856" s="65">
        <f>'1stR'!T$139</f>
        <v>0</v>
      </c>
      <c r="U1856" s="15">
        <f>SUM(C1856:T1856)</f>
        <v>0</v>
      </c>
    </row>
    <row r="1857" spans="1:21" x14ac:dyDescent="0.25">
      <c r="B1857" s="66" t="s">
        <v>13</v>
      </c>
      <c r="C1857" s="65">
        <f>'2ndR'!C$139</f>
        <v>0</v>
      </c>
      <c r="D1857" s="65">
        <f>'2ndR'!D$139</f>
        <v>0</v>
      </c>
      <c r="E1857" s="65">
        <f>'2ndR'!E$139</f>
        <v>0</v>
      </c>
      <c r="F1857" s="65">
        <f>'2ndR'!F$139</f>
        <v>0</v>
      </c>
      <c r="G1857" s="65">
        <f>'2ndR'!G$139</f>
        <v>0</v>
      </c>
      <c r="H1857" s="65">
        <f>'2ndR'!H$139</f>
        <v>0</v>
      </c>
      <c r="I1857" s="65">
        <f>'2ndR'!I$139</f>
        <v>0</v>
      </c>
      <c r="J1857" s="65">
        <f>'2ndR'!J$139</f>
        <v>0</v>
      </c>
      <c r="K1857" s="65">
        <f>'2ndR'!K$139</f>
        <v>0</v>
      </c>
      <c r="L1857" s="65">
        <f>'2ndR'!L$139</f>
        <v>0</v>
      </c>
      <c r="M1857" s="65">
        <f>'2ndR'!M$139</f>
        <v>0</v>
      </c>
      <c r="N1857" s="65">
        <f>'2ndR'!N$139</f>
        <v>0</v>
      </c>
      <c r="O1857" s="65">
        <f>'2ndR'!O$139</f>
        <v>0</v>
      </c>
      <c r="P1857" s="65">
        <f>'2ndR'!P$139</f>
        <v>0</v>
      </c>
      <c r="Q1857" s="65">
        <f>'2ndR'!Q$139</f>
        <v>0</v>
      </c>
      <c r="R1857" s="65">
        <f>'2ndR'!R$139</f>
        <v>0</v>
      </c>
      <c r="S1857" s="65">
        <f>'2ndR'!S$139</f>
        <v>0</v>
      </c>
      <c r="T1857" s="65">
        <f>'2ndR'!T$139</f>
        <v>0</v>
      </c>
      <c r="U1857" s="15">
        <f t="shared" ref="U1857:U1865" si="132">SUM(C1857:T1857)</f>
        <v>0</v>
      </c>
    </row>
    <row r="1858" spans="1:21" x14ac:dyDescent="0.25">
      <c r="B1858" s="66" t="s">
        <v>14</v>
      </c>
      <c r="C1858" s="65">
        <f>'3rdR'!C$139</f>
        <v>0</v>
      </c>
      <c r="D1858" s="65">
        <f>'3rdR'!D$139</f>
        <v>0</v>
      </c>
      <c r="E1858" s="65">
        <f>'3rdR'!E$139</f>
        <v>0</v>
      </c>
      <c r="F1858" s="65">
        <f>'3rdR'!F$139</f>
        <v>0</v>
      </c>
      <c r="G1858" s="65">
        <f>'3rdR'!G$139</f>
        <v>0</v>
      </c>
      <c r="H1858" s="65">
        <f>'3rdR'!H$139</f>
        <v>0</v>
      </c>
      <c r="I1858" s="65">
        <f>'3rdR'!I$139</f>
        <v>0</v>
      </c>
      <c r="J1858" s="65">
        <f>'3rdR'!J$139</f>
        <v>0</v>
      </c>
      <c r="K1858" s="65">
        <f>'3rdR'!K$139</f>
        <v>0</v>
      </c>
      <c r="L1858" s="65">
        <f>'3rdR'!L$139</f>
        <v>0</v>
      </c>
      <c r="M1858" s="65">
        <f>'3rdR'!M$139</f>
        <v>0</v>
      </c>
      <c r="N1858" s="65">
        <f>'3rdR'!N$139</f>
        <v>0</v>
      </c>
      <c r="O1858" s="65">
        <f>'3rdR'!O$139</f>
        <v>0</v>
      </c>
      <c r="P1858" s="65">
        <f>'3rdR'!P$139</f>
        <v>0</v>
      </c>
      <c r="Q1858" s="65">
        <f>'3rdR'!Q$139</f>
        <v>0</v>
      </c>
      <c r="R1858" s="65">
        <f>'3rdR'!R$139</f>
        <v>0</v>
      </c>
      <c r="S1858" s="65">
        <f>'3rdR'!S$139</f>
        <v>0</v>
      </c>
      <c r="T1858" s="65">
        <f>'3rdR'!T$139</f>
        <v>0</v>
      </c>
      <c r="U1858" s="15">
        <f t="shared" si="132"/>
        <v>0</v>
      </c>
    </row>
    <row r="1859" spans="1:21" x14ac:dyDescent="0.25">
      <c r="B1859" s="66" t="s">
        <v>15</v>
      </c>
      <c r="C1859" s="65">
        <f>'4thR'!C$139</f>
        <v>0</v>
      </c>
      <c r="D1859" s="65">
        <f>'4thR'!D$139</f>
        <v>0</v>
      </c>
      <c r="E1859" s="65">
        <f>'4thR'!E$139</f>
        <v>0</v>
      </c>
      <c r="F1859" s="65">
        <f>'4thR'!F$139</f>
        <v>0</v>
      </c>
      <c r="G1859" s="65">
        <f>'4thR'!G$139</f>
        <v>0</v>
      </c>
      <c r="H1859" s="65">
        <f>'4thR'!H$139</f>
        <v>0</v>
      </c>
      <c r="I1859" s="65">
        <f>'4thR'!I$139</f>
        <v>0</v>
      </c>
      <c r="J1859" s="65">
        <f>'4thR'!J$139</f>
        <v>0</v>
      </c>
      <c r="K1859" s="65">
        <f>'4thR'!K$139</f>
        <v>0</v>
      </c>
      <c r="L1859" s="65">
        <f>'4thR'!L$139</f>
        <v>0</v>
      </c>
      <c r="M1859" s="65">
        <f>'4thR'!M$139</f>
        <v>0</v>
      </c>
      <c r="N1859" s="65">
        <f>'4thR'!N$139</f>
        <v>0</v>
      </c>
      <c r="O1859" s="65">
        <f>'4thR'!O$139</f>
        <v>0</v>
      </c>
      <c r="P1859" s="65">
        <f>'4thR'!P$139</f>
        <v>0</v>
      </c>
      <c r="Q1859" s="65">
        <f>'4thR'!Q$139</f>
        <v>0</v>
      </c>
      <c r="R1859" s="65">
        <f>'4thR'!R$139</f>
        <v>0</v>
      </c>
      <c r="S1859" s="65">
        <f>'4thR'!S$139</f>
        <v>0</v>
      </c>
      <c r="T1859" s="65">
        <f>'4thR'!T$139</f>
        <v>0</v>
      </c>
      <c r="U1859" s="15">
        <f t="shared" si="132"/>
        <v>0</v>
      </c>
    </row>
    <row r="1860" spans="1:21" x14ac:dyDescent="0.25">
      <c r="B1860" s="66" t="s">
        <v>16</v>
      </c>
      <c r="C1860" s="65">
        <f>'5thR'!C$139</f>
        <v>0</v>
      </c>
      <c r="D1860" s="65">
        <f>'5thR'!D$139</f>
        <v>0</v>
      </c>
      <c r="E1860" s="65">
        <f>'5thR'!E$139</f>
        <v>0</v>
      </c>
      <c r="F1860" s="65">
        <f>'5thR'!F$139</f>
        <v>0</v>
      </c>
      <c r="G1860" s="65">
        <f>'5thR'!G$139</f>
        <v>0</v>
      </c>
      <c r="H1860" s="65">
        <f>'5thR'!H$139</f>
        <v>0</v>
      </c>
      <c r="I1860" s="65">
        <f>'5thR'!I$139</f>
        <v>0</v>
      </c>
      <c r="J1860" s="65">
        <f>'5thR'!J$139</f>
        <v>0</v>
      </c>
      <c r="K1860" s="65">
        <f>'5thR'!K$139</f>
        <v>0</v>
      </c>
      <c r="L1860" s="65">
        <f>'5thR'!L$139</f>
        <v>0</v>
      </c>
      <c r="M1860" s="65">
        <f>'5thR'!M$139</f>
        <v>0</v>
      </c>
      <c r="N1860" s="65">
        <f>'5thR'!N$139</f>
        <v>0</v>
      </c>
      <c r="O1860" s="65">
        <f>'5thR'!O$139</f>
        <v>0</v>
      </c>
      <c r="P1860" s="65">
        <f>'5thR'!P$139</f>
        <v>0</v>
      </c>
      <c r="Q1860" s="65">
        <f>'5thR'!Q$139</f>
        <v>0</v>
      </c>
      <c r="R1860" s="65">
        <f>'5thR'!R$139</f>
        <v>0</v>
      </c>
      <c r="S1860" s="65">
        <f>'5thR'!S$139</f>
        <v>0</v>
      </c>
      <c r="T1860" s="65">
        <f>'5thR'!T$139</f>
        <v>0</v>
      </c>
      <c r="U1860" s="15">
        <f t="shared" si="132"/>
        <v>0</v>
      </c>
    </row>
    <row r="1861" spans="1:21" x14ac:dyDescent="0.25">
      <c r="B1861" s="66" t="s">
        <v>17</v>
      </c>
      <c r="C1861" s="65">
        <f>'6thR'!C$139</f>
        <v>0</v>
      </c>
      <c r="D1861" s="65">
        <f>'6thR'!D$139</f>
        <v>0</v>
      </c>
      <c r="E1861" s="65">
        <f>'6thR'!E$139</f>
        <v>0</v>
      </c>
      <c r="F1861" s="65">
        <f>'6thR'!F$139</f>
        <v>0</v>
      </c>
      <c r="G1861" s="65">
        <f>'6thR'!G$139</f>
        <v>0</v>
      </c>
      <c r="H1861" s="65">
        <f>'6thR'!H$139</f>
        <v>0</v>
      </c>
      <c r="I1861" s="65">
        <f>'6thR'!I$139</f>
        <v>0</v>
      </c>
      <c r="J1861" s="65">
        <f>'6thR'!J$139</f>
        <v>0</v>
      </c>
      <c r="K1861" s="65">
        <f>'6thR'!K$139</f>
        <v>0</v>
      </c>
      <c r="L1861" s="65">
        <f>'6thR'!L$139</f>
        <v>0</v>
      </c>
      <c r="M1861" s="65">
        <f>'6thR'!M$139</f>
        <v>0</v>
      </c>
      <c r="N1861" s="65">
        <f>'6thR'!N$139</f>
        <v>0</v>
      </c>
      <c r="O1861" s="65">
        <f>'6thR'!O$139</f>
        <v>0</v>
      </c>
      <c r="P1861" s="65">
        <f>'6thR'!P$139</f>
        <v>0</v>
      </c>
      <c r="Q1861" s="65">
        <f>'6thR'!Q$139</f>
        <v>0</v>
      </c>
      <c r="R1861" s="65">
        <f>'6thR'!R$139</f>
        <v>0</v>
      </c>
      <c r="S1861" s="65">
        <f>'6thR'!S$139</f>
        <v>0</v>
      </c>
      <c r="T1861" s="65">
        <f>'6thR'!T$139</f>
        <v>0</v>
      </c>
      <c r="U1861" s="15">
        <f t="shared" si="132"/>
        <v>0</v>
      </c>
    </row>
    <row r="1862" spans="1:21" x14ac:dyDescent="0.25">
      <c r="B1862" s="66" t="s">
        <v>18</v>
      </c>
      <c r="C1862" s="65">
        <f>'7thR'!C$139</f>
        <v>0</v>
      </c>
      <c r="D1862" s="65">
        <f>'7thR'!D$139</f>
        <v>0</v>
      </c>
      <c r="E1862" s="65">
        <f>'7thR'!E$139</f>
        <v>0</v>
      </c>
      <c r="F1862" s="65">
        <f>'7thR'!F$139</f>
        <v>0</v>
      </c>
      <c r="G1862" s="65">
        <f>'7thR'!G$139</f>
        <v>0</v>
      </c>
      <c r="H1862" s="65">
        <f>'7thR'!H$139</f>
        <v>0</v>
      </c>
      <c r="I1862" s="65">
        <f>'7thR'!I$139</f>
        <v>0</v>
      </c>
      <c r="J1862" s="65">
        <f>'7thR'!J$139</f>
        <v>0</v>
      </c>
      <c r="K1862" s="65">
        <f>'7thR'!K$139</f>
        <v>0</v>
      </c>
      <c r="L1862" s="65">
        <f>'7thR'!L$139</f>
        <v>0</v>
      </c>
      <c r="M1862" s="65">
        <f>'7thR'!M$139</f>
        <v>0</v>
      </c>
      <c r="N1862" s="65">
        <f>'7thR'!N$139</f>
        <v>0</v>
      </c>
      <c r="O1862" s="65">
        <f>'7thR'!O$139</f>
        <v>0</v>
      </c>
      <c r="P1862" s="65">
        <f>'7thR'!P$139</f>
        <v>0</v>
      </c>
      <c r="Q1862" s="65">
        <f>'7thR'!Q$139</f>
        <v>0</v>
      </c>
      <c r="R1862" s="65">
        <f>'7thR'!R$139</f>
        <v>0</v>
      </c>
      <c r="S1862" s="65">
        <f>'7thR'!S$139</f>
        <v>0</v>
      </c>
      <c r="T1862" s="65">
        <f>'7thR'!T$139</f>
        <v>0</v>
      </c>
      <c r="U1862" s="15">
        <f t="shared" si="132"/>
        <v>0</v>
      </c>
    </row>
    <row r="1863" spans="1:21" ht="15.75" thickBot="1" x14ac:dyDescent="0.3">
      <c r="B1863" s="66" t="s">
        <v>19</v>
      </c>
      <c r="C1863" s="45">
        <f>'8thR - Finale'!C$139</f>
        <v>0</v>
      </c>
      <c r="D1863" s="45">
        <f>'8thR - Finale'!D$139</f>
        <v>0</v>
      </c>
      <c r="E1863" s="45">
        <f>'8thR - Finale'!E$139</f>
        <v>0</v>
      </c>
      <c r="F1863" s="45">
        <f>'8thR - Finale'!F$139</f>
        <v>0</v>
      </c>
      <c r="G1863" s="45">
        <f>'8thR - Finale'!G$139</f>
        <v>0</v>
      </c>
      <c r="H1863" s="45">
        <f>'8thR - Finale'!H$139</f>
        <v>0</v>
      </c>
      <c r="I1863" s="45">
        <f>'8thR - Finale'!I$139</f>
        <v>0</v>
      </c>
      <c r="J1863" s="45">
        <f>'8thR - Finale'!J$139</f>
        <v>0</v>
      </c>
      <c r="K1863" s="45">
        <f>'8thR - Finale'!K$139</f>
        <v>0</v>
      </c>
      <c r="L1863" s="45">
        <f>'8thR - Finale'!L$139</f>
        <v>0</v>
      </c>
      <c r="M1863" s="45">
        <f>'8thR - Finale'!M$139</f>
        <v>0</v>
      </c>
      <c r="N1863" s="45">
        <f>'8thR - Finale'!N$139</f>
        <v>0</v>
      </c>
      <c r="O1863" s="45">
        <f>'8thR - Finale'!O$139</f>
        <v>0</v>
      </c>
      <c r="P1863" s="45">
        <f>'8thR - Finale'!P$139</f>
        <v>0</v>
      </c>
      <c r="Q1863" s="45">
        <f>'8thR - Finale'!Q$139</f>
        <v>0</v>
      </c>
      <c r="R1863" s="45">
        <f>'8thR - Finale'!R$139</f>
        <v>0</v>
      </c>
      <c r="S1863" s="45">
        <f>'8thR - Finale'!S$139</f>
        <v>0</v>
      </c>
      <c r="T1863" s="45">
        <f>'8thR - Finale'!T$139</f>
        <v>0</v>
      </c>
      <c r="U1863" s="15">
        <f t="shared" si="132"/>
        <v>0</v>
      </c>
    </row>
    <row r="1864" spans="1:21" ht="16.5" thickTop="1" x14ac:dyDescent="0.25">
      <c r="B1864" s="52" t="s">
        <v>12</v>
      </c>
      <c r="C1864" s="72">
        <f>score!H$139</f>
        <v>0</v>
      </c>
      <c r="D1864" s="72">
        <f>score!I$139</f>
        <v>0</v>
      </c>
      <c r="E1864" s="72">
        <f>score!J$139</f>
        <v>0</v>
      </c>
      <c r="F1864" s="72">
        <f>score!K$139</f>
        <v>0</v>
      </c>
      <c r="G1864" s="72">
        <f>score!L$139</f>
        <v>0</v>
      </c>
      <c r="H1864" s="72">
        <f>score!M$139</f>
        <v>0</v>
      </c>
      <c r="I1864" s="72">
        <f>score!N$139</f>
        <v>0</v>
      </c>
      <c r="J1864" s="72">
        <f>score!O$139</f>
        <v>0</v>
      </c>
      <c r="K1864" s="72">
        <f>score!P$139</f>
        <v>0</v>
      </c>
      <c r="L1864" s="72">
        <f>score!Q$139</f>
        <v>0</v>
      </c>
      <c r="M1864" s="72">
        <f>score!R$139</f>
        <v>0</v>
      </c>
      <c r="N1864" s="72">
        <f>score!S$139</f>
        <v>0</v>
      </c>
      <c r="O1864" s="72">
        <f>score!T$139</f>
        <v>0</v>
      </c>
      <c r="P1864" s="72">
        <f>score!U$139</f>
        <v>0</v>
      </c>
      <c r="Q1864" s="72">
        <f>score!V$139</f>
        <v>0</v>
      </c>
      <c r="R1864" s="72">
        <f>score!W$139</f>
        <v>0</v>
      </c>
      <c r="S1864" s="72">
        <f>score!X$139</f>
        <v>0</v>
      </c>
      <c r="T1864" s="72">
        <f>score!Y$139</f>
        <v>0</v>
      </c>
      <c r="U1864" s="47">
        <f t="shared" si="132"/>
        <v>0</v>
      </c>
    </row>
    <row r="1865" spans="1:21" ht="15.75" x14ac:dyDescent="0.25">
      <c r="B1865" s="53" t="s">
        <v>7</v>
      </c>
      <c r="C1865" s="54">
        <f>score!H$147</f>
        <v>4</v>
      </c>
      <c r="D1865" s="54">
        <f>score!$I$147</f>
        <v>4</v>
      </c>
      <c r="E1865" s="54">
        <f>score!$J$147</f>
        <v>3</v>
      </c>
      <c r="F1865" s="54">
        <f>score!$K$147</f>
        <v>3</v>
      </c>
      <c r="G1865" s="54">
        <f>score!$L$147</f>
        <v>4</v>
      </c>
      <c r="H1865" s="54">
        <f>score!$M$147</f>
        <v>4</v>
      </c>
      <c r="I1865" s="54">
        <f>score!$N$147</f>
        <v>5</v>
      </c>
      <c r="J1865" s="54">
        <f>score!$O$147</f>
        <v>4</v>
      </c>
      <c r="K1865" s="54">
        <f>score!$P$147</f>
        <v>4</v>
      </c>
      <c r="L1865" s="54">
        <f>score!$Q$147</f>
        <v>3</v>
      </c>
      <c r="M1865" s="54">
        <f>score!$R$147</f>
        <v>4</v>
      </c>
      <c r="N1865" s="54">
        <f>score!$S$147</f>
        <v>5</v>
      </c>
      <c r="O1865" s="54">
        <f>score!$T$147</f>
        <v>4</v>
      </c>
      <c r="P1865" s="54">
        <f>score!$U$147</f>
        <v>5</v>
      </c>
      <c r="Q1865" s="54">
        <f>score!$V$147</f>
        <v>3</v>
      </c>
      <c r="R1865" s="54">
        <f>score!$W$147</f>
        <v>3</v>
      </c>
      <c r="S1865" s="54">
        <f>score!$X$147</f>
        <v>4</v>
      </c>
      <c r="T1865" s="54">
        <f>score!$Y$147</f>
        <v>4</v>
      </c>
      <c r="U1865" s="18">
        <f t="shared" si="132"/>
        <v>70</v>
      </c>
    </row>
    <row r="1866" spans="1:21" x14ac:dyDescent="0.25">
      <c r="C1866" s="55"/>
      <c r="D1866" s="55"/>
      <c r="E1866" s="55"/>
      <c r="F1866" s="55"/>
      <c r="G1866" s="55"/>
      <c r="H1866" s="55"/>
      <c r="I1866" s="55"/>
      <c r="J1866" s="55"/>
      <c r="K1866" s="55"/>
      <c r="L1866" s="55"/>
      <c r="M1866" s="55"/>
      <c r="N1866" s="55"/>
      <c r="O1866" s="55"/>
      <c r="P1866" s="55"/>
      <c r="Q1866" s="55"/>
      <c r="R1866" s="55"/>
      <c r="S1866" s="55"/>
      <c r="T1866" s="55"/>
    </row>
    <row r="1867" spans="1:21" x14ac:dyDescent="0.25">
      <c r="C1867" s="144" t="s">
        <v>6</v>
      </c>
      <c r="D1867" s="144"/>
      <c r="E1867" s="144"/>
      <c r="F1867" s="144"/>
      <c r="G1867" s="144"/>
      <c r="H1867" s="144"/>
      <c r="I1867" s="144"/>
      <c r="J1867" s="144"/>
      <c r="K1867" s="144"/>
      <c r="L1867" s="144"/>
      <c r="M1867" s="144"/>
      <c r="N1867" s="144"/>
      <c r="O1867" s="144"/>
      <c r="P1867" s="144"/>
      <c r="Q1867" s="144"/>
      <c r="R1867" s="144"/>
      <c r="S1867" s="144"/>
      <c r="T1867" s="144"/>
    </row>
    <row r="1868" spans="1:21" x14ac:dyDescent="0.25">
      <c r="A1868" s="141">
        <f>score!A140</f>
        <v>134</v>
      </c>
      <c r="B1868" s="142" t="str">
        <f>score!F140</f>
        <v/>
      </c>
      <c r="C1868" s="146">
        <v>1</v>
      </c>
      <c r="D1868" s="146">
        <v>2</v>
      </c>
      <c r="E1868" s="146">
        <v>3</v>
      </c>
      <c r="F1868" s="146">
        <v>4</v>
      </c>
      <c r="G1868" s="146">
        <v>5</v>
      </c>
      <c r="H1868" s="146">
        <v>6</v>
      </c>
      <c r="I1868" s="146">
        <v>7</v>
      </c>
      <c r="J1868" s="146">
        <v>8</v>
      </c>
      <c r="K1868" s="146">
        <v>9</v>
      </c>
      <c r="L1868" s="146">
        <v>10</v>
      </c>
      <c r="M1868" s="146">
        <v>11</v>
      </c>
      <c r="N1868" s="146">
        <v>12</v>
      </c>
      <c r="O1868" s="146">
        <v>13</v>
      </c>
      <c r="P1868" s="146">
        <v>14</v>
      </c>
      <c r="Q1868" s="146">
        <v>15</v>
      </c>
      <c r="R1868" s="146">
        <v>16</v>
      </c>
      <c r="S1868" s="146">
        <v>17</v>
      </c>
      <c r="T1868" s="146">
        <v>18</v>
      </c>
      <c r="U1868" s="78" t="s">
        <v>1</v>
      </c>
    </row>
    <row r="1869" spans="1:21" x14ac:dyDescent="0.25">
      <c r="A1869" s="141"/>
      <c r="B1869" s="145"/>
      <c r="C1869" s="147"/>
      <c r="D1869" s="147"/>
      <c r="E1869" s="147"/>
      <c r="F1869" s="147"/>
      <c r="G1869" s="147"/>
      <c r="H1869" s="147"/>
      <c r="I1869" s="147"/>
      <c r="J1869" s="147"/>
      <c r="K1869" s="147"/>
      <c r="L1869" s="147"/>
      <c r="M1869" s="147"/>
      <c r="N1869" s="147"/>
      <c r="O1869" s="147"/>
      <c r="P1869" s="147"/>
      <c r="Q1869" s="147"/>
      <c r="R1869" s="147"/>
      <c r="S1869" s="147"/>
      <c r="T1869" s="147"/>
      <c r="U1869" s="79"/>
    </row>
    <row r="1870" spans="1:21" x14ac:dyDescent="0.25">
      <c r="B1870" s="66" t="s">
        <v>8</v>
      </c>
      <c r="C1870" s="65">
        <f>'1stR'!C$140</f>
        <v>0</v>
      </c>
      <c r="D1870" s="65">
        <f>'1stR'!D$140</f>
        <v>0</v>
      </c>
      <c r="E1870" s="65">
        <f>'1stR'!E$140</f>
        <v>0</v>
      </c>
      <c r="F1870" s="65">
        <f>'1stR'!F$140</f>
        <v>0</v>
      </c>
      <c r="G1870" s="65">
        <f>'1stR'!G$140</f>
        <v>0</v>
      </c>
      <c r="H1870" s="65">
        <f>'1stR'!H$140</f>
        <v>0</v>
      </c>
      <c r="I1870" s="65">
        <f>'1stR'!I$140</f>
        <v>0</v>
      </c>
      <c r="J1870" s="65">
        <f>'1stR'!J$140</f>
        <v>0</v>
      </c>
      <c r="K1870" s="65">
        <f>'1stR'!K$140</f>
        <v>0</v>
      </c>
      <c r="L1870" s="65">
        <f>'1stR'!L$140</f>
        <v>0</v>
      </c>
      <c r="M1870" s="65">
        <f>'1stR'!M$140</f>
        <v>0</v>
      </c>
      <c r="N1870" s="65">
        <f>'1stR'!N$140</f>
        <v>0</v>
      </c>
      <c r="O1870" s="65">
        <f>'1stR'!O$140</f>
        <v>0</v>
      </c>
      <c r="P1870" s="65">
        <f>'1stR'!P$140</f>
        <v>0</v>
      </c>
      <c r="Q1870" s="65">
        <f>'1stR'!Q$140</f>
        <v>0</v>
      </c>
      <c r="R1870" s="65">
        <f>'1stR'!R$140</f>
        <v>0</v>
      </c>
      <c r="S1870" s="65">
        <f>'1stR'!S$140</f>
        <v>0</v>
      </c>
      <c r="T1870" s="65">
        <f>'1stR'!T$140</f>
        <v>0</v>
      </c>
      <c r="U1870" s="15">
        <f>SUM(C1870:T1870)</f>
        <v>0</v>
      </c>
    </row>
    <row r="1871" spans="1:21" x14ac:dyDescent="0.25">
      <c r="B1871" s="66" t="s">
        <v>13</v>
      </c>
      <c r="C1871" s="65">
        <f>'2ndR'!C$140</f>
        <v>0</v>
      </c>
      <c r="D1871" s="65">
        <f>'2ndR'!D$140</f>
        <v>0</v>
      </c>
      <c r="E1871" s="65">
        <f>'2ndR'!E$140</f>
        <v>0</v>
      </c>
      <c r="F1871" s="65">
        <f>'2ndR'!F$140</f>
        <v>0</v>
      </c>
      <c r="G1871" s="65">
        <f>'2ndR'!G$140</f>
        <v>0</v>
      </c>
      <c r="H1871" s="65">
        <f>'2ndR'!H$140</f>
        <v>0</v>
      </c>
      <c r="I1871" s="65">
        <f>'2ndR'!I$140</f>
        <v>0</v>
      </c>
      <c r="J1871" s="65">
        <f>'2ndR'!J$140</f>
        <v>0</v>
      </c>
      <c r="K1871" s="65">
        <f>'2ndR'!K$140</f>
        <v>0</v>
      </c>
      <c r="L1871" s="65">
        <f>'2ndR'!L$140</f>
        <v>0</v>
      </c>
      <c r="M1871" s="65">
        <f>'2ndR'!M$140</f>
        <v>0</v>
      </c>
      <c r="N1871" s="65">
        <f>'2ndR'!N$140</f>
        <v>0</v>
      </c>
      <c r="O1871" s="65">
        <f>'2ndR'!O$140</f>
        <v>0</v>
      </c>
      <c r="P1871" s="65">
        <f>'2ndR'!P$140</f>
        <v>0</v>
      </c>
      <c r="Q1871" s="65">
        <f>'2ndR'!Q$140</f>
        <v>0</v>
      </c>
      <c r="R1871" s="65">
        <f>'2ndR'!R$140</f>
        <v>0</v>
      </c>
      <c r="S1871" s="65">
        <f>'2ndR'!S$140</f>
        <v>0</v>
      </c>
      <c r="T1871" s="65">
        <f>'2ndR'!T$140</f>
        <v>0</v>
      </c>
      <c r="U1871" s="15">
        <f t="shared" ref="U1871:U1879" si="133">SUM(C1871:T1871)</f>
        <v>0</v>
      </c>
    </row>
    <row r="1872" spans="1:21" x14ac:dyDescent="0.25">
      <c r="B1872" s="66" t="s">
        <v>14</v>
      </c>
      <c r="C1872" s="65">
        <f>'3rdR'!C$140</f>
        <v>0</v>
      </c>
      <c r="D1872" s="65">
        <f>'3rdR'!D$140</f>
        <v>0</v>
      </c>
      <c r="E1872" s="65">
        <f>'3rdR'!E$140</f>
        <v>0</v>
      </c>
      <c r="F1872" s="65">
        <f>'3rdR'!F$140</f>
        <v>0</v>
      </c>
      <c r="G1872" s="65">
        <f>'3rdR'!G$140</f>
        <v>0</v>
      </c>
      <c r="H1872" s="65">
        <f>'3rdR'!H$140</f>
        <v>0</v>
      </c>
      <c r="I1872" s="65">
        <f>'3rdR'!I$140</f>
        <v>0</v>
      </c>
      <c r="J1872" s="65">
        <f>'3rdR'!J$140</f>
        <v>0</v>
      </c>
      <c r="K1872" s="65">
        <f>'3rdR'!K$140</f>
        <v>0</v>
      </c>
      <c r="L1872" s="65">
        <f>'3rdR'!L$140</f>
        <v>0</v>
      </c>
      <c r="M1872" s="65">
        <f>'3rdR'!M$140</f>
        <v>0</v>
      </c>
      <c r="N1872" s="65">
        <f>'3rdR'!N$140</f>
        <v>0</v>
      </c>
      <c r="O1872" s="65">
        <f>'3rdR'!O$140</f>
        <v>0</v>
      </c>
      <c r="P1872" s="65">
        <f>'3rdR'!P$140</f>
        <v>0</v>
      </c>
      <c r="Q1872" s="65">
        <f>'3rdR'!Q$140</f>
        <v>0</v>
      </c>
      <c r="R1872" s="65">
        <f>'3rdR'!R$140</f>
        <v>0</v>
      </c>
      <c r="S1872" s="65">
        <f>'3rdR'!S$140</f>
        <v>0</v>
      </c>
      <c r="T1872" s="65">
        <f>'3rdR'!T$140</f>
        <v>0</v>
      </c>
      <c r="U1872" s="15">
        <f t="shared" si="133"/>
        <v>0</v>
      </c>
    </row>
    <row r="1873" spans="1:21" x14ac:dyDescent="0.25">
      <c r="B1873" s="66" t="s">
        <v>15</v>
      </c>
      <c r="C1873" s="65">
        <f>'4thR'!C$140</f>
        <v>0</v>
      </c>
      <c r="D1873" s="65">
        <f>'4thR'!D$140</f>
        <v>0</v>
      </c>
      <c r="E1873" s="65">
        <f>'4thR'!E$140</f>
        <v>0</v>
      </c>
      <c r="F1873" s="65">
        <f>'4thR'!F$140</f>
        <v>0</v>
      </c>
      <c r="G1873" s="65">
        <f>'4thR'!G$140</f>
        <v>0</v>
      </c>
      <c r="H1873" s="65">
        <f>'4thR'!H$140</f>
        <v>0</v>
      </c>
      <c r="I1873" s="65">
        <f>'4thR'!I$140</f>
        <v>0</v>
      </c>
      <c r="J1873" s="65">
        <f>'4thR'!J$140</f>
        <v>0</v>
      </c>
      <c r="K1873" s="65">
        <f>'4thR'!K$140</f>
        <v>0</v>
      </c>
      <c r="L1873" s="65">
        <f>'4thR'!L$140</f>
        <v>0</v>
      </c>
      <c r="M1873" s="65">
        <f>'4thR'!M$140</f>
        <v>0</v>
      </c>
      <c r="N1873" s="65">
        <f>'4thR'!N$140</f>
        <v>0</v>
      </c>
      <c r="O1873" s="65">
        <f>'4thR'!O$140</f>
        <v>0</v>
      </c>
      <c r="P1873" s="65">
        <f>'4thR'!P$140</f>
        <v>0</v>
      </c>
      <c r="Q1873" s="65">
        <f>'4thR'!Q$140</f>
        <v>0</v>
      </c>
      <c r="R1873" s="65">
        <f>'4thR'!R$140</f>
        <v>0</v>
      </c>
      <c r="S1873" s="65">
        <f>'4thR'!S$140</f>
        <v>0</v>
      </c>
      <c r="T1873" s="65">
        <f>'4thR'!T$140</f>
        <v>0</v>
      </c>
      <c r="U1873" s="15">
        <f t="shared" si="133"/>
        <v>0</v>
      </c>
    </row>
    <row r="1874" spans="1:21" x14ac:dyDescent="0.25">
      <c r="B1874" s="66" t="s">
        <v>16</v>
      </c>
      <c r="C1874" s="65">
        <f>'5thR'!C$140</f>
        <v>0</v>
      </c>
      <c r="D1874" s="65">
        <f>'5thR'!D$140</f>
        <v>0</v>
      </c>
      <c r="E1874" s="65">
        <f>'5thR'!E$140</f>
        <v>0</v>
      </c>
      <c r="F1874" s="65">
        <f>'5thR'!F$140</f>
        <v>0</v>
      </c>
      <c r="G1874" s="65">
        <f>'5thR'!G$140</f>
        <v>0</v>
      </c>
      <c r="H1874" s="65">
        <f>'5thR'!H$140</f>
        <v>0</v>
      </c>
      <c r="I1874" s="65">
        <f>'5thR'!I$140</f>
        <v>0</v>
      </c>
      <c r="J1874" s="65">
        <f>'5thR'!J$140</f>
        <v>0</v>
      </c>
      <c r="K1874" s="65">
        <f>'5thR'!K$140</f>
        <v>0</v>
      </c>
      <c r="L1874" s="65">
        <f>'5thR'!L$140</f>
        <v>0</v>
      </c>
      <c r="M1874" s="65">
        <f>'5thR'!M$140</f>
        <v>0</v>
      </c>
      <c r="N1874" s="65">
        <f>'5thR'!N$140</f>
        <v>0</v>
      </c>
      <c r="O1874" s="65">
        <f>'5thR'!O$140</f>
        <v>0</v>
      </c>
      <c r="P1874" s="65">
        <f>'5thR'!P$140</f>
        <v>0</v>
      </c>
      <c r="Q1874" s="65">
        <f>'5thR'!Q$140</f>
        <v>0</v>
      </c>
      <c r="R1874" s="65">
        <f>'5thR'!R$140</f>
        <v>0</v>
      </c>
      <c r="S1874" s="65">
        <f>'5thR'!S$140</f>
        <v>0</v>
      </c>
      <c r="T1874" s="65">
        <f>'5thR'!T$140</f>
        <v>0</v>
      </c>
      <c r="U1874" s="15">
        <f t="shared" si="133"/>
        <v>0</v>
      </c>
    </row>
    <row r="1875" spans="1:21" x14ac:dyDescent="0.25">
      <c r="B1875" s="66" t="s">
        <v>17</v>
      </c>
      <c r="C1875" s="65">
        <f>'6thR'!C$140</f>
        <v>0</v>
      </c>
      <c r="D1875" s="65">
        <f>'6thR'!D$140</f>
        <v>0</v>
      </c>
      <c r="E1875" s="65">
        <f>'6thR'!E$140</f>
        <v>0</v>
      </c>
      <c r="F1875" s="65">
        <f>'6thR'!F$140</f>
        <v>0</v>
      </c>
      <c r="G1875" s="65">
        <f>'6thR'!G$140</f>
        <v>0</v>
      </c>
      <c r="H1875" s="65">
        <f>'6thR'!H$140</f>
        <v>0</v>
      </c>
      <c r="I1875" s="65">
        <f>'6thR'!I$140</f>
        <v>0</v>
      </c>
      <c r="J1875" s="65">
        <f>'6thR'!J$140</f>
        <v>0</v>
      </c>
      <c r="K1875" s="65">
        <f>'6thR'!K$140</f>
        <v>0</v>
      </c>
      <c r="L1875" s="65">
        <f>'6thR'!L$140</f>
        <v>0</v>
      </c>
      <c r="M1875" s="65">
        <f>'6thR'!M$140</f>
        <v>0</v>
      </c>
      <c r="N1875" s="65">
        <f>'6thR'!N$140</f>
        <v>0</v>
      </c>
      <c r="O1875" s="65">
        <f>'6thR'!O$140</f>
        <v>0</v>
      </c>
      <c r="P1875" s="65">
        <f>'6thR'!P$140</f>
        <v>0</v>
      </c>
      <c r="Q1875" s="65">
        <f>'6thR'!Q$140</f>
        <v>0</v>
      </c>
      <c r="R1875" s="65">
        <f>'6thR'!R$140</f>
        <v>0</v>
      </c>
      <c r="S1875" s="65">
        <f>'6thR'!S$140</f>
        <v>0</v>
      </c>
      <c r="T1875" s="65">
        <f>'6thR'!T$140</f>
        <v>0</v>
      </c>
      <c r="U1875" s="15">
        <f t="shared" si="133"/>
        <v>0</v>
      </c>
    </row>
    <row r="1876" spans="1:21" x14ac:dyDescent="0.25">
      <c r="B1876" s="66" t="s">
        <v>18</v>
      </c>
      <c r="C1876" s="65">
        <f>'7thR'!C$140</f>
        <v>0</v>
      </c>
      <c r="D1876" s="65">
        <f>'7thR'!D$140</f>
        <v>0</v>
      </c>
      <c r="E1876" s="65">
        <f>'7thR'!E$140</f>
        <v>0</v>
      </c>
      <c r="F1876" s="65">
        <f>'7thR'!F$140</f>
        <v>0</v>
      </c>
      <c r="G1876" s="65">
        <f>'7thR'!G$140</f>
        <v>0</v>
      </c>
      <c r="H1876" s="65">
        <f>'7thR'!H$140</f>
        <v>0</v>
      </c>
      <c r="I1876" s="65">
        <f>'7thR'!I$140</f>
        <v>0</v>
      </c>
      <c r="J1876" s="65">
        <f>'7thR'!J$140</f>
        <v>0</v>
      </c>
      <c r="K1876" s="65">
        <f>'7thR'!K$140</f>
        <v>0</v>
      </c>
      <c r="L1876" s="65">
        <f>'7thR'!L$140</f>
        <v>0</v>
      </c>
      <c r="M1876" s="65">
        <f>'7thR'!M$140</f>
        <v>0</v>
      </c>
      <c r="N1876" s="65">
        <f>'7thR'!N$140</f>
        <v>0</v>
      </c>
      <c r="O1876" s="65">
        <f>'7thR'!O$140</f>
        <v>0</v>
      </c>
      <c r="P1876" s="65">
        <f>'7thR'!P$140</f>
        <v>0</v>
      </c>
      <c r="Q1876" s="65">
        <f>'7thR'!Q$140</f>
        <v>0</v>
      </c>
      <c r="R1876" s="65">
        <f>'7thR'!R$140</f>
        <v>0</v>
      </c>
      <c r="S1876" s="65">
        <f>'7thR'!S$140</f>
        <v>0</v>
      </c>
      <c r="T1876" s="65">
        <f>'7thR'!T$140</f>
        <v>0</v>
      </c>
      <c r="U1876" s="15">
        <f t="shared" si="133"/>
        <v>0</v>
      </c>
    </row>
    <row r="1877" spans="1:21" ht="15.75" thickBot="1" x14ac:dyDescent="0.3">
      <c r="B1877" s="66" t="s">
        <v>19</v>
      </c>
      <c r="C1877" s="45">
        <f>'8thR - Finale'!C$140</f>
        <v>0</v>
      </c>
      <c r="D1877" s="45">
        <f>'8thR - Finale'!D$140</f>
        <v>0</v>
      </c>
      <c r="E1877" s="45">
        <f>'8thR - Finale'!E$140</f>
        <v>0</v>
      </c>
      <c r="F1877" s="45">
        <f>'8thR - Finale'!F$140</f>
        <v>0</v>
      </c>
      <c r="G1877" s="45">
        <f>'8thR - Finale'!G$140</f>
        <v>0</v>
      </c>
      <c r="H1877" s="45">
        <f>'8thR - Finale'!H$140</f>
        <v>0</v>
      </c>
      <c r="I1877" s="45">
        <f>'8thR - Finale'!I$140</f>
        <v>0</v>
      </c>
      <c r="J1877" s="45">
        <f>'8thR - Finale'!J$140</f>
        <v>0</v>
      </c>
      <c r="K1877" s="45">
        <f>'8thR - Finale'!K$140</f>
        <v>0</v>
      </c>
      <c r="L1877" s="45">
        <f>'8thR - Finale'!L$140</f>
        <v>0</v>
      </c>
      <c r="M1877" s="45">
        <f>'8thR - Finale'!M$140</f>
        <v>0</v>
      </c>
      <c r="N1877" s="45">
        <f>'8thR - Finale'!N$140</f>
        <v>0</v>
      </c>
      <c r="O1877" s="45">
        <f>'8thR - Finale'!O$140</f>
        <v>0</v>
      </c>
      <c r="P1877" s="45">
        <f>'8thR - Finale'!P$140</f>
        <v>0</v>
      </c>
      <c r="Q1877" s="45">
        <f>'8thR - Finale'!Q$140</f>
        <v>0</v>
      </c>
      <c r="R1877" s="45">
        <f>'8thR - Finale'!R$140</f>
        <v>0</v>
      </c>
      <c r="S1877" s="45">
        <f>'8thR - Finale'!S$140</f>
        <v>0</v>
      </c>
      <c r="T1877" s="45">
        <f>'8thR - Finale'!T$140</f>
        <v>0</v>
      </c>
      <c r="U1877" s="15">
        <f t="shared" si="133"/>
        <v>0</v>
      </c>
    </row>
    <row r="1878" spans="1:21" ht="16.5" thickTop="1" x14ac:dyDescent="0.25">
      <c r="B1878" s="52" t="s">
        <v>12</v>
      </c>
      <c r="C1878" s="72">
        <f>score!H$140</f>
        <v>0</v>
      </c>
      <c r="D1878" s="72">
        <f>score!I$140</f>
        <v>0</v>
      </c>
      <c r="E1878" s="72">
        <f>score!J$140</f>
        <v>0</v>
      </c>
      <c r="F1878" s="72">
        <f>score!K$140</f>
        <v>0</v>
      </c>
      <c r="G1878" s="72">
        <f>score!L$140</f>
        <v>0</v>
      </c>
      <c r="H1878" s="72">
        <f>score!M$140</f>
        <v>0</v>
      </c>
      <c r="I1878" s="72">
        <f>score!N$140</f>
        <v>0</v>
      </c>
      <c r="J1878" s="72">
        <f>score!O$140</f>
        <v>0</v>
      </c>
      <c r="K1878" s="72">
        <f>score!P$140</f>
        <v>0</v>
      </c>
      <c r="L1878" s="72">
        <f>score!Q$140</f>
        <v>0</v>
      </c>
      <c r="M1878" s="72">
        <f>score!R$140</f>
        <v>0</v>
      </c>
      <c r="N1878" s="72">
        <f>score!S$140</f>
        <v>0</v>
      </c>
      <c r="O1878" s="72">
        <f>score!T$140</f>
        <v>0</v>
      </c>
      <c r="P1878" s="72">
        <f>score!U$140</f>
        <v>0</v>
      </c>
      <c r="Q1878" s="72">
        <f>score!V$140</f>
        <v>0</v>
      </c>
      <c r="R1878" s="72">
        <f>score!W$140</f>
        <v>0</v>
      </c>
      <c r="S1878" s="72">
        <f>score!X$140</f>
        <v>0</v>
      </c>
      <c r="T1878" s="72">
        <f>score!Y$140</f>
        <v>0</v>
      </c>
      <c r="U1878" s="47">
        <f t="shared" si="133"/>
        <v>0</v>
      </c>
    </row>
    <row r="1879" spans="1:21" ht="15.75" x14ac:dyDescent="0.25">
      <c r="B1879" s="53" t="s">
        <v>7</v>
      </c>
      <c r="C1879" s="54">
        <f>score!H$147</f>
        <v>4</v>
      </c>
      <c r="D1879" s="54">
        <f>score!$I$147</f>
        <v>4</v>
      </c>
      <c r="E1879" s="54">
        <f>score!$J$147</f>
        <v>3</v>
      </c>
      <c r="F1879" s="54">
        <f>score!$K$147</f>
        <v>3</v>
      </c>
      <c r="G1879" s="54">
        <f>score!$L$147</f>
        <v>4</v>
      </c>
      <c r="H1879" s="54">
        <f>score!$M$147</f>
        <v>4</v>
      </c>
      <c r="I1879" s="54">
        <f>score!$N$147</f>
        <v>5</v>
      </c>
      <c r="J1879" s="54">
        <f>score!$O$147</f>
        <v>4</v>
      </c>
      <c r="K1879" s="54">
        <f>score!$P$147</f>
        <v>4</v>
      </c>
      <c r="L1879" s="54">
        <f>score!$Q$147</f>
        <v>3</v>
      </c>
      <c r="M1879" s="54">
        <f>score!$R$147</f>
        <v>4</v>
      </c>
      <c r="N1879" s="54">
        <f>score!$S$147</f>
        <v>5</v>
      </c>
      <c r="O1879" s="54">
        <f>score!$T$147</f>
        <v>4</v>
      </c>
      <c r="P1879" s="54">
        <f>score!$U$147</f>
        <v>5</v>
      </c>
      <c r="Q1879" s="54">
        <f>score!$V$147</f>
        <v>3</v>
      </c>
      <c r="R1879" s="54">
        <f>score!$W$147</f>
        <v>3</v>
      </c>
      <c r="S1879" s="54">
        <f>score!$X$147</f>
        <v>4</v>
      </c>
      <c r="T1879" s="54">
        <f>score!$Y$147</f>
        <v>4</v>
      </c>
      <c r="U1879" s="18">
        <f t="shared" si="133"/>
        <v>70</v>
      </c>
    </row>
    <row r="1880" spans="1:21" x14ac:dyDescent="0.25">
      <c r="C1880" s="55"/>
      <c r="D1880" s="55"/>
      <c r="E1880" s="55"/>
      <c r="F1880" s="55"/>
      <c r="G1880" s="55"/>
      <c r="H1880" s="55"/>
      <c r="I1880" s="55"/>
      <c r="J1880" s="55"/>
      <c r="K1880" s="55"/>
      <c r="L1880" s="55"/>
      <c r="M1880" s="55"/>
      <c r="N1880" s="55"/>
      <c r="O1880" s="55"/>
      <c r="P1880" s="55"/>
      <c r="Q1880" s="55"/>
      <c r="R1880" s="55"/>
      <c r="S1880" s="55"/>
      <c r="T1880" s="55"/>
    </row>
    <row r="1881" spans="1:21" x14ac:dyDescent="0.25">
      <c r="C1881" s="140" t="s">
        <v>6</v>
      </c>
      <c r="D1881" s="140"/>
      <c r="E1881" s="140"/>
      <c r="F1881" s="140"/>
      <c r="G1881" s="140"/>
      <c r="H1881" s="140"/>
      <c r="I1881" s="140"/>
      <c r="J1881" s="140"/>
      <c r="K1881" s="140"/>
      <c r="L1881" s="140"/>
      <c r="M1881" s="140"/>
      <c r="N1881" s="140"/>
      <c r="O1881" s="140"/>
      <c r="P1881" s="140"/>
      <c r="Q1881" s="140"/>
      <c r="R1881" s="140"/>
      <c r="S1881" s="140"/>
      <c r="T1881" s="140"/>
    </row>
    <row r="1882" spans="1:21" x14ac:dyDescent="0.25">
      <c r="A1882" s="141">
        <f>score!A141</f>
        <v>135</v>
      </c>
      <c r="B1882" s="142" t="str">
        <f>score!F141</f>
        <v/>
      </c>
      <c r="C1882" s="143">
        <v>1</v>
      </c>
      <c r="D1882" s="143">
        <v>2</v>
      </c>
      <c r="E1882" s="143">
        <v>3</v>
      </c>
      <c r="F1882" s="143">
        <v>4</v>
      </c>
      <c r="G1882" s="143">
        <v>5</v>
      </c>
      <c r="H1882" s="143">
        <v>6</v>
      </c>
      <c r="I1882" s="143">
        <v>7</v>
      </c>
      <c r="J1882" s="143">
        <v>8</v>
      </c>
      <c r="K1882" s="143">
        <v>9</v>
      </c>
      <c r="L1882" s="143">
        <v>10</v>
      </c>
      <c r="M1882" s="143">
        <v>11</v>
      </c>
      <c r="N1882" s="143">
        <v>12</v>
      </c>
      <c r="O1882" s="143">
        <v>13</v>
      </c>
      <c r="P1882" s="143">
        <v>14</v>
      </c>
      <c r="Q1882" s="143">
        <v>15</v>
      </c>
      <c r="R1882" s="143">
        <v>16</v>
      </c>
      <c r="S1882" s="143">
        <v>17</v>
      </c>
      <c r="T1882" s="143">
        <v>18</v>
      </c>
      <c r="U1882" s="78" t="s">
        <v>1</v>
      </c>
    </row>
    <row r="1883" spans="1:21" x14ac:dyDescent="0.25">
      <c r="A1883" s="141"/>
      <c r="B1883" s="142"/>
      <c r="C1883" s="143"/>
      <c r="D1883" s="143"/>
      <c r="E1883" s="143"/>
      <c r="F1883" s="143"/>
      <c r="G1883" s="143"/>
      <c r="H1883" s="143"/>
      <c r="I1883" s="143"/>
      <c r="J1883" s="143"/>
      <c r="K1883" s="143"/>
      <c r="L1883" s="143"/>
      <c r="M1883" s="143"/>
      <c r="N1883" s="143"/>
      <c r="O1883" s="143"/>
      <c r="P1883" s="143"/>
      <c r="Q1883" s="143"/>
      <c r="R1883" s="143"/>
      <c r="S1883" s="143"/>
      <c r="T1883" s="143"/>
      <c r="U1883" s="79"/>
    </row>
    <row r="1884" spans="1:21" x14ac:dyDescent="0.25">
      <c r="B1884" s="66" t="s">
        <v>8</v>
      </c>
      <c r="C1884" s="65">
        <f>'1stR'!C$141</f>
        <v>0</v>
      </c>
      <c r="D1884" s="65">
        <f>'1stR'!D$141</f>
        <v>0</v>
      </c>
      <c r="E1884" s="65">
        <f>'1stR'!E$141</f>
        <v>0</v>
      </c>
      <c r="F1884" s="65">
        <f>'1stR'!F$141</f>
        <v>0</v>
      </c>
      <c r="G1884" s="65">
        <f>'1stR'!G$141</f>
        <v>0</v>
      </c>
      <c r="H1884" s="65">
        <f>'1stR'!H$141</f>
        <v>0</v>
      </c>
      <c r="I1884" s="65">
        <f>'1stR'!I$141</f>
        <v>0</v>
      </c>
      <c r="J1884" s="65">
        <f>'1stR'!J$141</f>
        <v>0</v>
      </c>
      <c r="K1884" s="65">
        <f>'1stR'!K$141</f>
        <v>0</v>
      </c>
      <c r="L1884" s="65">
        <f>'1stR'!L$141</f>
        <v>0</v>
      </c>
      <c r="M1884" s="65">
        <f>'1stR'!M$141</f>
        <v>0</v>
      </c>
      <c r="N1884" s="65">
        <f>'1stR'!N$141</f>
        <v>0</v>
      </c>
      <c r="O1884" s="65">
        <f>'1stR'!O$141</f>
        <v>0</v>
      </c>
      <c r="P1884" s="65">
        <f>'1stR'!P$141</f>
        <v>0</v>
      </c>
      <c r="Q1884" s="65">
        <f>'1stR'!Q$141</f>
        <v>0</v>
      </c>
      <c r="R1884" s="65">
        <f>'1stR'!R$141</f>
        <v>0</v>
      </c>
      <c r="S1884" s="65">
        <f>'1stR'!S$141</f>
        <v>0</v>
      </c>
      <c r="T1884" s="65">
        <f>'1stR'!T$141</f>
        <v>0</v>
      </c>
      <c r="U1884" s="15">
        <f>SUM(C1884:T1884)</f>
        <v>0</v>
      </c>
    </row>
    <row r="1885" spans="1:21" x14ac:dyDescent="0.25">
      <c r="B1885" s="66" t="s">
        <v>13</v>
      </c>
      <c r="C1885" s="65">
        <f>'2ndR'!C$141</f>
        <v>0</v>
      </c>
      <c r="D1885" s="65">
        <f>'2ndR'!D$141</f>
        <v>0</v>
      </c>
      <c r="E1885" s="65">
        <f>'2ndR'!E$141</f>
        <v>0</v>
      </c>
      <c r="F1885" s="65">
        <f>'2ndR'!F$141</f>
        <v>0</v>
      </c>
      <c r="G1885" s="65">
        <f>'2ndR'!G$141</f>
        <v>0</v>
      </c>
      <c r="H1885" s="65">
        <f>'2ndR'!H$141</f>
        <v>0</v>
      </c>
      <c r="I1885" s="65">
        <f>'2ndR'!I$141</f>
        <v>0</v>
      </c>
      <c r="J1885" s="65">
        <f>'2ndR'!J$141</f>
        <v>0</v>
      </c>
      <c r="K1885" s="65">
        <f>'2ndR'!K$141</f>
        <v>0</v>
      </c>
      <c r="L1885" s="65">
        <f>'2ndR'!L$141</f>
        <v>0</v>
      </c>
      <c r="M1885" s="65">
        <f>'2ndR'!M$141</f>
        <v>0</v>
      </c>
      <c r="N1885" s="65">
        <f>'2ndR'!N$141</f>
        <v>0</v>
      </c>
      <c r="O1885" s="65">
        <f>'2ndR'!O$141</f>
        <v>0</v>
      </c>
      <c r="P1885" s="65">
        <f>'2ndR'!P$141</f>
        <v>0</v>
      </c>
      <c r="Q1885" s="65">
        <f>'2ndR'!Q$141</f>
        <v>0</v>
      </c>
      <c r="R1885" s="65">
        <f>'2ndR'!R$141</f>
        <v>0</v>
      </c>
      <c r="S1885" s="65">
        <f>'2ndR'!S$141</f>
        <v>0</v>
      </c>
      <c r="T1885" s="65">
        <f>'2ndR'!T$141</f>
        <v>0</v>
      </c>
      <c r="U1885" s="15">
        <f t="shared" ref="U1885:U1893" si="134">SUM(C1885:T1885)</f>
        <v>0</v>
      </c>
    </row>
    <row r="1886" spans="1:21" x14ac:dyDescent="0.25">
      <c r="B1886" s="66" t="s">
        <v>14</v>
      </c>
      <c r="C1886" s="65">
        <f>'3rdR'!C$141</f>
        <v>0</v>
      </c>
      <c r="D1886" s="65">
        <f>'3rdR'!D$141</f>
        <v>0</v>
      </c>
      <c r="E1886" s="65">
        <f>'3rdR'!E$141</f>
        <v>0</v>
      </c>
      <c r="F1886" s="65">
        <f>'3rdR'!F$141</f>
        <v>0</v>
      </c>
      <c r="G1886" s="65">
        <f>'3rdR'!G$141</f>
        <v>0</v>
      </c>
      <c r="H1886" s="65">
        <f>'3rdR'!H$141</f>
        <v>0</v>
      </c>
      <c r="I1886" s="65">
        <f>'3rdR'!I$141</f>
        <v>0</v>
      </c>
      <c r="J1886" s="65">
        <f>'3rdR'!J$141</f>
        <v>0</v>
      </c>
      <c r="K1886" s="65">
        <f>'3rdR'!K$141</f>
        <v>0</v>
      </c>
      <c r="L1886" s="65">
        <f>'3rdR'!L$141</f>
        <v>0</v>
      </c>
      <c r="M1886" s="65">
        <f>'3rdR'!M$141</f>
        <v>0</v>
      </c>
      <c r="N1886" s="65">
        <f>'3rdR'!N$141</f>
        <v>0</v>
      </c>
      <c r="O1886" s="65">
        <f>'3rdR'!O$141</f>
        <v>0</v>
      </c>
      <c r="P1886" s="65">
        <f>'3rdR'!P$141</f>
        <v>0</v>
      </c>
      <c r="Q1886" s="65">
        <f>'3rdR'!Q$141</f>
        <v>0</v>
      </c>
      <c r="R1886" s="65">
        <f>'3rdR'!R$141</f>
        <v>0</v>
      </c>
      <c r="S1886" s="65">
        <f>'3rdR'!S$141</f>
        <v>0</v>
      </c>
      <c r="T1886" s="65">
        <f>'3rdR'!T$141</f>
        <v>0</v>
      </c>
      <c r="U1886" s="15">
        <f t="shared" si="134"/>
        <v>0</v>
      </c>
    </row>
    <row r="1887" spans="1:21" x14ac:dyDescent="0.25">
      <c r="B1887" s="66" t="s">
        <v>15</v>
      </c>
      <c r="C1887" s="65">
        <f>'4thR'!C$141</f>
        <v>0</v>
      </c>
      <c r="D1887" s="65">
        <f>'4thR'!D$141</f>
        <v>0</v>
      </c>
      <c r="E1887" s="65">
        <f>'4thR'!E$141</f>
        <v>0</v>
      </c>
      <c r="F1887" s="65">
        <f>'4thR'!F$141</f>
        <v>0</v>
      </c>
      <c r="G1887" s="65">
        <f>'4thR'!G$141</f>
        <v>0</v>
      </c>
      <c r="H1887" s="65">
        <f>'4thR'!H$141</f>
        <v>0</v>
      </c>
      <c r="I1887" s="65">
        <f>'4thR'!I$141</f>
        <v>0</v>
      </c>
      <c r="J1887" s="65">
        <f>'4thR'!J$141</f>
        <v>0</v>
      </c>
      <c r="K1887" s="65">
        <f>'4thR'!K$141</f>
        <v>0</v>
      </c>
      <c r="L1887" s="65">
        <f>'4thR'!L$141</f>
        <v>0</v>
      </c>
      <c r="M1887" s="65">
        <f>'4thR'!M$141</f>
        <v>0</v>
      </c>
      <c r="N1887" s="65">
        <f>'4thR'!N$141</f>
        <v>0</v>
      </c>
      <c r="O1887" s="65">
        <f>'4thR'!O$141</f>
        <v>0</v>
      </c>
      <c r="P1887" s="65">
        <f>'4thR'!P$141</f>
        <v>0</v>
      </c>
      <c r="Q1887" s="65">
        <f>'4thR'!Q$141</f>
        <v>0</v>
      </c>
      <c r="R1887" s="65">
        <f>'4thR'!R$141</f>
        <v>0</v>
      </c>
      <c r="S1887" s="65">
        <f>'4thR'!S$141</f>
        <v>0</v>
      </c>
      <c r="T1887" s="65">
        <f>'4thR'!T$141</f>
        <v>0</v>
      </c>
      <c r="U1887" s="15">
        <f t="shared" si="134"/>
        <v>0</v>
      </c>
    </row>
    <row r="1888" spans="1:21" x14ac:dyDescent="0.25">
      <c r="B1888" s="66" t="s">
        <v>16</v>
      </c>
      <c r="C1888" s="65">
        <f>'5thR'!C$141</f>
        <v>0</v>
      </c>
      <c r="D1888" s="65">
        <f>'5thR'!D$141</f>
        <v>0</v>
      </c>
      <c r="E1888" s="65">
        <f>'5thR'!E$141</f>
        <v>0</v>
      </c>
      <c r="F1888" s="65">
        <f>'5thR'!F$141</f>
        <v>0</v>
      </c>
      <c r="G1888" s="65">
        <f>'5thR'!G$141</f>
        <v>0</v>
      </c>
      <c r="H1888" s="65">
        <f>'5thR'!H$141</f>
        <v>0</v>
      </c>
      <c r="I1888" s="65">
        <f>'5thR'!I$141</f>
        <v>0</v>
      </c>
      <c r="J1888" s="65">
        <f>'5thR'!J$141</f>
        <v>0</v>
      </c>
      <c r="K1888" s="65">
        <f>'5thR'!K$141</f>
        <v>0</v>
      </c>
      <c r="L1888" s="65">
        <f>'5thR'!L$141</f>
        <v>0</v>
      </c>
      <c r="M1888" s="65">
        <f>'5thR'!M$141</f>
        <v>0</v>
      </c>
      <c r="N1888" s="65">
        <f>'5thR'!N$141</f>
        <v>0</v>
      </c>
      <c r="O1888" s="65">
        <f>'5thR'!O$141</f>
        <v>0</v>
      </c>
      <c r="P1888" s="65">
        <f>'5thR'!P$141</f>
        <v>0</v>
      </c>
      <c r="Q1888" s="65">
        <f>'5thR'!Q$141</f>
        <v>0</v>
      </c>
      <c r="R1888" s="65">
        <f>'5thR'!R$141</f>
        <v>0</v>
      </c>
      <c r="S1888" s="65">
        <f>'5thR'!S$141</f>
        <v>0</v>
      </c>
      <c r="T1888" s="65">
        <f>'5thR'!T$141</f>
        <v>0</v>
      </c>
      <c r="U1888" s="15">
        <f t="shared" si="134"/>
        <v>0</v>
      </c>
    </row>
    <row r="1889" spans="1:21" x14ac:dyDescent="0.25">
      <c r="B1889" s="66" t="s">
        <v>17</v>
      </c>
      <c r="C1889" s="65">
        <f>'6thR'!C$141</f>
        <v>0</v>
      </c>
      <c r="D1889" s="65">
        <f>'6thR'!D$141</f>
        <v>0</v>
      </c>
      <c r="E1889" s="65">
        <f>'6thR'!E$141</f>
        <v>0</v>
      </c>
      <c r="F1889" s="65">
        <f>'6thR'!F$141</f>
        <v>0</v>
      </c>
      <c r="G1889" s="65">
        <f>'6thR'!G$141</f>
        <v>0</v>
      </c>
      <c r="H1889" s="65">
        <f>'6thR'!H$141</f>
        <v>0</v>
      </c>
      <c r="I1889" s="65">
        <f>'6thR'!I$141</f>
        <v>0</v>
      </c>
      <c r="J1889" s="65">
        <f>'6thR'!J$141</f>
        <v>0</v>
      </c>
      <c r="K1889" s="65">
        <f>'6thR'!K$141</f>
        <v>0</v>
      </c>
      <c r="L1889" s="65">
        <f>'6thR'!L$141</f>
        <v>0</v>
      </c>
      <c r="M1889" s="65">
        <f>'6thR'!M$141</f>
        <v>0</v>
      </c>
      <c r="N1889" s="65">
        <f>'6thR'!N$141</f>
        <v>0</v>
      </c>
      <c r="O1889" s="65">
        <f>'6thR'!O$141</f>
        <v>0</v>
      </c>
      <c r="P1889" s="65">
        <f>'6thR'!P$141</f>
        <v>0</v>
      </c>
      <c r="Q1889" s="65">
        <f>'6thR'!Q$141</f>
        <v>0</v>
      </c>
      <c r="R1889" s="65">
        <f>'6thR'!R$141</f>
        <v>0</v>
      </c>
      <c r="S1889" s="65">
        <f>'6thR'!S$141</f>
        <v>0</v>
      </c>
      <c r="T1889" s="65">
        <f>'6thR'!T$141</f>
        <v>0</v>
      </c>
      <c r="U1889" s="15">
        <f t="shared" si="134"/>
        <v>0</v>
      </c>
    </row>
    <row r="1890" spans="1:21" x14ac:dyDescent="0.25">
      <c r="B1890" s="66" t="s">
        <v>18</v>
      </c>
      <c r="C1890" s="65">
        <f>'7thR'!C$141</f>
        <v>0</v>
      </c>
      <c r="D1890" s="65">
        <f>'7thR'!D$141</f>
        <v>0</v>
      </c>
      <c r="E1890" s="65">
        <f>'7thR'!E$141</f>
        <v>0</v>
      </c>
      <c r="F1890" s="65">
        <f>'7thR'!F$141</f>
        <v>0</v>
      </c>
      <c r="G1890" s="65">
        <f>'7thR'!G$141</f>
        <v>0</v>
      </c>
      <c r="H1890" s="65">
        <f>'7thR'!H$141</f>
        <v>0</v>
      </c>
      <c r="I1890" s="65">
        <f>'7thR'!I$141</f>
        <v>0</v>
      </c>
      <c r="J1890" s="65">
        <f>'7thR'!J$141</f>
        <v>0</v>
      </c>
      <c r="K1890" s="65">
        <f>'7thR'!K$141</f>
        <v>0</v>
      </c>
      <c r="L1890" s="65">
        <f>'7thR'!L$141</f>
        <v>0</v>
      </c>
      <c r="M1890" s="65">
        <f>'7thR'!M$141</f>
        <v>0</v>
      </c>
      <c r="N1890" s="65">
        <f>'7thR'!N$141</f>
        <v>0</v>
      </c>
      <c r="O1890" s="65">
        <f>'7thR'!O$141</f>
        <v>0</v>
      </c>
      <c r="P1890" s="65">
        <f>'7thR'!P$141</f>
        <v>0</v>
      </c>
      <c r="Q1890" s="65">
        <f>'7thR'!Q$141</f>
        <v>0</v>
      </c>
      <c r="R1890" s="65">
        <f>'7thR'!R$141</f>
        <v>0</v>
      </c>
      <c r="S1890" s="65">
        <f>'7thR'!S$141</f>
        <v>0</v>
      </c>
      <c r="T1890" s="65">
        <f>'7thR'!T$141</f>
        <v>0</v>
      </c>
      <c r="U1890" s="15">
        <f t="shared" si="134"/>
        <v>0</v>
      </c>
    </row>
    <row r="1891" spans="1:21" ht="15.75" thickBot="1" x14ac:dyDescent="0.3">
      <c r="B1891" s="66" t="s">
        <v>19</v>
      </c>
      <c r="C1891" s="45">
        <f>'8thR - Finale'!C$141</f>
        <v>0</v>
      </c>
      <c r="D1891" s="45">
        <f>'8thR - Finale'!D$141</f>
        <v>0</v>
      </c>
      <c r="E1891" s="45">
        <f>'8thR - Finale'!E$141</f>
        <v>0</v>
      </c>
      <c r="F1891" s="45">
        <f>'8thR - Finale'!F$141</f>
        <v>0</v>
      </c>
      <c r="G1891" s="45">
        <f>'8thR - Finale'!G$141</f>
        <v>0</v>
      </c>
      <c r="H1891" s="45">
        <f>'8thR - Finale'!H$141</f>
        <v>0</v>
      </c>
      <c r="I1891" s="45">
        <f>'8thR - Finale'!I$141</f>
        <v>0</v>
      </c>
      <c r="J1891" s="45">
        <f>'8thR - Finale'!J$141</f>
        <v>0</v>
      </c>
      <c r="K1891" s="45">
        <f>'8thR - Finale'!K$141</f>
        <v>0</v>
      </c>
      <c r="L1891" s="45">
        <f>'8thR - Finale'!L$141</f>
        <v>0</v>
      </c>
      <c r="M1891" s="45">
        <f>'8thR - Finale'!M$141</f>
        <v>0</v>
      </c>
      <c r="N1891" s="45">
        <f>'8thR - Finale'!N$141</f>
        <v>0</v>
      </c>
      <c r="O1891" s="45">
        <f>'8thR - Finale'!O$141</f>
        <v>0</v>
      </c>
      <c r="P1891" s="45">
        <f>'8thR - Finale'!P$141</f>
        <v>0</v>
      </c>
      <c r="Q1891" s="45">
        <f>'8thR - Finale'!Q$141</f>
        <v>0</v>
      </c>
      <c r="R1891" s="45">
        <f>'8thR - Finale'!R$141</f>
        <v>0</v>
      </c>
      <c r="S1891" s="45">
        <f>'8thR - Finale'!S$141</f>
        <v>0</v>
      </c>
      <c r="T1891" s="45">
        <f>'8thR - Finale'!T$141</f>
        <v>0</v>
      </c>
      <c r="U1891" s="15">
        <f t="shared" si="134"/>
        <v>0</v>
      </c>
    </row>
    <row r="1892" spans="1:21" ht="16.5" thickTop="1" x14ac:dyDescent="0.25">
      <c r="B1892" s="52" t="s">
        <v>12</v>
      </c>
      <c r="C1892" s="72">
        <f>score!H$141</f>
        <v>0</v>
      </c>
      <c r="D1892" s="72">
        <f>score!I$141</f>
        <v>0</v>
      </c>
      <c r="E1892" s="72">
        <f>score!J$141</f>
        <v>0</v>
      </c>
      <c r="F1892" s="72">
        <f>score!K$141</f>
        <v>0</v>
      </c>
      <c r="G1892" s="72">
        <f>score!L$141</f>
        <v>0</v>
      </c>
      <c r="H1892" s="72">
        <f>score!M$141</f>
        <v>0</v>
      </c>
      <c r="I1892" s="72">
        <f>score!N$141</f>
        <v>0</v>
      </c>
      <c r="J1892" s="72">
        <f>score!O$141</f>
        <v>0</v>
      </c>
      <c r="K1892" s="72">
        <f>score!P$141</f>
        <v>0</v>
      </c>
      <c r="L1892" s="72">
        <f>score!Q$141</f>
        <v>0</v>
      </c>
      <c r="M1892" s="72">
        <f>score!R$141</f>
        <v>0</v>
      </c>
      <c r="N1892" s="72">
        <f>score!S$141</f>
        <v>0</v>
      </c>
      <c r="O1892" s="72">
        <f>score!T$141</f>
        <v>0</v>
      </c>
      <c r="P1892" s="72">
        <f>score!U$141</f>
        <v>0</v>
      </c>
      <c r="Q1892" s="72">
        <f>score!V$141</f>
        <v>0</v>
      </c>
      <c r="R1892" s="72">
        <f>score!W$141</f>
        <v>0</v>
      </c>
      <c r="S1892" s="72">
        <f>score!X$141</f>
        <v>0</v>
      </c>
      <c r="T1892" s="72">
        <f>score!Y$141</f>
        <v>0</v>
      </c>
      <c r="U1892" s="47">
        <f t="shared" si="134"/>
        <v>0</v>
      </c>
    </row>
    <row r="1893" spans="1:21" ht="15.75" x14ac:dyDescent="0.25">
      <c r="B1893" s="53" t="s">
        <v>7</v>
      </c>
      <c r="C1893" s="54">
        <f>score!H$147</f>
        <v>4</v>
      </c>
      <c r="D1893" s="54">
        <f>score!$I$147</f>
        <v>4</v>
      </c>
      <c r="E1893" s="54">
        <f>score!$J$147</f>
        <v>3</v>
      </c>
      <c r="F1893" s="54">
        <f>score!$K$147</f>
        <v>3</v>
      </c>
      <c r="G1893" s="54">
        <f>score!$L$147</f>
        <v>4</v>
      </c>
      <c r="H1893" s="54">
        <f>score!$M$147</f>
        <v>4</v>
      </c>
      <c r="I1893" s="54">
        <f>score!$N$147</f>
        <v>5</v>
      </c>
      <c r="J1893" s="54">
        <f>score!$O$147</f>
        <v>4</v>
      </c>
      <c r="K1893" s="54">
        <f>score!$P$147</f>
        <v>4</v>
      </c>
      <c r="L1893" s="54">
        <f>score!$Q$147</f>
        <v>3</v>
      </c>
      <c r="M1893" s="54">
        <f>score!$R$147</f>
        <v>4</v>
      </c>
      <c r="N1893" s="54">
        <f>score!$S$147</f>
        <v>5</v>
      </c>
      <c r="O1893" s="54">
        <f>score!$T$147</f>
        <v>4</v>
      </c>
      <c r="P1893" s="54">
        <f>score!$U$147</f>
        <v>5</v>
      </c>
      <c r="Q1893" s="54">
        <f>score!$V$147</f>
        <v>3</v>
      </c>
      <c r="R1893" s="54">
        <f>score!$W$147</f>
        <v>3</v>
      </c>
      <c r="S1893" s="54">
        <f>score!$X$147</f>
        <v>4</v>
      </c>
      <c r="T1893" s="54">
        <f>score!$Y$147</f>
        <v>4</v>
      </c>
      <c r="U1893" s="18">
        <f t="shared" si="134"/>
        <v>70</v>
      </c>
    </row>
    <row r="1894" spans="1:21" x14ac:dyDescent="0.25">
      <c r="C1894" s="55"/>
      <c r="D1894" s="55"/>
      <c r="E1894" s="55"/>
      <c r="F1894" s="55"/>
      <c r="G1894" s="55"/>
      <c r="H1894" s="55"/>
      <c r="I1894" s="55"/>
      <c r="J1894" s="55"/>
      <c r="K1894" s="55"/>
      <c r="L1894" s="55"/>
      <c r="M1894" s="55"/>
      <c r="N1894" s="55"/>
      <c r="O1894" s="55"/>
      <c r="P1894" s="55"/>
      <c r="Q1894" s="55"/>
      <c r="R1894" s="55"/>
      <c r="S1894" s="55"/>
      <c r="T1894" s="55"/>
    </row>
    <row r="1895" spans="1:21" x14ac:dyDescent="0.25">
      <c r="C1895" s="144" t="s">
        <v>6</v>
      </c>
      <c r="D1895" s="144"/>
      <c r="E1895" s="144"/>
      <c r="F1895" s="144"/>
      <c r="G1895" s="144"/>
      <c r="H1895" s="144"/>
      <c r="I1895" s="144"/>
      <c r="J1895" s="144"/>
      <c r="K1895" s="144"/>
      <c r="L1895" s="144"/>
      <c r="M1895" s="144"/>
      <c r="N1895" s="144"/>
      <c r="O1895" s="144"/>
      <c r="P1895" s="144"/>
      <c r="Q1895" s="144"/>
      <c r="R1895" s="144"/>
      <c r="S1895" s="144"/>
      <c r="T1895" s="144"/>
    </row>
    <row r="1896" spans="1:21" x14ac:dyDescent="0.25">
      <c r="A1896" s="141">
        <f>score!A142</f>
        <v>136</v>
      </c>
      <c r="B1896" s="142" t="str">
        <f>score!F142</f>
        <v/>
      </c>
      <c r="C1896" s="146">
        <v>1</v>
      </c>
      <c r="D1896" s="146">
        <v>2</v>
      </c>
      <c r="E1896" s="146">
        <v>3</v>
      </c>
      <c r="F1896" s="146">
        <v>4</v>
      </c>
      <c r="G1896" s="146">
        <v>5</v>
      </c>
      <c r="H1896" s="146">
        <v>6</v>
      </c>
      <c r="I1896" s="146">
        <v>7</v>
      </c>
      <c r="J1896" s="146">
        <v>8</v>
      </c>
      <c r="K1896" s="146">
        <v>9</v>
      </c>
      <c r="L1896" s="146">
        <v>10</v>
      </c>
      <c r="M1896" s="146">
        <v>11</v>
      </c>
      <c r="N1896" s="146">
        <v>12</v>
      </c>
      <c r="O1896" s="146">
        <v>13</v>
      </c>
      <c r="P1896" s="146">
        <v>14</v>
      </c>
      <c r="Q1896" s="146">
        <v>15</v>
      </c>
      <c r="R1896" s="146">
        <v>16</v>
      </c>
      <c r="S1896" s="146">
        <v>17</v>
      </c>
      <c r="T1896" s="146">
        <v>18</v>
      </c>
      <c r="U1896" s="78" t="s">
        <v>1</v>
      </c>
    </row>
    <row r="1897" spans="1:21" x14ac:dyDescent="0.25">
      <c r="A1897" s="141"/>
      <c r="B1897" s="145"/>
      <c r="C1897" s="147"/>
      <c r="D1897" s="147"/>
      <c r="E1897" s="147"/>
      <c r="F1897" s="147"/>
      <c r="G1897" s="147"/>
      <c r="H1897" s="147"/>
      <c r="I1897" s="147"/>
      <c r="J1897" s="147"/>
      <c r="K1897" s="147"/>
      <c r="L1897" s="147"/>
      <c r="M1897" s="147"/>
      <c r="N1897" s="147"/>
      <c r="O1897" s="147"/>
      <c r="P1897" s="147"/>
      <c r="Q1897" s="147"/>
      <c r="R1897" s="147"/>
      <c r="S1897" s="147"/>
      <c r="T1897" s="147"/>
      <c r="U1897" s="79"/>
    </row>
    <row r="1898" spans="1:21" x14ac:dyDescent="0.25">
      <c r="B1898" s="66" t="s">
        <v>8</v>
      </c>
      <c r="C1898" s="65">
        <f>'1stR'!C$142</f>
        <v>0</v>
      </c>
      <c r="D1898" s="65">
        <f>'1stR'!D$142</f>
        <v>0</v>
      </c>
      <c r="E1898" s="65">
        <f>'1stR'!E$142</f>
        <v>0</v>
      </c>
      <c r="F1898" s="65">
        <f>'1stR'!F$142</f>
        <v>0</v>
      </c>
      <c r="G1898" s="65">
        <f>'1stR'!G$142</f>
        <v>0</v>
      </c>
      <c r="H1898" s="65">
        <f>'1stR'!H$142</f>
        <v>0</v>
      </c>
      <c r="I1898" s="65">
        <f>'1stR'!I$142</f>
        <v>0</v>
      </c>
      <c r="J1898" s="65">
        <f>'1stR'!J$142</f>
        <v>0</v>
      </c>
      <c r="K1898" s="65">
        <f>'1stR'!K$142</f>
        <v>0</v>
      </c>
      <c r="L1898" s="65">
        <f>'1stR'!L$142</f>
        <v>0</v>
      </c>
      <c r="M1898" s="65">
        <f>'1stR'!M$142</f>
        <v>0</v>
      </c>
      <c r="N1898" s="65">
        <f>'1stR'!N$142</f>
        <v>0</v>
      </c>
      <c r="O1898" s="65">
        <f>'1stR'!O$142</f>
        <v>0</v>
      </c>
      <c r="P1898" s="65">
        <f>'1stR'!P$142</f>
        <v>0</v>
      </c>
      <c r="Q1898" s="65">
        <f>'1stR'!Q$142</f>
        <v>0</v>
      </c>
      <c r="R1898" s="65">
        <f>'1stR'!R$142</f>
        <v>0</v>
      </c>
      <c r="S1898" s="65">
        <f>'1stR'!S$142</f>
        <v>0</v>
      </c>
      <c r="T1898" s="65">
        <f>'1stR'!T$142</f>
        <v>0</v>
      </c>
      <c r="U1898" s="15">
        <f>SUM(C1898:T1898)</f>
        <v>0</v>
      </c>
    </row>
    <row r="1899" spans="1:21" x14ac:dyDescent="0.25">
      <c r="B1899" s="66" t="s">
        <v>13</v>
      </c>
      <c r="C1899" s="65">
        <f>'2ndR'!C$142</f>
        <v>0</v>
      </c>
      <c r="D1899" s="65">
        <f>'2ndR'!D$142</f>
        <v>0</v>
      </c>
      <c r="E1899" s="65">
        <f>'2ndR'!E$142</f>
        <v>0</v>
      </c>
      <c r="F1899" s="65">
        <f>'2ndR'!F$142</f>
        <v>0</v>
      </c>
      <c r="G1899" s="65">
        <f>'2ndR'!G$142</f>
        <v>0</v>
      </c>
      <c r="H1899" s="65">
        <f>'2ndR'!H$142</f>
        <v>0</v>
      </c>
      <c r="I1899" s="65">
        <f>'2ndR'!I$142</f>
        <v>0</v>
      </c>
      <c r="J1899" s="65">
        <f>'2ndR'!J$142</f>
        <v>0</v>
      </c>
      <c r="K1899" s="65">
        <f>'2ndR'!K$142</f>
        <v>0</v>
      </c>
      <c r="L1899" s="65">
        <f>'2ndR'!L$142</f>
        <v>0</v>
      </c>
      <c r="M1899" s="65">
        <f>'2ndR'!M$142</f>
        <v>0</v>
      </c>
      <c r="N1899" s="65">
        <f>'2ndR'!N$142</f>
        <v>0</v>
      </c>
      <c r="O1899" s="65">
        <f>'2ndR'!O$142</f>
        <v>0</v>
      </c>
      <c r="P1899" s="65">
        <f>'2ndR'!P$142</f>
        <v>0</v>
      </c>
      <c r="Q1899" s="65">
        <f>'2ndR'!Q$142</f>
        <v>0</v>
      </c>
      <c r="R1899" s="65">
        <f>'2ndR'!R$142</f>
        <v>0</v>
      </c>
      <c r="S1899" s="65">
        <f>'2ndR'!S$142</f>
        <v>0</v>
      </c>
      <c r="T1899" s="65">
        <f>'2ndR'!T$142</f>
        <v>0</v>
      </c>
      <c r="U1899" s="15">
        <f t="shared" ref="U1899:U1907" si="135">SUM(C1899:T1899)</f>
        <v>0</v>
      </c>
    </row>
    <row r="1900" spans="1:21" x14ac:dyDescent="0.25">
      <c r="B1900" s="66" t="s">
        <v>14</v>
      </c>
      <c r="C1900" s="65">
        <f>'3rdR'!C$142</f>
        <v>0</v>
      </c>
      <c r="D1900" s="65">
        <f>'3rdR'!D$142</f>
        <v>0</v>
      </c>
      <c r="E1900" s="65">
        <f>'3rdR'!E$142</f>
        <v>0</v>
      </c>
      <c r="F1900" s="65">
        <f>'3rdR'!F$142</f>
        <v>0</v>
      </c>
      <c r="G1900" s="65">
        <f>'3rdR'!G$142</f>
        <v>0</v>
      </c>
      <c r="H1900" s="65">
        <f>'3rdR'!H$142</f>
        <v>0</v>
      </c>
      <c r="I1900" s="65">
        <f>'3rdR'!I$142</f>
        <v>0</v>
      </c>
      <c r="J1900" s="65">
        <f>'3rdR'!J$142</f>
        <v>0</v>
      </c>
      <c r="K1900" s="65">
        <f>'3rdR'!K$142</f>
        <v>0</v>
      </c>
      <c r="L1900" s="65">
        <f>'3rdR'!L$142</f>
        <v>0</v>
      </c>
      <c r="M1900" s="65">
        <f>'3rdR'!M$142</f>
        <v>0</v>
      </c>
      <c r="N1900" s="65">
        <f>'3rdR'!N$142</f>
        <v>0</v>
      </c>
      <c r="O1900" s="65">
        <f>'3rdR'!O$142</f>
        <v>0</v>
      </c>
      <c r="P1900" s="65">
        <f>'3rdR'!P$142</f>
        <v>0</v>
      </c>
      <c r="Q1900" s="65">
        <f>'3rdR'!Q$142</f>
        <v>0</v>
      </c>
      <c r="R1900" s="65">
        <f>'3rdR'!R$142</f>
        <v>0</v>
      </c>
      <c r="S1900" s="65">
        <f>'3rdR'!S$142</f>
        <v>0</v>
      </c>
      <c r="T1900" s="65">
        <f>'3rdR'!T$142</f>
        <v>0</v>
      </c>
      <c r="U1900" s="15">
        <f t="shared" si="135"/>
        <v>0</v>
      </c>
    </row>
    <row r="1901" spans="1:21" x14ac:dyDescent="0.25">
      <c r="B1901" s="66" t="s">
        <v>15</v>
      </c>
      <c r="C1901" s="65">
        <f>'4thR'!C$142</f>
        <v>0</v>
      </c>
      <c r="D1901" s="65">
        <f>'4thR'!D$142</f>
        <v>0</v>
      </c>
      <c r="E1901" s="65">
        <f>'4thR'!E$142</f>
        <v>0</v>
      </c>
      <c r="F1901" s="65">
        <f>'4thR'!F$142</f>
        <v>0</v>
      </c>
      <c r="G1901" s="65">
        <f>'4thR'!G$142</f>
        <v>0</v>
      </c>
      <c r="H1901" s="65">
        <f>'4thR'!H$142</f>
        <v>0</v>
      </c>
      <c r="I1901" s="65">
        <f>'4thR'!I$142</f>
        <v>0</v>
      </c>
      <c r="J1901" s="65">
        <f>'4thR'!J$142</f>
        <v>0</v>
      </c>
      <c r="K1901" s="65">
        <f>'4thR'!K$142</f>
        <v>0</v>
      </c>
      <c r="L1901" s="65">
        <f>'4thR'!L$142</f>
        <v>0</v>
      </c>
      <c r="M1901" s="65">
        <f>'4thR'!M$142</f>
        <v>0</v>
      </c>
      <c r="N1901" s="65">
        <f>'4thR'!N$142</f>
        <v>0</v>
      </c>
      <c r="O1901" s="65">
        <f>'4thR'!O$142</f>
        <v>0</v>
      </c>
      <c r="P1901" s="65">
        <f>'4thR'!P$142</f>
        <v>0</v>
      </c>
      <c r="Q1901" s="65">
        <f>'4thR'!Q$142</f>
        <v>0</v>
      </c>
      <c r="R1901" s="65">
        <f>'4thR'!R$142</f>
        <v>0</v>
      </c>
      <c r="S1901" s="65">
        <f>'4thR'!S$142</f>
        <v>0</v>
      </c>
      <c r="T1901" s="65">
        <f>'4thR'!T$142</f>
        <v>0</v>
      </c>
      <c r="U1901" s="15">
        <f t="shared" si="135"/>
        <v>0</v>
      </c>
    </row>
    <row r="1902" spans="1:21" x14ac:dyDescent="0.25">
      <c r="B1902" s="66" t="s">
        <v>16</v>
      </c>
      <c r="C1902" s="65">
        <f>'5thR'!C$142</f>
        <v>0</v>
      </c>
      <c r="D1902" s="65">
        <f>'5thR'!D$142</f>
        <v>0</v>
      </c>
      <c r="E1902" s="65">
        <f>'5thR'!E$142</f>
        <v>0</v>
      </c>
      <c r="F1902" s="65">
        <f>'5thR'!F$142</f>
        <v>0</v>
      </c>
      <c r="G1902" s="65">
        <f>'5thR'!G$142</f>
        <v>0</v>
      </c>
      <c r="H1902" s="65">
        <f>'5thR'!H$142</f>
        <v>0</v>
      </c>
      <c r="I1902" s="65">
        <f>'5thR'!I$142</f>
        <v>0</v>
      </c>
      <c r="J1902" s="65">
        <f>'5thR'!J$142</f>
        <v>0</v>
      </c>
      <c r="K1902" s="65">
        <f>'5thR'!K$142</f>
        <v>0</v>
      </c>
      <c r="L1902" s="65">
        <f>'5thR'!L$142</f>
        <v>0</v>
      </c>
      <c r="M1902" s="65">
        <f>'5thR'!M$142</f>
        <v>0</v>
      </c>
      <c r="N1902" s="65">
        <f>'5thR'!N$142</f>
        <v>0</v>
      </c>
      <c r="O1902" s="65">
        <f>'5thR'!O$142</f>
        <v>0</v>
      </c>
      <c r="P1902" s="65">
        <f>'5thR'!P$142</f>
        <v>0</v>
      </c>
      <c r="Q1902" s="65">
        <f>'5thR'!Q$142</f>
        <v>0</v>
      </c>
      <c r="R1902" s="65">
        <f>'5thR'!R$142</f>
        <v>0</v>
      </c>
      <c r="S1902" s="65">
        <f>'5thR'!S$142</f>
        <v>0</v>
      </c>
      <c r="T1902" s="65">
        <f>'5thR'!T$142</f>
        <v>0</v>
      </c>
      <c r="U1902" s="15">
        <f t="shared" si="135"/>
        <v>0</v>
      </c>
    </row>
    <row r="1903" spans="1:21" x14ac:dyDescent="0.25">
      <c r="B1903" s="66" t="s">
        <v>17</v>
      </c>
      <c r="C1903" s="65">
        <f>'6thR'!C$142</f>
        <v>0</v>
      </c>
      <c r="D1903" s="65">
        <f>'6thR'!D$142</f>
        <v>0</v>
      </c>
      <c r="E1903" s="65">
        <f>'6thR'!E$142</f>
        <v>0</v>
      </c>
      <c r="F1903" s="65">
        <f>'6thR'!F$142</f>
        <v>0</v>
      </c>
      <c r="G1903" s="65">
        <f>'6thR'!G$142</f>
        <v>0</v>
      </c>
      <c r="H1903" s="65">
        <f>'6thR'!H$142</f>
        <v>0</v>
      </c>
      <c r="I1903" s="65">
        <f>'6thR'!I$142</f>
        <v>0</v>
      </c>
      <c r="J1903" s="65">
        <f>'6thR'!J$142</f>
        <v>0</v>
      </c>
      <c r="K1903" s="65">
        <f>'6thR'!K$142</f>
        <v>0</v>
      </c>
      <c r="L1903" s="65">
        <f>'6thR'!L$142</f>
        <v>0</v>
      </c>
      <c r="M1903" s="65">
        <f>'6thR'!M$142</f>
        <v>0</v>
      </c>
      <c r="N1903" s="65">
        <f>'6thR'!N$142</f>
        <v>0</v>
      </c>
      <c r="O1903" s="65">
        <f>'6thR'!O$142</f>
        <v>0</v>
      </c>
      <c r="P1903" s="65">
        <f>'6thR'!P$142</f>
        <v>0</v>
      </c>
      <c r="Q1903" s="65">
        <f>'6thR'!Q$142</f>
        <v>0</v>
      </c>
      <c r="R1903" s="65">
        <f>'6thR'!R$142</f>
        <v>0</v>
      </c>
      <c r="S1903" s="65">
        <f>'6thR'!S$142</f>
        <v>0</v>
      </c>
      <c r="T1903" s="65">
        <f>'6thR'!T$142</f>
        <v>0</v>
      </c>
      <c r="U1903" s="15">
        <f t="shared" si="135"/>
        <v>0</v>
      </c>
    </row>
    <row r="1904" spans="1:21" x14ac:dyDescent="0.25">
      <c r="B1904" s="66" t="s">
        <v>18</v>
      </c>
      <c r="C1904" s="65">
        <f>'7thR'!C$142</f>
        <v>0</v>
      </c>
      <c r="D1904" s="65">
        <f>'7thR'!D$142</f>
        <v>0</v>
      </c>
      <c r="E1904" s="65">
        <f>'7thR'!E$142</f>
        <v>0</v>
      </c>
      <c r="F1904" s="65">
        <f>'7thR'!F$142</f>
        <v>0</v>
      </c>
      <c r="G1904" s="65">
        <f>'7thR'!G$142</f>
        <v>0</v>
      </c>
      <c r="H1904" s="65">
        <f>'7thR'!H$142</f>
        <v>0</v>
      </c>
      <c r="I1904" s="65">
        <f>'7thR'!I$142</f>
        <v>0</v>
      </c>
      <c r="J1904" s="65">
        <f>'7thR'!J$142</f>
        <v>0</v>
      </c>
      <c r="K1904" s="65">
        <f>'7thR'!K$142</f>
        <v>0</v>
      </c>
      <c r="L1904" s="65">
        <f>'7thR'!L$142</f>
        <v>0</v>
      </c>
      <c r="M1904" s="65">
        <f>'7thR'!M$142</f>
        <v>0</v>
      </c>
      <c r="N1904" s="65">
        <f>'7thR'!N$142</f>
        <v>0</v>
      </c>
      <c r="O1904" s="65">
        <f>'7thR'!O$142</f>
        <v>0</v>
      </c>
      <c r="P1904" s="65">
        <f>'7thR'!P$142</f>
        <v>0</v>
      </c>
      <c r="Q1904" s="65">
        <f>'7thR'!Q$142</f>
        <v>0</v>
      </c>
      <c r="R1904" s="65">
        <f>'7thR'!R$142</f>
        <v>0</v>
      </c>
      <c r="S1904" s="65">
        <f>'7thR'!S$142</f>
        <v>0</v>
      </c>
      <c r="T1904" s="65">
        <f>'7thR'!T$142</f>
        <v>0</v>
      </c>
      <c r="U1904" s="15">
        <f t="shared" si="135"/>
        <v>0</v>
      </c>
    </row>
    <row r="1905" spans="1:21" ht="15.75" thickBot="1" x14ac:dyDescent="0.3">
      <c r="B1905" s="66" t="s">
        <v>19</v>
      </c>
      <c r="C1905" s="45">
        <f>'8thR - Finale'!C$142</f>
        <v>0</v>
      </c>
      <c r="D1905" s="45">
        <f>'8thR - Finale'!D$142</f>
        <v>0</v>
      </c>
      <c r="E1905" s="45">
        <f>'8thR - Finale'!E$142</f>
        <v>0</v>
      </c>
      <c r="F1905" s="45">
        <f>'8thR - Finale'!F$142</f>
        <v>0</v>
      </c>
      <c r="G1905" s="45">
        <f>'8thR - Finale'!G$142</f>
        <v>0</v>
      </c>
      <c r="H1905" s="45">
        <f>'8thR - Finale'!H$142</f>
        <v>0</v>
      </c>
      <c r="I1905" s="45">
        <f>'8thR - Finale'!I$142</f>
        <v>0</v>
      </c>
      <c r="J1905" s="45">
        <f>'8thR - Finale'!J$142</f>
        <v>0</v>
      </c>
      <c r="K1905" s="45">
        <f>'8thR - Finale'!K$142</f>
        <v>0</v>
      </c>
      <c r="L1905" s="45">
        <f>'8thR - Finale'!L$142</f>
        <v>0</v>
      </c>
      <c r="M1905" s="45">
        <f>'8thR - Finale'!M$142</f>
        <v>0</v>
      </c>
      <c r="N1905" s="45">
        <f>'8thR - Finale'!N$142</f>
        <v>0</v>
      </c>
      <c r="O1905" s="45">
        <f>'8thR - Finale'!O$142</f>
        <v>0</v>
      </c>
      <c r="P1905" s="45">
        <f>'8thR - Finale'!P$142</f>
        <v>0</v>
      </c>
      <c r="Q1905" s="45">
        <f>'8thR - Finale'!Q$142</f>
        <v>0</v>
      </c>
      <c r="R1905" s="45">
        <f>'8thR - Finale'!R$142</f>
        <v>0</v>
      </c>
      <c r="S1905" s="45">
        <f>'8thR - Finale'!S$142</f>
        <v>0</v>
      </c>
      <c r="T1905" s="45">
        <f>'8thR - Finale'!T$142</f>
        <v>0</v>
      </c>
      <c r="U1905" s="15">
        <f t="shared" si="135"/>
        <v>0</v>
      </c>
    </row>
    <row r="1906" spans="1:21" ht="16.5" thickTop="1" x14ac:dyDescent="0.25">
      <c r="B1906" s="52" t="s">
        <v>12</v>
      </c>
      <c r="C1906" s="72">
        <f>score!H$142</f>
        <v>0</v>
      </c>
      <c r="D1906" s="72">
        <f>score!I$142</f>
        <v>0</v>
      </c>
      <c r="E1906" s="72">
        <f>score!J$142</f>
        <v>0</v>
      </c>
      <c r="F1906" s="72">
        <f>score!K$142</f>
        <v>0</v>
      </c>
      <c r="G1906" s="72">
        <f>score!L$142</f>
        <v>0</v>
      </c>
      <c r="H1906" s="72">
        <f>score!M$142</f>
        <v>0</v>
      </c>
      <c r="I1906" s="72">
        <f>score!N$142</f>
        <v>0</v>
      </c>
      <c r="J1906" s="72">
        <f>score!O$142</f>
        <v>0</v>
      </c>
      <c r="K1906" s="72">
        <f>score!P$142</f>
        <v>0</v>
      </c>
      <c r="L1906" s="72">
        <f>score!Q$142</f>
        <v>0</v>
      </c>
      <c r="M1906" s="72">
        <f>score!R$142</f>
        <v>0</v>
      </c>
      <c r="N1906" s="72">
        <f>score!S$142</f>
        <v>0</v>
      </c>
      <c r="O1906" s="72">
        <f>score!T$142</f>
        <v>0</v>
      </c>
      <c r="P1906" s="72">
        <f>score!U$142</f>
        <v>0</v>
      </c>
      <c r="Q1906" s="72">
        <f>score!V$142</f>
        <v>0</v>
      </c>
      <c r="R1906" s="72">
        <f>score!W$142</f>
        <v>0</v>
      </c>
      <c r="S1906" s="72">
        <f>score!X$142</f>
        <v>0</v>
      </c>
      <c r="T1906" s="72">
        <f>score!Y$142</f>
        <v>0</v>
      </c>
      <c r="U1906" s="47">
        <f t="shared" si="135"/>
        <v>0</v>
      </c>
    </row>
    <row r="1907" spans="1:21" ht="15.75" x14ac:dyDescent="0.25">
      <c r="B1907" s="53" t="s">
        <v>7</v>
      </c>
      <c r="C1907" s="54">
        <f>score!H$147</f>
        <v>4</v>
      </c>
      <c r="D1907" s="54">
        <f>score!$I$147</f>
        <v>4</v>
      </c>
      <c r="E1907" s="54">
        <f>score!$J$147</f>
        <v>3</v>
      </c>
      <c r="F1907" s="54">
        <f>score!$K$147</f>
        <v>3</v>
      </c>
      <c r="G1907" s="54">
        <f>score!$L$147</f>
        <v>4</v>
      </c>
      <c r="H1907" s="54">
        <f>score!$M$147</f>
        <v>4</v>
      </c>
      <c r="I1907" s="54">
        <f>score!$N$147</f>
        <v>5</v>
      </c>
      <c r="J1907" s="54">
        <f>score!$O$147</f>
        <v>4</v>
      </c>
      <c r="K1907" s="54">
        <f>score!$P$147</f>
        <v>4</v>
      </c>
      <c r="L1907" s="54">
        <f>score!$Q$147</f>
        <v>3</v>
      </c>
      <c r="M1907" s="54">
        <f>score!$R$147</f>
        <v>4</v>
      </c>
      <c r="N1907" s="54">
        <f>score!$S$147</f>
        <v>5</v>
      </c>
      <c r="O1907" s="54">
        <f>score!$T$147</f>
        <v>4</v>
      </c>
      <c r="P1907" s="54">
        <f>score!$U$147</f>
        <v>5</v>
      </c>
      <c r="Q1907" s="54">
        <f>score!$V$147</f>
        <v>3</v>
      </c>
      <c r="R1907" s="54">
        <f>score!$W$147</f>
        <v>3</v>
      </c>
      <c r="S1907" s="54">
        <f>score!$X$147</f>
        <v>4</v>
      </c>
      <c r="T1907" s="54">
        <f>score!$Y$147</f>
        <v>4</v>
      </c>
      <c r="U1907" s="18">
        <f t="shared" si="135"/>
        <v>70</v>
      </c>
    </row>
    <row r="1908" spans="1:21" x14ac:dyDescent="0.25">
      <c r="C1908" s="55"/>
      <c r="D1908" s="55"/>
      <c r="E1908" s="55"/>
      <c r="F1908" s="55"/>
      <c r="G1908" s="55"/>
      <c r="H1908" s="55"/>
      <c r="I1908" s="55"/>
      <c r="J1908" s="55"/>
      <c r="K1908" s="55"/>
      <c r="L1908" s="55"/>
      <c r="M1908" s="55"/>
      <c r="N1908" s="55"/>
      <c r="O1908" s="55"/>
      <c r="P1908" s="55"/>
      <c r="Q1908" s="55"/>
      <c r="R1908" s="55"/>
      <c r="S1908" s="55"/>
      <c r="T1908" s="55"/>
    </row>
    <row r="1909" spans="1:21" x14ac:dyDescent="0.25">
      <c r="C1909" s="140" t="s">
        <v>6</v>
      </c>
      <c r="D1909" s="140"/>
      <c r="E1909" s="140"/>
      <c r="F1909" s="140"/>
      <c r="G1909" s="140"/>
      <c r="H1909" s="140"/>
      <c r="I1909" s="140"/>
      <c r="J1909" s="140"/>
      <c r="K1909" s="140"/>
      <c r="L1909" s="140"/>
      <c r="M1909" s="140"/>
      <c r="N1909" s="140"/>
      <c r="O1909" s="140"/>
      <c r="P1909" s="140"/>
      <c r="Q1909" s="140"/>
      <c r="R1909" s="140"/>
      <c r="S1909" s="140"/>
      <c r="T1909" s="140"/>
    </row>
    <row r="1910" spans="1:21" x14ac:dyDescent="0.25">
      <c r="A1910" s="141">
        <f>score!A143</f>
        <v>137</v>
      </c>
      <c r="B1910" s="142" t="str">
        <f>score!F143</f>
        <v/>
      </c>
      <c r="C1910" s="143">
        <v>1</v>
      </c>
      <c r="D1910" s="143">
        <v>2</v>
      </c>
      <c r="E1910" s="143">
        <v>3</v>
      </c>
      <c r="F1910" s="143">
        <v>4</v>
      </c>
      <c r="G1910" s="143">
        <v>5</v>
      </c>
      <c r="H1910" s="143">
        <v>6</v>
      </c>
      <c r="I1910" s="143">
        <v>7</v>
      </c>
      <c r="J1910" s="143">
        <v>8</v>
      </c>
      <c r="K1910" s="143">
        <v>9</v>
      </c>
      <c r="L1910" s="143">
        <v>10</v>
      </c>
      <c r="M1910" s="143">
        <v>11</v>
      </c>
      <c r="N1910" s="143">
        <v>12</v>
      </c>
      <c r="O1910" s="143">
        <v>13</v>
      </c>
      <c r="P1910" s="143">
        <v>14</v>
      </c>
      <c r="Q1910" s="143">
        <v>15</v>
      </c>
      <c r="R1910" s="143">
        <v>16</v>
      </c>
      <c r="S1910" s="143">
        <v>17</v>
      </c>
      <c r="T1910" s="143">
        <v>18</v>
      </c>
      <c r="U1910" s="78" t="s">
        <v>1</v>
      </c>
    </row>
    <row r="1911" spans="1:21" x14ac:dyDescent="0.25">
      <c r="A1911" s="141"/>
      <c r="B1911" s="142"/>
      <c r="C1911" s="143"/>
      <c r="D1911" s="143"/>
      <c r="E1911" s="143"/>
      <c r="F1911" s="143"/>
      <c r="G1911" s="143"/>
      <c r="H1911" s="143"/>
      <c r="I1911" s="143"/>
      <c r="J1911" s="143"/>
      <c r="K1911" s="143"/>
      <c r="L1911" s="143"/>
      <c r="M1911" s="143"/>
      <c r="N1911" s="143"/>
      <c r="O1911" s="143"/>
      <c r="P1911" s="143"/>
      <c r="Q1911" s="143"/>
      <c r="R1911" s="143"/>
      <c r="S1911" s="143"/>
      <c r="T1911" s="143"/>
      <c r="U1911" s="79"/>
    </row>
    <row r="1912" spans="1:21" x14ac:dyDescent="0.25">
      <c r="B1912" s="66" t="s">
        <v>8</v>
      </c>
      <c r="C1912" s="65">
        <f>'1stR'!C$143</f>
        <v>0</v>
      </c>
      <c r="D1912" s="65">
        <f>'1stR'!D$143</f>
        <v>0</v>
      </c>
      <c r="E1912" s="65">
        <f>'1stR'!E$143</f>
        <v>0</v>
      </c>
      <c r="F1912" s="65">
        <f>'1stR'!F$143</f>
        <v>0</v>
      </c>
      <c r="G1912" s="65">
        <f>'1stR'!G$143</f>
        <v>0</v>
      </c>
      <c r="H1912" s="65">
        <f>'1stR'!H$143</f>
        <v>0</v>
      </c>
      <c r="I1912" s="65">
        <f>'1stR'!I$143</f>
        <v>0</v>
      </c>
      <c r="J1912" s="65">
        <f>'1stR'!J$143</f>
        <v>0</v>
      </c>
      <c r="K1912" s="65">
        <f>'1stR'!K$143</f>
        <v>0</v>
      </c>
      <c r="L1912" s="65">
        <f>'1stR'!L$143</f>
        <v>0</v>
      </c>
      <c r="M1912" s="65">
        <f>'1stR'!M$143</f>
        <v>0</v>
      </c>
      <c r="N1912" s="65">
        <f>'1stR'!N$143</f>
        <v>0</v>
      </c>
      <c r="O1912" s="65">
        <f>'1stR'!O$143</f>
        <v>0</v>
      </c>
      <c r="P1912" s="65">
        <f>'1stR'!P$143</f>
        <v>0</v>
      </c>
      <c r="Q1912" s="65">
        <f>'1stR'!Q$143</f>
        <v>0</v>
      </c>
      <c r="R1912" s="65">
        <f>'1stR'!R$143</f>
        <v>0</v>
      </c>
      <c r="S1912" s="65">
        <f>'1stR'!S$143</f>
        <v>0</v>
      </c>
      <c r="T1912" s="65">
        <f>'1stR'!T$143</f>
        <v>0</v>
      </c>
      <c r="U1912" s="15">
        <f>SUM(C1912:T1912)</f>
        <v>0</v>
      </c>
    </row>
    <row r="1913" spans="1:21" x14ac:dyDescent="0.25">
      <c r="B1913" s="66" t="s">
        <v>13</v>
      </c>
      <c r="C1913" s="65">
        <f>'2ndR'!C$143</f>
        <v>0</v>
      </c>
      <c r="D1913" s="65">
        <f>'2ndR'!D$143</f>
        <v>0</v>
      </c>
      <c r="E1913" s="65">
        <f>'2ndR'!E$143</f>
        <v>0</v>
      </c>
      <c r="F1913" s="65">
        <f>'2ndR'!F$143</f>
        <v>0</v>
      </c>
      <c r="G1913" s="65">
        <f>'2ndR'!G$143</f>
        <v>0</v>
      </c>
      <c r="H1913" s="65">
        <f>'2ndR'!H$143</f>
        <v>0</v>
      </c>
      <c r="I1913" s="65">
        <f>'2ndR'!I$143</f>
        <v>0</v>
      </c>
      <c r="J1913" s="65">
        <f>'2ndR'!J$143</f>
        <v>0</v>
      </c>
      <c r="K1913" s="65">
        <f>'2ndR'!K$143</f>
        <v>0</v>
      </c>
      <c r="L1913" s="65">
        <f>'2ndR'!L$143</f>
        <v>0</v>
      </c>
      <c r="M1913" s="65">
        <f>'2ndR'!M$143</f>
        <v>0</v>
      </c>
      <c r="N1913" s="65">
        <f>'2ndR'!N$143</f>
        <v>0</v>
      </c>
      <c r="O1913" s="65">
        <f>'2ndR'!O$143</f>
        <v>0</v>
      </c>
      <c r="P1913" s="65">
        <f>'2ndR'!P$143</f>
        <v>0</v>
      </c>
      <c r="Q1913" s="65">
        <f>'2ndR'!Q$143</f>
        <v>0</v>
      </c>
      <c r="R1913" s="65">
        <f>'2ndR'!R$143</f>
        <v>0</v>
      </c>
      <c r="S1913" s="65">
        <f>'2ndR'!S$143</f>
        <v>0</v>
      </c>
      <c r="T1913" s="65">
        <f>'2ndR'!T$143</f>
        <v>0</v>
      </c>
      <c r="U1913" s="15">
        <f t="shared" ref="U1913:U1921" si="136">SUM(C1913:T1913)</f>
        <v>0</v>
      </c>
    </row>
    <row r="1914" spans="1:21" x14ac:dyDescent="0.25">
      <c r="B1914" s="66" t="s">
        <v>14</v>
      </c>
      <c r="C1914" s="65">
        <f>'3rdR'!C$143</f>
        <v>0</v>
      </c>
      <c r="D1914" s="65">
        <f>'3rdR'!D$143</f>
        <v>0</v>
      </c>
      <c r="E1914" s="65">
        <f>'3rdR'!E$143</f>
        <v>0</v>
      </c>
      <c r="F1914" s="65">
        <f>'3rdR'!F$143</f>
        <v>0</v>
      </c>
      <c r="G1914" s="65">
        <f>'3rdR'!G$143</f>
        <v>0</v>
      </c>
      <c r="H1914" s="65">
        <f>'3rdR'!H$143</f>
        <v>0</v>
      </c>
      <c r="I1914" s="65">
        <f>'3rdR'!I$143</f>
        <v>0</v>
      </c>
      <c r="J1914" s="65">
        <f>'3rdR'!J$143</f>
        <v>0</v>
      </c>
      <c r="K1914" s="65">
        <f>'3rdR'!K$143</f>
        <v>0</v>
      </c>
      <c r="L1914" s="65">
        <f>'3rdR'!L$143</f>
        <v>0</v>
      </c>
      <c r="M1914" s="65">
        <f>'3rdR'!M$143</f>
        <v>0</v>
      </c>
      <c r="N1914" s="65">
        <f>'3rdR'!N$143</f>
        <v>0</v>
      </c>
      <c r="O1914" s="65">
        <f>'3rdR'!O$143</f>
        <v>0</v>
      </c>
      <c r="P1914" s="65">
        <f>'3rdR'!P$143</f>
        <v>0</v>
      </c>
      <c r="Q1914" s="65">
        <f>'3rdR'!Q$143</f>
        <v>0</v>
      </c>
      <c r="R1914" s="65">
        <f>'3rdR'!R$143</f>
        <v>0</v>
      </c>
      <c r="S1914" s="65">
        <f>'3rdR'!S$143</f>
        <v>0</v>
      </c>
      <c r="T1914" s="65">
        <f>'3rdR'!T$143</f>
        <v>0</v>
      </c>
      <c r="U1914" s="15">
        <f t="shared" si="136"/>
        <v>0</v>
      </c>
    </row>
    <row r="1915" spans="1:21" x14ac:dyDescent="0.25">
      <c r="B1915" s="66" t="s">
        <v>15</v>
      </c>
      <c r="C1915" s="65">
        <f>'4thR'!C$143</f>
        <v>0</v>
      </c>
      <c r="D1915" s="65">
        <f>'4thR'!D$143</f>
        <v>0</v>
      </c>
      <c r="E1915" s="65">
        <f>'4thR'!E$143</f>
        <v>0</v>
      </c>
      <c r="F1915" s="65">
        <f>'4thR'!F$143</f>
        <v>0</v>
      </c>
      <c r="G1915" s="65">
        <f>'4thR'!G$143</f>
        <v>0</v>
      </c>
      <c r="H1915" s="65">
        <f>'4thR'!H$143</f>
        <v>0</v>
      </c>
      <c r="I1915" s="65">
        <f>'4thR'!I$143</f>
        <v>0</v>
      </c>
      <c r="J1915" s="65">
        <f>'4thR'!J$143</f>
        <v>0</v>
      </c>
      <c r="K1915" s="65">
        <f>'4thR'!K$143</f>
        <v>0</v>
      </c>
      <c r="L1915" s="65">
        <f>'4thR'!L$143</f>
        <v>0</v>
      </c>
      <c r="M1915" s="65">
        <f>'4thR'!M$143</f>
        <v>0</v>
      </c>
      <c r="N1915" s="65">
        <f>'4thR'!N$143</f>
        <v>0</v>
      </c>
      <c r="O1915" s="65">
        <f>'4thR'!O$143</f>
        <v>0</v>
      </c>
      <c r="P1915" s="65">
        <f>'4thR'!P$143</f>
        <v>0</v>
      </c>
      <c r="Q1915" s="65">
        <f>'4thR'!Q$143</f>
        <v>0</v>
      </c>
      <c r="R1915" s="65">
        <f>'4thR'!R$143</f>
        <v>0</v>
      </c>
      <c r="S1915" s="65">
        <f>'4thR'!S$143</f>
        <v>0</v>
      </c>
      <c r="T1915" s="65">
        <f>'4thR'!T$143</f>
        <v>0</v>
      </c>
      <c r="U1915" s="15">
        <f t="shared" si="136"/>
        <v>0</v>
      </c>
    </row>
    <row r="1916" spans="1:21" x14ac:dyDescent="0.25">
      <c r="B1916" s="66" t="s">
        <v>16</v>
      </c>
      <c r="C1916" s="65">
        <f>'5thR'!C$143</f>
        <v>0</v>
      </c>
      <c r="D1916" s="65">
        <f>'5thR'!D$143</f>
        <v>0</v>
      </c>
      <c r="E1916" s="65">
        <f>'5thR'!E$143</f>
        <v>0</v>
      </c>
      <c r="F1916" s="65">
        <f>'5thR'!F$143</f>
        <v>0</v>
      </c>
      <c r="G1916" s="65">
        <f>'5thR'!G$143</f>
        <v>0</v>
      </c>
      <c r="H1916" s="65">
        <f>'5thR'!H$143</f>
        <v>0</v>
      </c>
      <c r="I1916" s="65">
        <f>'5thR'!I$143</f>
        <v>0</v>
      </c>
      <c r="J1916" s="65">
        <f>'5thR'!J$143</f>
        <v>0</v>
      </c>
      <c r="K1916" s="65">
        <f>'5thR'!K$143</f>
        <v>0</v>
      </c>
      <c r="L1916" s="65">
        <f>'5thR'!L$143</f>
        <v>0</v>
      </c>
      <c r="M1916" s="65">
        <f>'5thR'!M$143</f>
        <v>0</v>
      </c>
      <c r="N1916" s="65">
        <f>'5thR'!N$143</f>
        <v>0</v>
      </c>
      <c r="O1916" s="65">
        <f>'5thR'!O$143</f>
        <v>0</v>
      </c>
      <c r="P1916" s="65">
        <f>'5thR'!P$143</f>
        <v>0</v>
      </c>
      <c r="Q1916" s="65">
        <f>'5thR'!Q$143</f>
        <v>0</v>
      </c>
      <c r="R1916" s="65">
        <f>'5thR'!R$143</f>
        <v>0</v>
      </c>
      <c r="S1916" s="65">
        <f>'5thR'!S$143</f>
        <v>0</v>
      </c>
      <c r="T1916" s="65">
        <f>'5thR'!T$143</f>
        <v>0</v>
      </c>
      <c r="U1916" s="15">
        <f t="shared" si="136"/>
        <v>0</v>
      </c>
    </row>
    <row r="1917" spans="1:21" x14ac:dyDescent="0.25">
      <c r="B1917" s="66" t="s">
        <v>17</v>
      </c>
      <c r="C1917" s="65">
        <f>'6thR'!C$143</f>
        <v>0</v>
      </c>
      <c r="D1917" s="65">
        <f>'6thR'!D$143</f>
        <v>0</v>
      </c>
      <c r="E1917" s="65">
        <f>'6thR'!E$143</f>
        <v>0</v>
      </c>
      <c r="F1917" s="65">
        <f>'6thR'!F$143</f>
        <v>0</v>
      </c>
      <c r="G1917" s="65">
        <f>'6thR'!G$143</f>
        <v>0</v>
      </c>
      <c r="H1917" s="65">
        <f>'6thR'!H$143</f>
        <v>0</v>
      </c>
      <c r="I1917" s="65">
        <f>'6thR'!I$143</f>
        <v>0</v>
      </c>
      <c r="J1917" s="65">
        <f>'6thR'!J$143</f>
        <v>0</v>
      </c>
      <c r="K1917" s="65">
        <f>'6thR'!K$143</f>
        <v>0</v>
      </c>
      <c r="L1917" s="65">
        <f>'6thR'!L$143</f>
        <v>0</v>
      </c>
      <c r="M1917" s="65">
        <f>'6thR'!M$143</f>
        <v>0</v>
      </c>
      <c r="N1917" s="65">
        <f>'6thR'!N$143</f>
        <v>0</v>
      </c>
      <c r="O1917" s="65">
        <f>'6thR'!O$143</f>
        <v>0</v>
      </c>
      <c r="P1917" s="65">
        <f>'6thR'!P$143</f>
        <v>0</v>
      </c>
      <c r="Q1917" s="65">
        <f>'6thR'!Q$143</f>
        <v>0</v>
      </c>
      <c r="R1917" s="65">
        <f>'6thR'!R$143</f>
        <v>0</v>
      </c>
      <c r="S1917" s="65">
        <f>'6thR'!S$143</f>
        <v>0</v>
      </c>
      <c r="T1917" s="65">
        <f>'6thR'!T$143</f>
        <v>0</v>
      </c>
      <c r="U1917" s="15">
        <f t="shared" si="136"/>
        <v>0</v>
      </c>
    </row>
    <row r="1918" spans="1:21" x14ac:dyDescent="0.25">
      <c r="B1918" s="66" t="s">
        <v>18</v>
      </c>
      <c r="C1918" s="65">
        <f>'7thR'!C$143</f>
        <v>0</v>
      </c>
      <c r="D1918" s="65">
        <f>'7thR'!D$143</f>
        <v>0</v>
      </c>
      <c r="E1918" s="65">
        <f>'7thR'!E$143</f>
        <v>0</v>
      </c>
      <c r="F1918" s="65">
        <f>'7thR'!F$143</f>
        <v>0</v>
      </c>
      <c r="G1918" s="65">
        <f>'7thR'!G$143</f>
        <v>0</v>
      </c>
      <c r="H1918" s="65">
        <f>'7thR'!H$143</f>
        <v>0</v>
      </c>
      <c r="I1918" s="65">
        <f>'7thR'!I$143</f>
        <v>0</v>
      </c>
      <c r="J1918" s="65">
        <f>'7thR'!J$143</f>
        <v>0</v>
      </c>
      <c r="K1918" s="65">
        <f>'7thR'!K$143</f>
        <v>0</v>
      </c>
      <c r="L1918" s="65">
        <f>'7thR'!L$143</f>
        <v>0</v>
      </c>
      <c r="M1918" s="65">
        <f>'7thR'!M$143</f>
        <v>0</v>
      </c>
      <c r="N1918" s="65">
        <f>'7thR'!N$143</f>
        <v>0</v>
      </c>
      <c r="O1918" s="65">
        <f>'7thR'!O$143</f>
        <v>0</v>
      </c>
      <c r="P1918" s="65">
        <f>'7thR'!P$143</f>
        <v>0</v>
      </c>
      <c r="Q1918" s="65">
        <f>'7thR'!Q$143</f>
        <v>0</v>
      </c>
      <c r="R1918" s="65">
        <f>'7thR'!R$143</f>
        <v>0</v>
      </c>
      <c r="S1918" s="65">
        <f>'7thR'!S$143</f>
        <v>0</v>
      </c>
      <c r="T1918" s="65">
        <f>'7thR'!T$143</f>
        <v>0</v>
      </c>
      <c r="U1918" s="15">
        <f t="shared" si="136"/>
        <v>0</v>
      </c>
    </row>
    <row r="1919" spans="1:21" ht="15.75" thickBot="1" x14ac:dyDescent="0.3">
      <c r="B1919" s="66" t="s">
        <v>19</v>
      </c>
      <c r="C1919" s="45">
        <f>'8thR - Finale'!C$143</f>
        <v>0</v>
      </c>
      <c r="D1919" s="45">
        <f>'8thR - Finale'!D$143</f>
        <v>0</v>
      </c>
      <c r="E1919" s="45">
        <f>'8thR - Finale'!E$143</f>
        <v>0</v>
      </c>
      <c r="F1919" s="45">
        <f>'8thR - Finale'!F$143</f>
        <v>0</v>
      </c>
      <c r="G1919" s="45">
        <f>'8thR - Finale'!G$143</f>
        <v>0</v>
      </c>
      <c r="H1919" s="45">
        <f>'8thR - Finale'!H$143</f>
        <v>0</v>
      </c>
      <c r="I1919" s="45">
        <f>'8thR - Finale'!I$143</f>
        <v>0</v>
      </c>
      <c r="J1919" s="45">
        <f>'8thR - Finale'!J$143</f>
        <v>0</v>
      </c>
      <c r="K1919" s="45">
        <f>'8thR - Finale'!K$143</f>
        <v>0</v>
      </c>
      <c r="L1919" s="45">
        <f>'8thR - Finale'!L$143</f>
        <v>0</v>
      </c>
      <c r="M1919" s="45">
        <f>'8thR - Finale'!M$143</f>
        <v>0</v>
      </c>
      <c r="N1919" s="45">
        <f>'8thR - Finale'!N$143</f>
        <v>0</v>
      </c>
      <c r="O1919" s="45">
        <f>'8thR - Finale'!O$143</f>
        <v>0</v>
      </c>
      <c r="P1919" s="45">
        <f>'8thR - Finale'!P$143</f>
        <v>0</v>
      </c>
      <c r="Q1919" s="45">
        <f>'8thR - Finale'!Q$143</f>
        <v>0</v>
      </c>
      <c r="R1919" s="45">
        <f>'8thR - Finale'!R$143</f>
        <v>0</v>
      </c>
      <c r="S1919" s="45">
        <f>'8thR - Finale'!S$143</f>
        <v>0</v>
      </c>
      <c r="T1919" s="45">
        <f>'8thR - Finale'!T$143</f>
        <v>0</v>
      </c>
      <c r="U1919" s="15">
        <f t="shared" si="136"/>
        <v>0</v>
      </c>
    </row>
    <row r="1920" spans="1:21" ht="16.5" thickTop="1" x14ac:dyDescent="0.25">
      <c r="B1920" s="52" t="s">
        <v>12</v>
      </c>
      <c r="C1920" s="72">
        <f>score!H$143</f>
        <v>0</v>
      </c>
      <c r="D1920" s="72">
        <f>score!I$143</f>
        <v>0</v>
      </c>
      <c r="E1920" s="72">
        <f>score!J$143</f>
        <v>0</v>
      </c>
      <c r="F1920" s="72">
        <f>score!K$143</f>
        <v>0</v>
      </c>
      <c r="G1920" s="72">
        <f>score!L$143</f>
        <v>0</v>
      </c>
      <c r="H1920" s="72">
        <f>score!M$143</f>
        <v>0</v>
      </c>
      <c r="I1920" s="72">
        <f>score!N$143</f>
        <v>0</v>
      </c>
      <c r="J1920" s="72">
        <f>score!O$143</f>
        <v>0</v>
      </c>
      <c r="K1920" s="72">
        <f>score!P$143</f>
        <v>0</v>
      </c>
      <c r="L1920" s="72">
        <f>score!Q$143</f>
        <v>0</v>
      </c>
      <c r="M1920" s="72">
        <f>score!R$143</f>
        <v>0</v>
      </c>
      <c r="N1920" s="72">
        <f>score!S$143</f>
        <v>0</v>
      </c>
      <c r="O1920" s="72">
        <f>score!T$143</f>
        <v>0</v>
      </c>
      <c r="P1920" s="72">
        <f>score!U$143</f>
        <v>0</v>
      </c>
      <c r="Q1920" s="72">
        <f>score!V$143</f>
        <v>0</v>
      </c>
      <c r="R1920" s="72">
        <f>score!W$143</f>
        <v>0</v>
      </c>
      <c r="S1920" s="72">
        <f>score!X$143</f>
        <v>0</v>
      </c>
      <c r="T1920" s="72">
        <f>score!Y$143</f>
        <v>0</v>
      </c>
      <c r="U1920" s="47">
        <f t="shared" si="136"/>
        <v>0</v>
      </c>
    </row>
    <row r="1921" spans="1:21" ht="15.75" x14ac:dyDescent="0.25">
      <c r="B1921" s="53" t="s">
        <v>7</v>
      </c>
      <c r="C1921" s="54">
        <f>score!H$147</f>
        <v>4</v>
      </c>
      <c r="D1921" s="54">
        <f>score!$I$147</f>
        <v>4</v>
      </c>
      <c r="E1921" s="54">
        <f>score!$J$147</f>
        <v>3</v>
      </c>
      <c r="F1921" s="54">
        <f>score!$K$147</f>
        <v>3</v>
      </c>
      <c r="G1921" s="54">
        <f>score!$L$147</f>
        <v>4</v>
      </c>
      <c r="H1921" s="54">
        <f>score!$M$147</f>
        <v>4</v>
      </c>
      <c r="I1921" s="54">
        <f>score!$N$147</f>
        <v>5</v>
      </c>
      <c r="J1921" s="54">
        <f>score!$O$147</f>
        <v>4</v>
      </c>
      <c r="K1921" s="54">
        <f>score!$P$147</f>
        <v>4</v>
      </c>
      <c r="L1921" s="54">
        <f>score!$Q$147</f>
        <v>3</v>
      </c>
      <c r="M1921" s="54">
        <f>score!$R$147</f>
        <v>4</v>
      </c>
      <c r="N1921" s="54">
        <f>score!$S$147</f>
        <v>5</v>
      </c>
      <c r="O1921" s="54">
        <f>score!$T$147</f>
        <v>4</v>
      </c>
      <c r="P1921" s="54">
        <f>score!$U$147</f>
        <v>5</v>
      </c>
      <c r="Q1921" s="54">
        <f>score!$V$147</f>
        <v>3</v>
      </c>
      <c r="R1921" s="54">
        <f>score!$W$147</f>
        <v>3</v>
      </c>
      <c r="S1921" s="54">
        <f>score!$X$147</f>
        <v>4</v>
      </c>
      <c r="T1921" s="54">
        <f>score!$Y$147</f>
        <v>4</v>
      </c>
      <c r="U1921" s="18">
        <f t="shared" si="136"/>
        <v>70</v>
      </c>
    </row>
    <row r="1922" spans="1:21" x14ac:dyDescent="0.25">
      <c r="C1922" s="55"/>
      <c r="D1922" s="55"/>
      <c r="E1922" s="55"/>
      <c r="F1922" s="55"/>
      <c r="G1922" s="55"/>
      <c r="H1922" s="55"/>
      <c r="I1922" s="55"/>
      <c r="J1922" s="55"/>
      <c r="K1922" s="55"/>
      <c r="L1922" s="55"/>
      <c r="M1922" s="55"/>
      <c r="N1922" s="55"/>
      <c r="O1922" s="55"/>
      <c r="P1922" s="55"/>
      <c r="Q1922" s="55"/>
      <c r="R1922" s="55"/>
      <c r="S1922" s="55"/>
      <c r="T1922" s="55"/>
    </row>
    <row r="1923" spans="1:21" x14ac:dyDescent="0.25">
      <c r="C1923" s="140" t="s">
        <v>6</v>
      </c>
      <c r="D1923" s="140"/>
      <c r="E1923" s="140"/>
      <c r="F1923" s="140"/>
      <c r="G1923" s="140"/>
      <c r="H1923" s="140"/>
      <c r="I1923" s="140"/>
      <c r="J1923" s="140"/>
      <c r="K1923" s="140"/>
      <c r="L1923" s="140"/>
      <c r="M1923" s="140"/>
      <c r="N1923" s="140"/>
      <c r="O1923" s="140"/>
      <c r="P1923" s="140"/>
      <c r="Q1923" s="140"/>
      <c r="R1923" s="140"/>
      <c r="S1923" s="140"/>
      <c r="T1923" s="140"/>
    </row>
    <row r="1924" spans="1:21" x14ac:dyDescent="0.25">
      <c r="A1924" s="141">
        <f>score!A144</f>
        <v>138</v>
      </c>
      <c r="B1924" s="142" t="str">
        <f>score!F144</f>
        <v/>
      </c>
      <c r="C1924" s="143">
        <v>1</v>
      </c>
      <c r="D1924" s="143">
        <v>2</v>
      </c>
      <c r="E1924" s="143">
        <v>3</v>
      </c>
      <c r="F1924" s="143">
        <v>4</v>
      </c>
      <c r="G1924" s="143">
        <v>5</v>
      </c>
      <c r="H1924" s="143">
        <v>6</v>
      </c>
      <c r="I1924" s="143">
        <v>7</v>
      </c>
      <c r="J1924" s="143">
        <v>8</v>
      </c>
      <c r="K1924" s="143">
        <v>9</v>
      </c>
      <c r="L1924" s="143">
        <v>10</v>
      </c>
      <c r="M1924" s="143">
        <v>11</v>
      </c>
      <c r="N1924" s="143">
        <v>12</v>
      </c>
      <c r="O1924" s="143">
        <v>13</v>
      </c>
      <c r="P1924" s="143">
        <v>14</v>
      </c>
      <c r="Q1924" s="143">
        <v>15</v>
      </c>
      <c r="R1924" s="143">
        <v>16</v>
      </c>
      <c r="S1924" s="143">
        <v>17</v>
      </c>
      <c r="T1924" s="143">
        <v>18</v>
      </c>
      <c r="U1924" s="78" t="s">
        <v>1</v>
      </c>
    </row>
    <row r="1925" spans="1:21" x14ac:dyDescent="0.25">
      <c r="A1925" s="141"/>
      <c r="B1925" s="142"/>
      <c r="C1925" s="143"/>
      <c r="D1925" s="143"/>
      <c r="E1925" s="143"/>
      <c r="F1925" s="143"/>
      <c r="G1925" s="143"/>
      <c r="H1925" s="143"/>
      <c r="I1925" s="143"/>
      <c r="J1925" s="143"/>
      <c r="K1925" s="143"/>
      <c r="L1925" s="143"/>
      <c r="M1925" s="143"/>
      <c r="N1925" s="143"/>
      <c r="O1925" s="143"/>
      <c r="P1925" s="143"/>
      <c r="Q1925" s="143"/>
      <c r="R1925" s="143"/>
      <c r="S1925" s="143"/>
      <c r="T1925" s="143"/>
      <c r="U1925" s="79"/>
    </row>
    <row r="1926" spans="1:21" x14ac:dyDescent="0.25">
      <c r="B1926" s="66" t="s">
        <v>8</v>
      </c>
      <c r="C1926" s="65">
        <f>'1stR'!C$144</f>
        <v>0</v>
      </c>
      <c r="D1926" s="65">
        <f>'1stR'!D$144</f>
        <v>0</v>
      </c>
      <c r="E1926" s="65">
        <f>'1stR'!E$144</f>
        <v>0</v>
      </c>
      <c r="F1926" s="65">
        <f>'1stR'!F$144</f>
        <v>0</v>
      </c>
      <c r="G1926" s="65">
        <f>'1stR'!G$144</f>
        <v>0</v>
      </c>
      <c r="H1926" s="65">
        <f>'1stR'!H$144</f>
        <v>0</v>
      </c>
      <c r="I1926" s="65">
        <f>'1stR'!I$144</f>
        <v>0</v>
      </c>
      <c r="J1926" s="65">
        <f>'1stR'!J$144</f>
        <v>0</v>
      </c>
      <c r="K1926" s="65">
        <f>'1stR'!K$144</f>
        <v>0</v>
      </c>
      <c r="L1926" s="65">
        <f>'1stR'!L$144</f>
        <v>0</v>
      </c>
      <c r="M1926" s="65">
        <f>'1stR'!M$144</f>
        <v>0</v>
      </c>
      <c r="N1926" s="65">
        <f>'1stR'!N$144</f>
        <v>0</v>
      </c>
      <c r="O1926" s="65">
        <f>'1stR'!O$144</f>
        <v>0</v>
      </c>
      <c r="P1926" s="65">
        <f>'1stR'!P$144</f>
        <v>0</v>
      </c>
      <c r="Q1926" s="65">
        <f>'1stR'!Q$144</f>
        <v>0</v>
      </c>
      <c r="R1926" s="65">
        <f>'1stR'!R$144</f>
        <v>0</v>
      </c>
      <c r="S1926" s="65">
        <f>'1stR'!S$144</f>
        <v>0</v>
      </c>
      <c r="T1926" s="65">
        <f>'1stR'!T$144</f>
        <v>0</v>
      </c>
      <c r="U1926" s="15">
        <f>SUM(C1926:T1926)</f>
        <v>0</v>
      </c>
    </row>
    <row r="1927" spans="1:21" x14ac:dyDescent="0.25">
      <c r="B1927" s="66" t="s">
        <v>13</v>
      </c>
      <c r="C1927" s="65">
        <f>'2ndR'!C$144</f>
        <v>0</v>
      </c>
      <c r="D1927" s="65">
        <f>'2ndR'!D$144</f>
        <v>0</v>
      </c>
      <c r="E1927" s="65">
        <f>'2ndR'!E$144</f>
        <v>0</v>
      </c>
      <c r="F1927" s="65">
        <f>'2ndR'!F$144</f>
        <v>0</v>
      </c>
      <c r="G1927" s="65">
        <f>'2ndR'!G$144</f>
        <v>0</v>
      </c>
      <c r="H1927" s="65">
        <f>'2ndR'!H$144</f>
        <v>0</v>
      </c>
      <c r="I1927" s="65">
        <f>'2ndR'!I$144</f>
        <v>0</v>
      </c>
      <c r="J1927" s="65">
        <f>'2ndR'!J$144</f>
        <v>0</v>
      </c>
      <c r="K1927" s="65">
        <f>'2ndR'!K$144</f>
        <v>0</v>
      </c>
      <c r="L1927" s="65">
        <f>'2ndR'!L$144</f>
        <v>0</v>
      </c>
      <c r="M1927" s="65">
        <f>'2ndR'!M$144</f>
        <v>0</v>
      </c>
      <c r="N1927" s="65">
        <f>'2ndR'!N$144</f>
        <v>0</v>
      </c>
      <c r="O1927" s="65">
        <f>'2ndR'!O$144</f>
        <v>0</v>
      </c>
      <c r="P1927" s="65">
        <f>'2ndR'!P$144</f>
        <v>0</v>
      </c>
      <c r="Q1927" s="65">
        <f>'2ndR'!Q$144</f>
        <v>0</v>
      </c>
      <c r="R1927" s="65">
        <f>'2ndR'!R$144</f>
        <v>0</v>
      </c>
      <c r="S1927" s="65">
        <f>'2ndR'!S$144</f>
        <v>0</v>
      </c>
      <c r="T1927" s="65">
        <f>'2ndR'!T$144</f>
        <v>0</v>
      </c>
      <c r="U1927" s="15">
        <f t="shared" ref="U1927:U1935" si="137">SUM(C1927:T1927)</f>
        <v>0</v>
      </c>
    </row>
    <row r="1928" spans="1:21" x14ac:dyDescent="0.25">
      <c r="B1928" s="66" t="s">
        <v>14</v>
      </c>
      <c r="C1928" s="65">
        <f>'3rdR'!C$144</f>
        <v>0</v>
      </c>
      <c r="D1928" s="65">
        <f>'3rdR'!D$144</f>
        <v>0</v>
      </c>
      <c r="E1928" s="65">
        <f>'3rdR'!E$144</f>
        <v>0</v>
      </c>
      <c r="F1928" s="65">
        <f>'3rdR'!F$144</f>
        <v>0</v>
      </c>
      <c r="G1928" s="65">
        <f>'3rdR'!G$144</f>
        <v>0</v>
      </c>
      <c r="H1928" s="65">
        <f>'3rdR'!H$144</f>
        <v>0</v>
      </c>
      <c r="I1928" s="65">
        <f>'3rdR'!I$144</f>
        <v>0</v>
      </c>
      <c r="J1928" s="65">
        <f>'3rdR'!J$144</f>
        <v>0</v>
      </c>
      <c r="K1928" s="65">
        <f>'3rdR'!K$144</f>
        <v>0</v>
      </c>
      <c r="L1928" s="65">
        <f>'3rdR'!L$144</f>
        <v>0</v>
      </c>
      <c r="M1928" s="65">
        <f>'3rdR'!M$144</f>
        <v>0</v>
      </c>
      <c r="N1928" s="65">
        <f>'3rdR'!N$144</f>
        <v>0</v>
      </c>
      <c r="O1928" s="65">
        <f>'3rdR'!O$144</f>
        <v>0</v>
      </c>
      <c r="P1928" s="65">
        <f>'3rdR'!P$144</f>
        <v>0</v>
      </c>
      <c r="Q1928" s="65">
        <f>'3rdR'!Q$144</f>
        <v>0</v>
      </c>
      <c r="R1928" s="65">
        <f>'3rdR'!R$144</f>
        <v>0</v>
      </c>
      <c r="S1928" s="65">
        <f>'3rdR'!S$144</f>
        <v>0</v>
      </c>
      <c r="T1928" s="65">
        <f>'3rdR'!T$144</f>
        <v>0</v>
      </c>
      <c r="U1928" s="15">
        <f t="shared" si="137"/>
        <v>0</v>
      </c>
    </row>
    <row r="1929" spans="1:21" x14ac:dyDescent="0.25">
      <c r="B1929" s="66" t="s">
        <v>15</v>
      </c>
      <c r="C1929" s="65">
        <f>'4thR'!C$144</f>
        <v>0</v>
      </c>
      <c r="D1929" s="65">
        <f>'4thR'!D$144</f>
        <v>0</v>
      </c>
      <c r="E1929" s="65">
        <f>'4thR'!E$144</f>
        <v>0</v>
      </c>
      <c r="F1929" s="65">
        <f>'4thR'!F$144</f>
        <v>0</v>
      </c>
      <c r="G1929" s="65">
        <f>'4thR'!G$144</f>
        <v>0</v>
      </c>
      <c r="H1929" s="65">
        <f>'4thR'!H$144</f>
        <v>0</v>
      </c>
      <c r="I1929" s="65">
        <f>'4thR'!I$144</f>
        <v>0</v>
      </c>
      <c r="J1929" s="65">
        <f>'4thR'!J$144</f>
        <v>0</v>
      </c>
      <c r="K1929" s="65">
        <f>'4thR'!K$144</f>
        <v>0</v>
      </c>
      <c r="L1929" s="65">
        <f>'4thR'!L$144</f>
        <v>0</v>
      </c>
      <c r="M1929" s="65">
        <f>'4thR'!M$144</f>
        <v>0</v>
      </c>
      <c r="N1929" s="65">
        <f>'4thR'!N$144</f>
        <v>0</v>
      </c>
      <c r="O1929" s="65">
        <f>'4thR'!O$144</f>
        <v>0</v>
      </c>
      <c r="P1929" s="65">
        <f>'4thR'!P$144</f>
        <v>0</v>
      </c>
      <c r="Q1929" s="65">
        <f>'4thR'!Q$144</f>
        <v>0</v>
      </c>
      <c r="R1929" s="65">
        <f>'4thR'!R$144</f>
        <v>0</v>
      </c>
      <c r="S1929" s="65">
        <f>'4thR'!S$144</f>
        <v>0</v>
      </c>
      <c r="T1929" s="65">
        <f>'4thR'!T$144</f>
        <v>0</v>
      </c>
      <c r="U1929" s="15">
        <f t="shared" si="137"/>
        <v>0</v>
      </c>
    </row>
    <row r="1930" spans="1:21" x14ac:dyDescent="0.25">
      <c r="B1930" s="66" t="s">
        <v>16</v>
      </c>
      <c r="C1930" s="65">
        <f>'5thR'!C$144</f>
        <v>0</v>
      </c>
      <c r="D1930" s="65">
        <f>'5thR'!D$144</f>
        <v>0</v>
      </c>
      <c r="E1930" s="65">
        <f>'5thR'!E$144</f>
        <v>0</v>
      </c>
      <c r="F1930" s="65">
        <f>'5thR'!F$144</f>
        <v>0</v>
      </c>
      <c r="G1930" s="65">
        <f>'5thR'!G$144</f>
        <v>0</v>
      </c>
      <c r="H1930" s="65">
        <f>'5thR'!H$144</f>
        <v>0</v>
      </c>
      <c r="I1930" s="65">
        <f>'5thR'!I$144</f>
        <v>0</v>
      </c>
      <c r="J1930" s="65">
        <f>'5thR'!J$144</f>
        <v>0</v>
      </c>
      <c r="K1930" s="65">
        <f>'5thR'!K$144</f>
        <v>0</v>
      </c>
      <c r="L1930" s="65">
        <f>'5thR'!L$144</f>
        <v>0</v>
      </c>
      <c r="M1930" s="65">
        <f>'5thR'!M$144</f>
        <v>0</v>
      </c>
      <c r="N1930" s="65">
        <f>'5thR'!N$144</f>
        <v>0</v>
      </c>
      <c r="O1930" s="65">
        <f>'5thR'!O$144</f>
        <v>0</v>
      </c>
      <c r="P1930" s="65">
        <f>'5thR'!P$144</f>
        <v>0</v>
      </c>
      <c r="Q1930" s="65">
        <f>'5thR'!Q$144</f>
        <v>0</v>
      </c>
      <c r="R1930" s="65">
        <f>'5thR'!R$144</f>
        <v>0</v>
      </c>
      <c r="S1930" s="65">
        <f>'5thR'!S$144</f>
        <v>0</v>
      </c>
      <c r="T1930" s="65">
        <f>'5thR'!T$144</f>
        <v>0</v>
      </c>
      <c r="U1930" s="15">
        <f t="shared" si="137"/>
        <v>0</v>
      </c>
    </row>
    <row r="1931" spans="1:21" x14ac:dyDescent="0.25">
      <c r="B1931" s="66" t="s">
        <v>17</v>
      </c>
      <c r="C1931" s="65">
        <f>'6thR'!C$144</f>
        <v>0</v>
      </c>
      <c r="D1931" s="65">
        <f>'6thR'!D$144</f>
        <v>0</v>
      </c>
      <c r="E1931" s="65">
        <f>'6thR'!E$144</f>
        <v>0</v>
      </c>
      <c r="F1931" s="65">
        <f>'6thR'!F$144</f>
        <v>0</v>
      </c>
      <c r="G1931" s="65">
        <f>'6thR'!G$144</f>
        <v>0</v>
      </c>
      <c r="H1931" s="65">
        <f>'6thR'!H$144</f>
        <v>0</v>
      </c>
      <c r="I1931" s="65">
        <f>'6thR'!I$144</f>
        <v>0</v>
      </c>
      <c r="J1931" s="65">
        <f>'6thR'!J$144</f>
        <v>0</v>
      </c>
      <c r="K1931" s="65">
        <f>'6thR'!K$144</f>
        <v>0</v>
      </c>
      <c r="L1931" s="65">
        <f>'6thR'!L$144</f>
        <v>0</v>
      </c>
      <c r="M1931" s="65">
        <f>'6thR'!M$144</f>
        <v>0</v>
      </c>
      <c r="N1931" s="65">
        <f>'6thR'!N$144</f>
        <v>0</v>
      </c>
      <c r="O1931" s="65">
        <f>'6thR'!O$144</f>
        <v>0</v>
      </c>
      <c r="P1931" s="65">
        <f>'6thR'!P$144</f>
        <v>0</v>
      </c>
      <c r="Q1931" s="65">
        <f>'6thR'!Q$144</f>
        <v>0</v>
      </c>
      <c r="R1931" s="65">
        <f>'6thR'!R$144</f>
        <v>0</v>
      </c>
      <c r="S1931" s="65">
        <f>'6thR'!S$144</f>
        <v>0</v>
      </c>
      <c r="T1931" s="65">
        <f>'6thR'!T$144</f>
        <v>0</v>
      </c>
      <c r="U1931" s="15">
        <f t="shared" si="137"/>
        <v>0</v>
      </c>
    </row>
    <row r="1932" spans="1:21" x14ac:dyDescent="0.25">
      <c r="B1932" s="66" t="s">
        <v>18</v>
      </c>
      <c r="C1932" s="65">
        <f>'7thR'!C$144</f>
        <v>0</v>
      </c>
      <c r="D1932" s="65">
        <f>'7thR'!D$144</f>
        <v>0</v>
      </c>
      <c r="E1932" s="65">
        <f>'7thR'!E$144</f>
        <v>0</v>
      </c>
      <c r="F1932" s="65">
        <f>'7thR'!F$144</f>
        <v>0</v>
      </c>
      <c r="G1932" s="65">
        <f>'7thR'!G$144</f>
        <v>0</v>
      </c>
      <c r="H1932" s="65">
        <f>'7thR'!H$144</f>
        <v>0</v>
      </c>
      <c r="I1932" s="65">
        <f>'7thR'!I$144</f>
        <v>0</v>
      </c>
      <c r="J1932" s="65">
        <f>'7thR'!J$144</f>
        <v>0</v>
      </c>
      <c r="K1932" s="65">
        <f>'7thR'!K$144</f>
        <v>0</v>
      </c>
      <c r="L1932" s="65">
        <f>'7thR'!L$144</f>
        <v>0</v>
      </c>
      <c r="M1932" s="65">
        <f>'7thR'!M$144</f>
        <v>0</v>
      </c>
      <c r="N1932" s="65">
        <f>'7thR'!N$144</f>
        <v>0</v>
      </c>
      <c r="O1932" s="65">
        <f>'7thR'!O$144</f>
        <v>0</v>
      </c>
      <c r="P1932" s="65">
        <f>'7thR'!P$144</f>
        <v>0</v>
      </c>
      <c r="Q1932" s="65">
        <f>'7thR'!Q$144</f>
        <v>0</v>
      </c>
      <c r="R1932" s="65">
        <f>'7thR'!R$144</f>
        <v>0</v>
      </c>
      <c r="S1932" s="65">
        <f>'7thR'!S$144</f>
        <v>0</v>
      </c>
      <c r="T1932" s="65">
        <f>'7thR'!T$144</f>
        <v>0</v>
      </c>
      <c r="U1932" s="15">
        <f t="shared" si="137"/>
        <v>0</v>
      </c>
    </row>
    <row r="1933" spans="1:21" ht="15.75" thickBot="1" x14ac:dyDescent="0.3">
      <c r="B1933" s="66" t="s">
        <v>19</v>
      </c>
      <c r="C1933" s="45">
        <f>'8thR - Finale'!C$144</f>
        <v>0</v>
      </c>
      <c r="D1933" s="45">
        <f>'8thR - Finale'!D$144</f>
        <v>0</v>
      </c>
      <c r="E1933" s="45">
        <f>'8thR - Finale'!E$144</f>
        <v>0</v>
      </c>
      <c r="F1933" s="45">
        <f>'8thR - Finale'!F$144</f>
        <v>0</v>
      </c>
      <c r="G1933" s="45">
        <f>'8thR - Finale'!G$144</f>
        <v>0</v>
      </c>
      <c r="H1933" s="45">
        <f>'8thR - Finale'!H$144</f>
        <v>0</v>
      </c>
      <c r="I1933" s="45">
        <f>'8thR - Finale'!I$144</f>
        <v>0</v>
      </c>
      <c r="J1933" s="45">
        <f>'8thR - Finale'!J$144</f>
        <v>0</v>
      </c>
      <c r="K1933" s="45">
        <f>'8thR - Finale'!K$144</f>
        <v>0</v>
      </c>
      <c r="L1933" s="45">
        <f>'8thR - Finale'!L$144</f>
        <v>0</v>
      </c>
      <c r="M1933" s="45">
        <f>'8thR - Finale'!M$144</f>
        <v>0</v>
      </c>
      <c r="N1933" s="45">
        <f>'8thR - Finale'!N$144</f>
        <v>0</v>
      </c>
      <c r="O1933" s="45">
        <f>'8thR - Finale'!O$144</f>
        <v>0</v>
      </c>
      <c r="P1933" s="45">
        <f>'8thR - Finale'!P$144</f>
        <v>0</v>
      </c>
      <c r="Q1933" s="45">
        <f>'8thR - Finale'!Q$144</f>
        <v>0</v>
      </c>
      <c r="R1933" s="45">
        <f>'8thR - Finale'!R$144</f>
        <v>0</v>
      </c>
      <c r="S1933" s="45">
        <f>'8thR - Finale'!S$144</f>
        <v>0</v>
      </c>
      <c r="T1933" s="45">
        <f>'8thR - Finale'!T$144</f>
        <v>0</v>
      </c>
      <c r="U1933" s="15">
        <f t="shared" si="137"/>
        <v>0</v>
      </c>
    </row>
    <row r="1934" spans="1:21" ht="16.5" thickTop="1" x14ac:dyDescent="0.25">
      <c r="B1934" s="52" t="s">
        <v>12</v>
      </c>
      <c r="C1934" s="72">
        <f>score!H$144</f>
        <v>0</v>
      </c>
      <c r="D1934" s="72">
        <f>score!I$144</f>
        <v>0</v>
      </c>
      <c r="E1934" s="72">
        <f>score!J$144</f>
        <v>0</v>
      </c>
      <c r="F1934" s="72">
        <f>score!K$144</f>
        <v>0</v>
      </c>
      <c r="G1934" s="72">
        <f>score!L$144</f>
        <v>0</v>
      </c>
      <c r="H1934" s="72">
        <f>score!M$144</f>
        <v>0</v>
      </c>
      <c r="I1934" s="72">
        <f>score!N$144</f>
        <v>0</v>
      </c>
      <c r="J1934" s="72">
        <f>score!O$144</f>
        <v>0</v>
      </c>
      <c r="K1934" s="72">
        <f>score!P$144</f>
        <v>0</v>
      </c>
      <c r="L1934" s="72">
        <f>score!Q$144</f>
        <v>0</v>
      </c>
      <c r="M1934" s="72">
        <f>score!R$144</f>
        <v>0</v>
      </c>
      <c r="N1934" s="72">
        <f>score!S$144</f>
        <v>0</v>
      </c>
      <c r="O1934" s="72">
        <f>score!T$144</f>
        <v>0</v>
      </c>
      <c r="P1934" s="72">
        <f>score!U$144</f>
        <v>0</v>
      </c>
      <c r="Q1934" s="72">
        <f>score!V$144</f>
        <v>0</v>
      </c>
      <c r="R1934" s="72">
        <f>score!W$144</f>
        <v>0</v>
      </c>
      <c r="S1934" s="72">
        <f>score!X$144</f>
        <v>0</v>
      </c>
      <c r="T1934" s="72">
        <f>score!Y$144</f>
        <v>0</v>
      </c>
      <c r="U1934" s="47">
        <f t="shared" si="137"/>
        <v>0</v>
      </c>
    </row>
    <row r="1935" spans="1:21" ht="15.75" x14ac:dyDescent="0.25">
      <c r="B1935" s="53" t="s">
        <v>7</v>
      </c>
      <c r="C1935" s="54">
        <f>score!H$147</f>
        <v>4</v>
      </c>
      <c r="D1935" s="54">
        <f>score!$I$147</f>
        <v>4</v>
      </c>
      <c r="E1935" s="54">
        <f>score!$J$147</f>
        <v>3</v>
      </c>
      <c r="F1935" s="54">
        <f>score!$K$147</f>
        <v>3</v>
      </c>
      <c r="G1935" s="54">
        <f>score!$L$147</f>
        <v>4</v>
      </c>
      <c r="H1935" s="54">
        <f>score!$M$147</f>
        <v>4</v>
      </c>
      <c r="I1935" s="54">
        <f>score!$N$147</f>
        <v>5</v>
      </c>
      <c r="J1935" s="54">
        <f>score!$O$147</f>
        <v>4</v>
      </c>
      <c r="K1935" s="54">
        <f>score!$P$147</f>
        <v>4</v>
      </c>
      <c r="L1935" s="54">
        <f>score!$Q$147</f>
        <v>3</v>
      </c>
      <c r="M1935" s="54">
        <f>score!$R$147</f>
        <v>4</v>
      </c>
      <c r="N1935" s="54">
        <f>score!$S$147</f>
        <v>5</v>
      </c>
      <c r="O1935" s="54">
        <f>score!$T$147</f>
        <v>4</v>
      </c>
      <c r="P1935" s="54">
        <f>score!$U$147</f>
        <v>5</v>
      </c>
      <c r="Q1935" s="54">
        <f>score!$V$147</f>
        <v>3</v>
      </c>
      <c r="R1935" s="54">
        <f>score!$W$147</f>
        <v>3</v>
      </c>
      <c r="S1935" s="54">
        <f>score!$X$147</f>
        <v>4</v>
      </c>
      <c r="T1935" s="54">
        <f>score!$Y$147</f>
        <v>4</v>
      </c>
      <c r="U1935" s="18">
        <f t="shared" si="137"/>
        <v>70</v>
      </c>
    </row>
    <row r="1936" spans="1:21" x14ac:dyDescent="0.25">
      <c r="C1936" s="55"/>
      <c r="D1936" s="55"/>
      <c r="E1936" s="55"/>
      <c r="F1936" s="55"/>
      <c r="G1936" s="55"/>
      <c r="H1936" s="55"/>
      <c r="I1936" s="55"/>
      <c r="J1936" s="55"/>
      <c r="K1936" s="55"/>
      <c r="L1936" s="55"/>
      <c r="M1936" s="55"/>
      <c r="N1936" s="55"/>
      <c r="O1936" s="55"/>
      <c r="P1936" s="55"/>
      <c r="Q1936" s="55"/>
      <c r="R1936" s="55"/>
      <c r="S1936" s="55"/>
      <c r="T1936" s="55"/>
    </row>
    <row r="1937" spans="1:21" x14ac:dyDescent="0.25">
      <c r="C1937" s="140" t="s">
        <v>6</v>
      </c>
      <c r="D1937" s="140"/>
      <c r="E1937" s="140"/>
      <c r="F1937" s="140"/>
      <c r="G1937" s="140"/>
      <c r="H1937" s="140"/>
      <c r="I1937" s="140"/>
      <c r="J1937" s="140"/>
      <c r="K1937" s="140"/>
      <c r="L1937" s="140"/>
      <c r="M1937" s="140"/>
      <c r="N1937" s="140"/>
      <c r="O1937" s="140"/>
      <c r="P1937" s="140"/>
      <c r="Q1937" s="140"/>
      <c r="R1937" s="140"/>
      <c r="S1937" s="140"/>
      <c r="T1937" s="140"/>
    </row>
    <row r="1938" spans="1:21" x14ac:dyDescent="0.25">
      <c r="A1938" s="141">
        <f>score!A145</f>
        <v>139</v>
      </c>
      <c r="B1938" s="142" t="str">
        <f>score!F145</f>
        <v/>
      </c>
      <c r="C1938" s="143">
        <v>1</v>
      </c>
      <c r="D1938" s="143">
        <v>2</v>
      </c>
      <c r="E1938" s="143">
        <v>3</v>
      </c>
      <c r="F1938" s="143">
        <v>4</v>
      </c>
      <c r="G1938" s="143">
        <v>5</v>
      </c>
      <c r="H1938" s="143">
        <v>6</v>
      </c>
      <c r="I1938" s="143">
        <v>7</v>
      </c>
      <c r="J1938" s="143">
        <v>8</v>
      </c>
      <c r="K1938" s="143">
        <v>9</v>
      </c>
      <c r="L1938" s="143">
        <v>10</v>
      </c>
      <c r="M1938" s="143">
        <v>11</v>
      </c>
      <c r="N1938" s="143">
        <v>12</v>
      </c>
      <c r="O1938" s="143">
        <v>13</v>
      </c>
      <c r="P1938" s="143">
        <v>14</v>
      </c>
      <c r="Q1938" s="143">
        <v>15</v>
      </c>
      <c r="R1938" s="143">
        <v>16</v>
      </c>
      <c r="S1938" s="143">
        <v>17</v>
      </c>
      <c r="T1938" s="143">
        <v>18</v>
      </c>
      <c r="U1938" s="78" t="s">
        <v>1</v>
      </c>
    </row>
    <row r="1939" spans="1:21" x14ac:dyDescent="0.25">
      <c r="A1939" s="141"/>
      <c r="B1939" s="142"/>
      <c r="C1939" s="143"/>
      <c r="D1939" s="143"/>
      <c r="E1939" s="143"/>
      <c r="F1939" s="143"/>
      <c r="G1939" s="143"/>
      <c r="H1939" s="143"/>
      <c r="I1939" s="143"/>
      <c r="J1939" s="143"/>
      <c r="K1939" s="143"/>
      <c r="L1939" s="143"/>
      <c r="M1939" s="143"/>
      <c r="N1939" s="143"/>
      <c r="O1939" s="143"/>
      <c r="P1939" s="143"/>
      <c r="Q1939" s="143"/>
      <c r="R1939" s="143"/>
      <c r="S1939" s="143"/>
      <c r="T1939" s="143"/>
      <c r="U1939" s="79"/>
    </row>
    <row r="1940" spans="1:21" x14ac:dyDescent="0.25">
      <c r="B1940" s="66" t="s">
        <v>8</v>
      </c>
      <c r="C1940" s="65">
        <f>'1stR'!C$145</f>
        <v>0</v>
      </c>
      <c r="D1940" s="65">
        <f>'1stR'!D$145</f>
        <v>0</v>
      </c>
      <c r="E1940" s="65">
        <f>'1stR'!E$145</f>
        <v>0</v>
      </c>
      <c r="F1940" s="65">
        <f>'1stR'!F$145</f>
        <v>0</v>
      </c>
      <c r="G1940" s="65">
        <f>'1stR'!G$145</f>
        <v>0</v>
      </c>
      <c r="H1940" s="65">
        <f>'1stR'!H$145</f>
        <v>0</v>
      </c>
      <c r="I1940" s="65">
        <f>'1stR'!I$145</f>
        <v>0</v>
      </c>
      <c r="J1940" s="65">
        <f>'1stR'!J$145</f>
        <v>0</v>
      </c>
      <c r="K1940" s="65">
        <f>'1stR'!K$145</f>
        <v>0</v>
      </c>
      <c r="L1940" s="65">
        <f>'1stR'!L$145</f>
        <v>0</v>
      </c>
      <c r="M1940" s="65">
        <f>'1stR'!M$145</f>
        <v>0</v>
      </c>
      <c r="N1940" s="65">
        <f>'1stR'!N$145</f>
        <v>0</v>
      </c>
      <c r="O1940" s="65">
        <f>'1stR'!O$145</f>
        <v>0</v>
      </c>
      <c r="P1940" s="65">
        <f>'1stR'!P$145</f>
        <v>0</v>
      </c>
      <c r="Q1940" s="65">
        <f>'1stR'!Q$145</f>
        <v>0</v>
      </c>
      <c r="R1940" s="65">
        <f>'1stR'!R$145</f>
        <v>0</v>
      </c>
      <c r="S1940" s="65">
        <f>'1stR'!S$145</f>
        <v>0</v>
      </c>
      <c r="T1940" s="65">
        <f>'1stR'!T$145</f>
        <v>0</v>
      </c>
      <c r="U1940" s="15">
        <f>SUM(C1940:T1940)</f>
        <v>0</v>
      </c>
    </row>
    <row r="1941" spans="1:21" x14ac:dyDescent="0.25">
      <c r="B1941" s="66" t="s">
        <v>13</v>
      </c>
      <c r="C1941" s="65">
        <f>'2ndR'!C$145</f>
        <v>0</v>
      </c>
      <c r="D1941" s="65">
        <f>'2ndR'!D$145</f>
        <v>0</v>
      </c>
      <c r="E1941" s="65">
        <f>'2ndR'!E$145</f>
        <v>0</v>
      </c>
      <c r="F1941" s="65">
        <f>'2ndR'!F$145</f>
        <v>0</v>
      </c>
      <c r="G1941" s="65">
        <f>'2ndR'!G$145</f>
        <v>0</v>
      </c>
      <c r="H1941" s="65">
        <f>'2ndR'!H$145</f>
        <v>0</v>
      </c>
      <c r="I1941" s="65">
        <f>'2ndR'!I$145</f>
        <v>0</v>
      </c>
      <c r="J1941" s="65">
        <f>'2ndR'!J$145</f>
        <v>0</v>
      </c>
      <c r="K1941" s="65">
        <f>'2ndR'!K$145</f>
        <v>0</v>
      </c>
      <c r="L1941" s="65">
        <f>'2ndR'!L$145</f>
        <v>0</v>
      </c>
      <c r="M1941" s="65">
        <f>'2ndR'!M$145</f>
        <v>0</v>
      </c>
      <c r="N1941" s="65">
        <f>'2ndR'!N$145</f>
        <v>0</v>
      </c>
      <c r="O1941" s="65">
        <f>'2ndR'!O$145</f>
        <v>0</v>
      </c>
      <c r="P1941" s="65">
        <f>'2ndR'!P$145</f>
        <v>0</v>
      </c>
      <c r="Q1941" s="65">
        <f>'2ndR'!Q$145</f>
        <v>0</v>
      </c>
      <c r="R1941" s="65">
        <f>'2ndR'!R$145</f>
        <v>0</v>
      </c>
      <c r="S1941" s="65">
        <f>'2ndR'!S$145</f>
        <v>0</v>
      </c>
      <c r="T1941" s="65">
        <f>'2ndR'!T$145</f>
        <v>0</v>
      </c>
      <c r="U1941" s="15">
        <f t="shared" ref="U1941:U1949" si="138">SUM(C1941:T1941)</f>
        <v>0</v>
      </c>
    </row>
    <row r="1942" spans="1:21" x14ac:dyDescent="0.25">
      <c r="B1942" s="66" t="s">
        <v>14</v>
      </c>
      <c r="C1942" s="65">
        <f>'3rdR'!C$145</f>
        <v>0</v>
      </c>
      <c r="D1942" s="65">
        <f>'3rdR'!D$145</f>
        <v>0</v>
      </c>
      <c r="E1942" s="65">
        <f>'3rdR'!E$145</f>
        <v>0</v>
      </c>
      <c r="F1942" s="65">
        <f>'3rdR'!F$145</f>
        <v>0</v>
      </c>
      <c r="G1942" s="65">
        <f>'3rdR'!G$145</f>
        <v>0</v>
      </c>
      <c r="H1942" s="65">
        <f>'3rdR'!H$145</f>
        <v>0</v>
      </c>
      <c r="I1942" s="65">
        <f>'3rdR'!I$145</f>
        <v>0</v>
      </c>
      <c r="J1942" s="65">
        <f>'3rdR'!J$145</f>
        <v>0</v>
      </c>
      <c r="K1942" s="65">
        <f>'3rdR'!K$145</f>
        <v>0</v>
      </c>
      <c r="L1942" s="65">
        <f>'3rdR'!L$145</f>
        <v>0</v>
      </c>
      <c r="M1942" s="65">
        <f>'3rdR'!M$145</f>
        <v>0</v>
      </c>
      <c r="N1942" s="65">
        <f>'3rdR'!N$145</f>
        <v>0</v>
      </c>
      <c r="O1942" s="65">
        <f>'3rdR'!O$145</f>
        <v>0</v>
      </c>
      <c r="P1942" s="65">
        <f>'3rdR'!P$145</f>
        <v>0</v>
      </c>
      <c r="Q1942" s="65">
        <f>'3rdR'!Q$145</f>
        <v>0</v>
      </c>
      <c r="R1942" s="65">
        <f>'3rdR'!R$145</f>
        <v>0</v>
      </c>
      <c r="S1942" s="65">
        <f>'3rdR'!S$145</f>
        <v>0</v>
      </c>
      <c r="T1942" s="65">
        <f>'3rdR'!T$145</f>
        <v>0</v>
      </c>
      <c r="U1942" s="15">
        <f t="shared" si="138"/>
        <v>0</v>
      </c>
    </row>
    <row r="1943" spans="1:21" x14ac:dyDescent="0.25">
      <c r="B1943" s="66" t="s">
        <v>15</v>
      </c>
      <c r="C1943" s="65">
        <f>'4thR'!C$145</f>
        <v>0</v>
      </c>
      <c r="D1943" s="65">
        <f>'4thR'!D$145</f>
        <v>0</v>
      </c>
      <c r="E1943" s="65">
        <f>'4thR'!E$145</f>
        <v>0</v>
      </c>
      <c r="F1943" s="65">
        <f>'4thR'!F$145</f>
        <v>0</v>
      </c>
      <c r="G1943" s="65">
        <f>'4thR'!G$145</f>
        <v>0</v>
      </c>
      <c r="H1943" s="65">
        <f>'4thR'!H$145</f>
        <v>0</v>
      </c>
      <c r="I1943" s="65">
        <f>'4thR'!I$145</f>
        <v>0</v>
      </c>
      <c r="J1943" s="65">
        <f>'4thR'!J$145</f>
        <v>0</v>
      </c>
      <c r="K1943" s="65">
        <f>'4thR'!K$145</f>
        <v>0</v>
      </c>
      <c r="L1943" s="65">
        <f>'4thR'!L$145</f>
        <v>0</v>
      </c>
      <c r="M1943" s="65">
        <f>'4thR'!M$145</f>
        <v>0</v>
      </c>
      <c r="N1943" s="65">
        <f>'4thR'!N$145</f>
        <v>0</v>
      </c>
      <c r="O1943" s="65">
        <f>'4thR'!O$145</f>
        <v>0</v>
      </c>
      <c r="P1943" s="65">
        <f>'4thR'!P$145</f>
        <v>0</v>
      </c>
      <c r="Q1943" s="65">
        <f>'4thR'!Q$145</f>
        <v>0</v>
      </c>
      <c r="R1943" s="65">
        <f>'4thR'!R$145</f>
        <v>0</v>
      </c>
      <c r="S1943" s="65">
        <f>'4thR'!S$145</f>
        <v>0</v>
      </c>
      <c r="T1943" s="65">
        <f>'4thR'!T$145</f>
        <v>0</v>
      </c>
      <c r="U1943" s="15">
        <f t="shared" si="138"/>
        <v>0</v>
      </c>
    </row>
    <row r="1944" spans="1:21" x14ac:dyDescent="0.25">
      <c r="B1944" s="66" t="s">
        <v>16</v>
      </c>
      <c r="C1944" s="65">
        <f>'5thR'!C$145</f>
        <v>0</v>
      </c>
      <c r="D1944" s="65">
        <f>'5thR'!D$145</f>
        <v>0</v>
      </c>
      <c r="E1944" s="65">
        <f>'5thR'!E$145</f>
        <v>0</v>
      </c>
      <c r="F1944" s="65">
        <f>'5thR'!F$145</f>
        <v>0</v>
      </c>
      <c r="G1944" s="65">
        <f>'5thR'!G$145</f>
        <v>0</v>
      </c>
      <c r="H1944" s="65">
        <f>'5thR'!H$145</f>
        <v>0</v>
      </c>
      <c r="I1944" s="65">
        <f>'5thR'!I$145</f>
        <v>0</v>
      </c>
      <c r="J1944" s="65">
        <f>'5thR'!J$145</f>
        <v>0</v>
      </c>
      <c r="K1944" s="65">
        <f>'5thR'!K$145</f>
        <v>0</v>
      </c>
      <c r="L1944" s="65">
        <f>'5thR'!L$145</f>
        <v>0</v>
      </c>
      <c r="M1944" s="65">
        <f>'5thR'!M$145</f>
        <v>0</v>
      </c>
      <c r="N1944" s="65">
        <f>'5thR'!N$145</f>
        <v>0</v>
      </c>
      <c r="O1944" s="65">
        <f>'5thR'!O$145</f>
        <v>0</v>
      </c>
      <c r="P1944" s="65">
        <f>'5thR'!P$145</f>
        <v>0</v>
      </c>
      <c r="Q1944" s="65">
        <f>'5thR'!Q$145</f>
        <v>0</v>
      </c>
      <c r="R1944" s="65">
        <f>'5thR'!R$145</f>
        <v>0</v>
      </c>
      <c r="S1944" s="65">
        <f>'5thR'!S$145</f>
        <v>0</v>
      </c>
      <c r="T1944" s="65">
        <f>'5thR'!T$145</f>
        <v>0</v>
      </c>
      <c r="U1944" s="15">
        <f t="shared" si="138"/>
        <v>0</v>
      </c>
    </row>
    <row r="1945" spans="1:21" x14ac:dyDescent="0.25">
      <c r="B1945" s="66" t="s">
        <v>17</v>
      </c>
      <c r="C1945" s="65">
        <f>'6thR'!C$145</f>
        <v>0</v>
      </c>
      <c r="D1945" s="65">
        <f>'6thR'!D$145</f>
        <v>0</v>
      </c>
      <c r="E1945" s="65">
        <f>'6thR'!E$145</f>
        <v>0</v>
      </c>
      <c r="F1945" s="65">
        <f>'6thR'!F$145</f>
        <v>0</v>
      </c>
      <c r="G1945" s="65">
        <f>'6thR'!G$145</f>
        <v>0</v>
      </c>
      <c r="H1945" s="65">
        <f>'6thR'!H$145</f>
        <v>0</v>
      </c>
      <c r="I1945" s="65">
        <f>'6thR'!I$145</f>
        <v>0</v>
      </c>
      <c r="J1945" s="65">
        <f>'6thR'!J$145</f>
        <v>0</v>
      </c>
      <c r="K1945" s="65">
        <f>'6thR'!K$145</f>
        <v>0</v>
      </c>
      <c r="L1945" s="65">
        <f>'6thR'!L$145</f>
        <v>0</v>
      </c>
      <c r="M1945" s="65">
        <f>'6thR'!M$145</f>
        <v>0</v>
      </c>
      <c r="N1945" s="65">
        <f>'6thR'!N$145</f>
        <v>0</v>
      </c>
      <c r="O1945" s="65">
        <f>'6thR'!O$145</f>
        <v>0</v>
      </c>
      <c r="P1945" s="65">
        <f>'6thR'!P$145</f>
        <v>0</v>
      </c>
      <c r="Q1945" s="65">
        <f>'6thR'!Q$145</f>
        <v>0</v>
      </c>
      <c r="R1945" s="65">
        <f>'6thR'!R$145</f>
        <v>0</v>
      </c>
      <c r="S1945" s="65">
        <f>'6thR'!S$145</f>
        <v>0</v>
      </c>
      <c r="T1945" s="65">
        <f>'6thR'!T$145</f>
        <v>0</v>
      </c>
      <c r="U1945" s="15">
        <f t="shared" si="138"/>
        <v>0</v>
      </c>
    </row>
    <row r="1946" spans="1:21" x14ac:dyDescent="0.25">
      <c r="B1946" s="66" t="s">
        <v>18</v>
      </c>
      <c r="C1946" s="65">
        <f>'7thR'!C$145</f>
        <v>0</v>
      </c>
      <c r="D1946" s="65">
        <f>'7thR'!D$145</f>
        <v>0</v>
      </c>
      <c r="E1946" s="65">
        <f>'7thR'!E$145</f>
        <v>0</v>
      </c>
      <c r="F1946" s="65">
        <f>'7thR'!F$145</f>
        <v>0</v>
      </c>
      <c r="G1946" s="65">
        <f>'7thR'!G$145</f>
        <v>0</v>
      </c>
      <c r="H1946" s="65">
        <f>'7thR'!H$145</f>
        <v>0</v>
      </c>
      <c r="I1946" s="65">
        <f>'7thR'!I$145</f>
        <v>0</v>
      </c>
      <c r="J1946" s="65">
        <f>'7thR'!J$145</f>
        <v>0</v>
      </c>
      <c r="K1946" s="65">
        <f>'7thR'!K$145</f>
        <v>0</v>
      </c>
      <c r="L1946" s="65">
        <f>'7thR'!L$145</f>
        <v>0</v>
      </c>
      <c r="M1946" s="65">
        <f>'7thR'!M$145</f>
        <v>0</v>
      </c>
      <c r="N1946" s="65">
        <f>'7thR'!N$145</f>
        <v>0</v>
      </c>
      <c r="O1946" s="65">
        <f>'7thR'!O$145</f>
        <v>0</v>
      </c>
      <c r="P1946" s="65">
        <f>'7thR'!P$145</f>
        <v>0</v>
      </c>
      <c r="Q1946" s="65">
        <f>'7thR'!Q$145</f>
        <v>0</v>
      </c>
      <c r="R1946" s="65">
        <f>'7thR'!R$145</f>
        <v>0</v>
      </c>
      <c r="S1946" s="65">
        <f>'7thR'!S$145</f>
        <v>0</v>
      </c>
      <c r="T1946" s="65">
        <f>'7thR'!T$145</f>
        <v>0</v>
      </c>
      <c r="U1946" s="15">
        <f t="shared" si="138"/>
        <v>0</v>
      </c>
    </row>
    <row r="1947" spans="1:21" ht="15.75" thickBot="1" x14ac:dyDescent="0.3">
      <c r="B1947" s="66" t="s">
        <v>19</v>
      </c>
      <c r="C1947" s="45">
        <f>'8thR - Finale'!C$145</f>
        <v>0</v>
      </c>
      <c r="D1947" s="45">
        <f>'8thR - Finale'!D$145</f>
        <v>0</v>
      </c>
      <c r="E1947" s="45">
        <f>'8thR - Finale'!E$145</f>
        <v>0</v>
      </c>
      <c r="F1947" s="45">
        <f>'8thR - Finale'!F$145</f>
        <v>0</v>
      </c>
      <c r="G1947" s="45">
        <f>'8thR - Finale'!G$145</f>
        <v>0</v>
      </c>
      <c r="H1947" s="45">
        <f>'8thR - Finale'!H$145</f>
        <v>0</v>
      </c>
      <c r="I1947" s="45">
        <f>'8thR - Finale'!I$145</f>
        <v>0</v>
      </c>
      <c r="J1947" s="45">
        <f>'8thR - Finale'!J$145</f>
        <v>0</v>
      </c>
      <c r="K1947" s="45">
        <f>'8thR - Finale'!K$145</f>
        <v>0</v>
      </c>
      <c r="L1947" s="45">
        <f>'8thR - Finale'!L$145</f>
        <v>0</v>
      </c>
      <c r="M1947" s="45">
        <f>'8thR - Finale'!M$145</f>
        <v>0</v>
      </c>
      <c r="N1947" s="45">
        <f>'8thR - Finale'!N$145</f>
        <v>0</v>
      </c>
      <c r="O1947" s="45">
        <f>'8thR - Finale'!O$145</f>
        <v>0</v>
      </c>
      <c r="P1947" s="45">
        <f>'8thR - Finale'!P$145</f>
        <v>0</v>
      </c>
      <c r="Q1947" s="45">
        <f>'8thR - Finale'!Q$145</f>
        <v>0</v>
      </c>
      <c r="R1947" s="45">
        <f>'8thR - Finale'!R$145</f>
        <v>0</v>
      </c>
      <c r="S1947" s="45">
        <f>'8thR - Finale'!S$145</f>
        <v>0</v>
      </c>
      <c r="T1947" s="45">
        <f>'8thR - Finale'!T$145</f>
        <v>0</v>
      </c>
      <c r="U1947" s="15">
        <f t="shared" si="138"/>
        <v>0</v>
      </c>
    </row>
    <row r="1948" spans="1:21" ht="16.5" thickTop="1" x14ac:dyDescent="0.25">
      <c r="B1948" s="52" t="s">
        <v>12</v>
      </c>
      <c r="C1948" s="72">
        <f>score!H$145</f>
        <v>0</v>
      </c>
      <c r="D1948" s="72">
        <f>score!I$145</f>
        <v>0</v>
      </c>
      <c r="E1948" s="72">
        <f>score!J$145</f>
        <v>0</v>
      </c>
      <c r="F1948" s="72">
        <f>score!K$145</f>
        <v>0</v>
      </c>
      <c r="G1948" s="72">
        <f>score!L$145</f>
        <v>0</v>
      </c>
      <c r="H1948" s="72">
        <f>score!M$145</f>
        <v>0</v>
      </c>
      <c r="I1948" s="72">
        <f>score!N$145</f>
        <v>0</v>
      </c>
      <c r="J1948" s="72">
        <f>score!O$145</f>
        <v>0</v>
      </c>
      <c r="K1948" s="72">
        <f>score!P$145</f>
        <v>0</v>
      </c>
      <c r="L1948" s="72">
        <f>score!Q$145</f>
        <v>0</v>
      </c>
      <c r="M1948" s="72">
        <f>score!R$145</f>
        <v>0</v>
      </c>
      <c r="N1948" s="72">
        <f>score!S$145</f>
        <v>0</v>
      </c>
      <c r="O1948" s="72">
        <f>score!T$145</f>
        <v>0</v>
      </c>
      <c r="P1948" s="72">
        <f>score!U$145</f>
        <v>0</v>
      </c>
      <c r="Q1948" s="72">
        <f>score!V$145</f>
        <v>0</v>
      </c>
      <c r="R1948" s="72">
        <f>score!W$145</f>
        <v>0</v>
      </c>
      <c r="S1948" s="72">
        <f>score!X$145</f>
        <v>0</v>
      </c>
      <c r="T1948" s="72">
        <f>score!Y$145</f>
        <v>0</v>
      </c>
      <c r="U1948" s="47">
        <f t="shared" si="138"/>
        <v>0</v>
      </c>
    </row>
    <row r="1949" spans="1:21" ht="15.75" x14ac:dyDescent="0.25">
      <c r="B1949" s="53" t="s">
        <v>7</v>
      </c>
      <c r="C1949" s="54">
        <f>score!H$147</f>
        <v>4</v>
      </c>
      <c r="D1949" s="54">
        <f>score!$I$147</f>
        <v>4</v>
      </c>
      <c r="E1949" s="54">
        <f>score!$J$147</f>
        <v>3</v>
      </c>
      <c r="F1949" s="54">
        <f>score!$K$147</f>
        <v>3</v>
      </c>
      <c r="G1949" s="54">
        <f>score!$L$147</f>
        <v>4</v>
      </c>
      <c r="H1949" s="54">
        <f>score!$M$147</f>
        <v>4</v>
      </c>
      <c r="I1949" s="54">
        <f>score!$N$147</f>
        <v>5</v>
      </c>
      <c r="J1949" s="54">
        <f>score!$O$147</f>
        <v>4</v>
      </c>
      <c r="K1949" s="54">
        <f>score!$P$147</f>
        <v>4</v>
      </c>
      <c r="L1949" s="54">
        <f>score!$Q$147</f>
        <v>3</v>
      </c>
      <c r="M1949" s="54">
        <f>score!$R$147</f>
        <v>4</v>
      </c>
      <c r="N1949" s="54">
        <f>score!$S$147</f>
        <v>5</v>
      </c>
      <c r="O1949" s="54">
        <f>score!$T$147</f>
        <v>4</v>
      </c>
      <c r="P1949" s="54">
        <f>score!$U$147</f>
        <v>5</v>
      </c>
      <c r="Q1949" s="54">
        <f>score!$V$147</f>
        <v>3</v>
      </c>
      <c r="R1949" s="54">
        <f>score!$W$147</f>
        <v>3</v>
      </c>
      <c r="S1949" s="54">
        <f>score!$X$147</f>
        <v>4</v>
      </c>
      <c r="T1949" s="54">
        <f>score!$Y$147</f>
        <v>4</v>
      </c>
      <c r="U1949" s="18">
        <f t="shared" si="138"/>
        <v>70</v>
      </c>
    </row>
    <row r="1951" spans="1:21" x14ac:dyDescent="0.25">
      <c r="C1951" s="140" t="s">
        <v>6</v>
      </c>
      <c r="D1951" s="140"/>
      <c r="E1951" s="140"/>
      <c r="F1951" s="140"/>
      <c r="G1951" s="140"/>
      <c r="H1951" s="140"/>
      <c r="I1951" s="140"/>
      <c r="J1951" s="140"/>
      <c r="K1951" s="140"/>
      <c r="L1951" s="140"/>
      <c r="M1951" s="140"/>
      <c r="N1951" s="140"/>
      <c r="O1951" s="140"/>
      <c r="P1951" s="140"/>
      <c r="Q1951" s="140"/>
      <c r="R1951" s="140"/>
      <c r="S1951" s="140"/>
      <c r="T1951" s="140"/>
    </row>
    <row r="1952" spans="1:21" x14ac:dyDescent="0.25">
      <c r="A1952" s="141">
        <f>score!A146</f>
        <v>140</v>
      </c>
      <c r="B1952" s="142" t="str">
        <f>score!F146</f>
        <v/>
      </c>
      <c r="C1952" s="143">
        <v>1</v>
      </c>
      <c r="D1952" s="143">
        <v>2</v>
      </c>
      <c r="E1952" s="143">
        <v>3</v>
      </c>
      <c r="F1952" s="143">
        <v>4</v>
      </c>
      <c r="G1952" s="143">
        <v>5</v>
      </c>
      <c r="H1952" s="143">
        <v>6</v>
      </c>
      <c r="I1952" s="143">
        <v>7</v>
      </c>
      <c r="J1952" s="143">
        <v>8</v>
      </c>
      <c r="K1952" s="143">
        <v>9</v>
      </c>
      <c r="L1952" s="143">
        <v>10</v>
      </c>
      <c r="M1952" s="143">
        <v>11</v>
      </c>
      <c r="N1952" s="143">
        <v>12</v>
      </c>
      <c r="O1952" s="143">
        <v>13</v>
      </c>
      <c r="P1952" s="143">
        <v>14</v>
      </c>
      <c r="Q1952" s="143">
        <v>15</v>
      </c>
      <c r="R1952" s="143">
        <v>16</v>
      </c>
      <c r="S1952" s="143">
        <v>17</v>
      </c>
      <c r="T1952" s="143">
        <v>18</v>
      </c>
      <c r="U1952" s="78" t="s">
        <v>1</v>
      </c>
    </row>
    <row r="1953" spans="1:21" x14ac:dyDescent="0.25">
      <c r="A1953" s="141"/>
      <c r="B1953" s="142"/>
      <c r="C1953" s="143"/>
      <c r="D1953" s="143"/>
      <c r="E1953" s="143"/>
      <c r="F1953" s="143"/>
      <c r="G1953" s="143"/>
      <c r="H1953" s="143"/>
      <c r="I1953" s="143"/>
      <c r="J1953" s="143"/>
      <c r="K1953" s="143"/>
      <c r="L1953" s="143"/>
      <c r="M1953" s="143"/>
      <c r="N1953" s="143"/>
      <c r="O1953" s="143"/>
      <c r="P1953" s="143"/>
      <c r="Q1953" s="143"/>
      <c r="R1953" s="143"/>
      <c r="S1953" s="143"/>
      <c r="T1953" s="143"/>
      <c r="U1953" s="79"/>
    </row>
    <row r="1954" spans="1:21" x14ac:dyDescent="0.25">
      <c r="B1954" s="66" t="s">
        <v>8</v>
      </c>
      <c r="C1954" s="65">
        <f>'1stR'!C$146</f>
        <v>0</v>
      </c>
      <c r="D1954" s="65">
        <f>'1stR'!D$146</f>
        <v>0</v>
      </c>
      <c r="E1954" s="65">
        <f>'1stR'!E$146</f>
        <v>0</v>
      </c>
      <c r="F1954" s="65">
        <f>'1stR'!F$146</f>
        <v>0</v>
      </c>
      <c r="G1954" s="65">
        <f>'1stR'!G$146</f>
        <v>0</v>
      </c>
      <c r="H1954" s="65">
        <f>'1stR'!H$146</f>
        <v>0</v>
      </c>
      <c r="I1954" s="65">
        <f>'1stR'!I$146</f>
        <v>0</v>
      </c>
      <c r="J1954" s="65">
        <f>'1stR'!J$146</f>
        <v>0</v>
      </c>
      <c r="K1954" s="65">
        <f>'1stR'!K$146</f>
        <v>0</v>
      </c>
      <c r="L1954" s="65">
        <f>'1stR'!L$146</f>
        <v>0</v>
      </c>
      <c r="M1954" s="65">
        <f>'1stR'!M$146</f>
        <v>0</v>
      </c>
      <c r="N1954" s="65">
        <f>'1stR'!N$146</f>
        <v>0</v>
      </c>
      <c r="O1954" s="65">
        <f>'1stR'!O$146</f>
        <v>0</v>
      </c>
      <c r="P1954" s="65">
        <f>'1stR'!P$146</f>
        <v>0</v>
      </c>
      <c r="Q1954" s="65">
        <f>'1stR'!Q$146</f>
        <v>0</v>
      </c>
      <c r="R1954" s="65">
        <f>'1stR'!R$146</f>
        <v>0</v>
      </c>
      <c r="S1954" s="65">
        <f>'1stR'!S$146</f>
        <v>0</v>
      </c>
      <c r="T1954" s="65">
        <f>'1stR'!T$146</f>
        <v>0</v>
      </c>
      <c r="U1954" s="15">
        <f>SUM(C1954:T1954)</f>
        <v>0</v>
      </c>
    </row>
    <row r="1955" spans="1:21" x14ac:dyDescent="0.25">
      <c r="B1955" s="66" t="s">
        <v>13</v>
      </c>
      <c r="C1955" s="65">
        <f>'2ndR'!C$146</f>
        <v>0</v>
      </c>
      <c r="D1955" s="65">
        <f>'2ndR'!D$146</f>
        <v>0</v>
      </c>
      <c r="E1955" s="65">
        <f>'2ndR'!E$146</f>
        <v>0</v>
      </c>
      <c r="F1955" s="65">
        <f>'2ndR'!F$146</f>
        <v>0</v>
      </c>
      <c r="G1955" s="65">
        <f>'2ndR'!G$146</f>
        <v>0</v>
      </c>
      <c r="H1955" s="65">
        <f>'2ndR'!H$146</f>
        <v>0</v>
      </c>
      <c r="I1955" s="65">
        <f>'2ndR'!I$146</f>
        <v>0</v>
      </c>
      <c r="J1955" s="65">
        <f>'2ndR'!J$146</f>
        <v>0</v>
      </c>
      <c r="K1955" s="65">
        <f>'2ndR'!K$146</f>
        <v>0</v>
      </c>
      <c r="L1955" s="65">
        <f>'2ndR'!L$146</f>
        <v>0</v>
      </c>
      <c r="M1955" s="65">
        <f>'2ndR'!M$146</f>
        <v>0</v>
      </c>
      <c r="N1955" s="65">
        <f>'2ndR'!N$146</f>
        <v>0</v>
      </c>
      <c r="O1955" s="65">
        <f>'2ndR'!O$146</f>
        <v>0</v>
      </c>
      <c r="P1955" s="65">
        <f>'2ndR'!P$146</f>
        <v>0</v>
      </c>
      <c r="Q1955" s="65">
        <f>'2ndR'!Q$146</f>
        <v>0</v>
      </c>
      <c r="R1955" s="65">
        <f>'2ndR'!R$146</f>
        <v>0</v>
      </c>
      <c r="S1955" s="65">
        <f>'2ndR'!S$146</f>
        <v>0</v>
      </c>
      <c r="T1955" s="65">
        <f>'2ndR'!T$146</f>
        <v>0</v>
      </c>
      <c r="U1955" s="15">
        <f t="shared" ref="U1955:U1963" si="139">SUM(C1955:T1955)</f>
        <v>0</v>
      </c>
    </row>
    <row r="1956" spans="1:21" x14ac:dyDescent="0.25">
      <c r="B1956" s="66" t="s">
        <v>14</v>
      </c>
      <c r="C1956" s="65">
        <f>'3rdR'!C$146</f>
        <v>0</v>
      </c>
      <c r="D1956" s="65">
        <f>'3rdR'!D$146</f>
        <v>0</v>
      </c>
      <c r="E1956" s="65">
        <f>'3rdR'!E$146</f>
        <v>0</v>
      </c>
      <c r="F1956" s="65">
        <f>'3rdR'!F$146</f>
        <v>0</v>
      </c>
      <c r="G1956" s="65">
        <f>'3rdR'!G$146</f>
        <v>0</v>
      </c>
      <c r="H1956" s="65">
        <f>'3rdR'!H$146</f>
        <v>0</v>
      </c>
      <c r="I1956" s="65">
        <f>'3rdR'!I$146</f>
        <v>0</v>
      </c>
      <c r="J1956" s="65">
        <f>'3rdR'!J$146</f>
        <v>0</v>
      </c>
      <c r="K1956" s="65">
        <f>'3rdR'!K$146</f>
        <v>0</v>
      </c>
      <c r="L1956" s="65">
        <f>'3rdR'!L$146</f>
        <v>0</v>
      </c>
      <c r="M1956" s="65">
        <f>'3rdR'!M$146</f>
        <v>0</v>
      </c>
      <c r="N1956" s="65">
        <f>'3rdR'!N$146</f>
        <v>0</v>
      </c>
      <c r="O1956" s="65">
        <f>'3rdR'!O$146</f>
        <v>0</v>
      </c>
      <c r="P1956" s="65">
        <f>'3rdR'!P$146</f>
        <v>0</v>
      </c>
      <c r="Q1956" s="65">
        <f>'3rdR'!Q$146</f>
        <v>0</v>
      </c>
      <c r="R1956" s="65">
        <f>'3rdR'!R$146</f>
        <v>0</v>
      </c>
      <c r="S1956" s="65">
        <f>'3rdR'!S$146</f>
        <v>0</v>
      </c>
      <c r="T1956" s="65">
        <f>'3rdR'!T$146</f>
        <v>0</v>
      </c>
      <c r="U1956" s="15">
        <f t="shared" si="139"/>
        <v>0</v>
      </c>
    </row>
    <row r="1957" spans="1:21" x14ac:dyDescent="0.25">
      <c r="B1957" s="66" t="s">
        <v>15</v>
      </c>
      <c r="C1957" s="65">
        <f>'4thR'!C$146</f>
        <v>0</v>
      </c>
      <c r="D1957" s="65">
        <f>'4thR'!D$146</f>
        <v>0</v>
      </c>
      <c r="E1957" s="65">
        <f>'4thR'!E$146</f>
        <v>0</v>
      </c>
      <c r="F1957" s="65">
        <f>'4thR'!F$146</f>
        <v>0</v>
      </c>
      <c r="G1957" s="65">
        <f>'4thR'!G$146</f>
        <v>0</v>
      </c>
      <c r="H1957" s="65">
        <f>'4thR'!H$146</f>
        <v>0</v>
      </c>
      <c r="I1957" s="65">
        <f>'4thR'!I$146</f>
        <v>0</v>
      </c>
      <c r="J1957" s="65">
        <f>'4thR'!J$146</f>
        <v>0</v>
      </c>
      <c r="K1957" s="65">
        <f>'4thR'!K$146</f>
        <v>0</v>
      </c>
      <c r="L1957" s="65">
        <f>'4thR'!L$146</f>
        <v>0</v>
      </c>
      <c r="M1957" s="65">
        <f>'4thR'!M$146</f>
        <v>0</v>
      </c>
      <c r="N1957" s="65">
        <f>'4thR'!N$146</f>
        <v>0</v>
      </c>
      <c r="O1957" s="65">
        <f>'4thR'!O$146</f>
        <v>0</v>
      </c>
      <c r="P1957" s="65">
        <f>'4thR'!P$146</f>
        <v>0</v>
      </c>
      <c r="Q1957" s="65">
        <f>'4thR'!Q$146</f>
        <v>0</v>
      </c>
      <c r="R1957" s="65">
        <f>'4thR'!R$146</f>
        <v>0</v>
      </c>
      <c r="S1957" s="65">
        <f>'4thR'!S$146</f>
        <v>0</v>
      </c>
      <c r="T1957" s="65">
        <f>'4thR'!T$146</f>
        <v>0</v>
      </c>
      <c r="U1957" s="15">
        <f t="shared" si="139"/>
        <v>0</v>
      </c>
    </row>
    <row r="1958" spans="1:21" x14ac:dyDescent="0.25">
      <c r="B1958" s="66" t="s">
        <v>16</v>
      </c>
      <c r="C1958" s="65">
        <f>'5thR'!C$146</f>
        <v>0</v>
      </c>
      <c r="D1958" s="65">
        <f>'5thR'!D$146</f>
        <v>0</v>
      </c>
      <c r="E1958" s="65">
        <f>'5thR'!E$146</f>
        <v>0</v>
      </c>
      <c r="F1958" s="65">
        <f>'5thR'!F$146</f>
        <v>0</v>
      </c>
      <c r="G1958" s="65">
        <f>'5thR'!G$146</f>
        <v>0</v>
      </c>
      <c r="H1958" s="65">
        <f>'5thR'!H$146</f>
        <v>0</v>
      </c>
      <c r="I1958" s="65">
        <f>'5thR'!I$146</f>
        <v>0</v>
      </c>
      <c r="J1958" s="65">
        <f>'5thR'!J$146</f>
        <v>0</v>
      </c>
      <c r="K1958" s="65">
        <f>'5thR'!K$146</f>
        <v>0</v>
      </c>
      <c r="L1958" s="65">
        <f>'5thR'!L$146</f>
        <v>0</v>
      </c>
      <c r="M1958" s="65">
        <f>'5thR'!M$146</f>
        <v>0</v>
      </c>
      <c r="N1958" s="65">
        <f>'5thR'!N$146</f>
        <v>0</v>
      </c>
      <c r="O1958" s="65">
        <f>'5thR'!O$146</f>
        <v>0</v>
      </c>
      <c r="P1958" s="65">
        <f>'5thR'!P$146</f>
        <v>0</v>
      </c>
      <c r="Q1958" s="65">
        <f>'5thR'!Q$146</f>
        <v>0</v>
      </c>
      <c r="R1958" s="65">
        <f>'5thR'!R$146</f>
        <v>0</v>
      </c>
      <c r="S1958" s="65">
        <f>'5thR'!S$146</f>
        <v>0</v>
      </c>
      <c r="T1958" s="65">
        <f>'5thR'!T$146</f>
        <v>0</v>
      </c>
      <c r="U1958" s="15">
        <f t="shared" si="139"/>
        <v>0</v>
      </c>
    </row>
    <row r="1959" spans="1:21" x14ac:dyDescent="0.25">
      <c r="B1959" s="66" t="s">
        <v>17</v>
      </c>
      <c r="C1959" s="65">
        <f>'6thR'!C$146</f>
        <v>0</v>
      </c>
      <c r="D1959" s="65">
        <f>'6thR'!D$146</f>
        <v>0</v>
      </c>
      <c r="E1959" s="65">
        <f>'6thR'!E$146</f>
        <v>0</v>
      </c>
      <c r="F1959" s="65">
        <f>'6thR'!F$146</f>
        <v>0</v>
      </c>
      <c r="G1959" s="65">
        <f>'6thR'!G$146</f>
        <v>0</v>
      </c>
      <c r="H1959" s="65">
        <f>'6thR'!H$146</f>
        <v>0</v>
      </c>
      <c r="I1959" s="65">
        <f>'6thR'!I$146</f>
        <v>0</v>
      </c>
      <c r="J1959" s="65">
        <f>'6thR'!J$146</f>
        <v>0</v>
      </c>
      <c r="K1959" s="65">
        <f>'6thR'!K$146</f>
        <v>0</v>
      </c>
      <c r="L1959" s="65">
        <f>'6thR'!L$146</f>
        <v>0</v>
      </c>
      <c r="M1959" s="65">
        <f>'6thR'!M$146</f>
        <v>0</v>
      </c>
      <c r="N1959" s="65">
        <f>'6thR'!N$146</f>
        <v>0</v>
      </c>
      <c r="O1959" s="65">
        <f>'6thR'!O$146</f>
        <v>0</v>
      </c>
      <c r="P1959" s="65">
        <f>'6thR'!P$146</f>
        <v>0</v>
      </c>
      <c r="Q1959" s="65">
        <f>'6thR'!Q$146</f>
        <v>0</v>
      </c>
      <c r="R1959" s="65">
        <f>'6thR'!R$146</f>
        <v>0</v>
      </c>
      <c r="S1959" s="65">
        <f>'6thR'!S$146</f>
        <v>0</v>
      </c>
      <c r="T1959" s="65">
        <f>'6thR'!T$146</f>
        <v>0</v>
      </c>
      <c r="U1959" s="15">
        <f t="shared" si="139"/>
        <v>0</v>
      </c>
    </row>
    <row r="1960" spans="1:21" x14ac:dyDescent="0.25">
      <c r="B1960" s="66" t="s">
        <v>18</v>
      </c>
      <c r="C1960" s="65">
        <f>'7thR'!C$146</f>
        <v>0</v>
      </c>
      <c r="D1960" s="65">
        <f>'7thR'!D$146</f>
        <v>0</v>
      </c>
      <c r="E1960" s="65">
        <f>'7thR'!E$146</f>
        <v>0</v>
      </c>
      <c r="F1960" s="65">
        <f>'7thR'!F$146</f>
        <v>0</v>
      </c>
      <c r="G1960" s="65">
        <f>'7thR'!G$146</f>
        <v>0</v>
      </c>
      <c r="H1960" s="65">
        <f>'7thR'!H$146</f>
        <v>0</v>
      </c>
      <c r="I1960" s="65">
        <f>'7thR'!I$146</f>
        <v>0</v>
      </c>
      <c r="J1960" s="65">
        <f>'7thR'!J$146</f>
        <v>0</v>
      </c>
      <c r="K1960" s="65">
        <f>'7thR'!K$146</f>
        <v>0</v>
      </c>
      <c r="L1960" s="65">
        <f>'7thR'!L$146</f>
        <v>0</v>
      </c>
      <c r="M1960" s="65">
        <f>'7thR'!M$146</f>
        <v>0</v>
      </c>
      <c r="N1960" s="65">
        <f>'7thR'!N$146</f>
        <v>0</v>
      </c>
      <c r="O1960" s="65">
        <f>'7thR'!O$146</f>
        <v>0</v>
      </c>
      <c r="P1960" s="65">
        <f>'7thR'!P$146</f>
        <v>0</v>
      </c>
      <c r="Q1960" s="65">
        <f>'7thR'!Q$146</f>
        <v>0</v>
      </c>
      <c r="R1960" s="65">
        <f>'7thR'!R$146</f>
        <v>0</v>
      </c>
      <c r="S1960" s="65">
        <f>'7thR'!S$146</f>
        <v>0</v>
      </c>
      <c r="T1960" s="65">
        <f>'7thR'!T$146</f>
        <v>0</v>
      </c>
      <c r="U1960" s="15">
        <f t="shared" si="139"/>
        <v>0</v>
      </c>
    </row>
    <row r="1961" spans="1:21" ht="15.75" thickBot="1" x14ac:dyDescent="0.3">
      <c r="B1961" s="66" t="s">
        <v>19</v>
      </c>
      <c r="C1961" s="45">
        <f>'8thR - Finale'!C$146</f>
        <v>0</v>
      </c>
      <c r="D1961" s="45">
        <f>'8thR - Finale'!D$146</f>
        <v>0</v>
      </c>
      <c r="E1961" s="45">
        <f>'8thR - Finale'!E$146</f>
        <v>0</v>
      </c>
      <c r="F1961" s="45">
        <f>'8thR - Finale'!F$146</f>
        <v>0</v>
      </c>
      <c r="G1961" s="45">
        <f>'8thR - Finale'!G$146</f>
        <v>0</v>
      </c>
      <c r="H1961" s="45">
        <f>'8thR - Finale'!H$146</f>
        <v>0</v>
      </c>
      <c r="I1961" s="45">
        <f>'8thR - Finale'!I$146</f>
        <v>0</v>
      </c>
      <c r="J1961" s="45">
        <f>'8thR - Finale'!J$146</f>
        <v>0</v>
      </c>
      <c r="K1961" s="45">
        <f>'8thR - Finale'!K$146</f>
        <v>0</v>
      </c>
      <c r="L1961" s="45">
        <f>'8thR - Finale'!L$146</f>
        <v>0</v>
      </c>
      <c r="M1961" s="45">
        <f>'8thR - Finale'!M$146</f>
        <v>0</v>
      </c>
      <c r="N1961" s="45">
        <f>'8thR - Finale'!N$146</f>
        <v>0</v>
      </c>
      <c r="O1961" s="45">
        <f>'8thR - Finale'!O$146</f>
        <v>0</v>
      </c>
      <c r="P1961" s="45">
        <f>'8thR - Finale'!P$146</f>
        <v>0</v>
      </c>
      <c r="Q1961" s="45">
        <f>'8thR - Finale'!Q$146</f>
        <v>0</v>
      </c>
      <c r="R1961" s="45">
        <f>'8thR - Finale'!R$146</f>
        <v>0</v>
      </c>
      <c r="S1961" s="45">
        <f>'8thR - Finale'!S$146</f>
        <v>0</v>
      </c>
      <c r="T1961" s="45">
        <f>'8thR - Finale'!T$146</f>
        <v>0</v>
      </c>
      <c r="U1961" s="15">
        <f t="shared" si="139"/>
        <v>0</v>
      </c>
    </row>
    <row r="1962" spans="1:21" ht="16.5" thickTop="1" x14ac:dyDescent="0.25">
      <c r="B1962" s="52" t="s">
        <v>12</v>
      </c>
      <c r="C1962" s="72">
        <f>score!H$146</f>
        <v>0</v>
      </c>
      <c r="D1962" s="72">
        <f>score!I$146</f>
        <v>0</v>
      </c>
      <c r="E1962" s="72">
        <f>score!J$146</f>
        <v>0</v>
      </c>
      <c r="F1962" s="72">
        <f>score!K$146</f>
        <v>0</v>
      </c>
      <c r="G1962" s="72">
        <f>score!L$146</f>
        <v>0</v>
      </c>
      <c r="H1962" s="72">
        <f>score!M$146</f>
        <v>0</v>
      </c>
      <c r="I1962" s="72">
        <f>score!N$146</f>
        <v>0</v>
      </c>
      <c r="J1962" s="72">
        <f>score!O$146</f>
        <v>0</v>
      </c>
      <c r="K1962" s="72">
        <f>score!P$146</f>
        <v>0</v>
      </c>
      <c r="L1962" s="72">
        <f>score!Q$146</f>
        <v>0</v>
      </c>
      <c r="M1962" s="72">
        <f>score!R$146</f>
        <v>0</v>
      </c>
      <c r="N1962" s="72">
        <f>score!S$146</f>
        <v>0</v>
      </c>
      <c r="O1962" s="72">
        <f>score!T$146</f>
        <v>0</v>
      </c>
      <c r="P1962" s="72">
        <f>score!U$146</f>
        <v>0</v>
      </c>
      <c r="Q1962" s="72">
        <f>score!V$146</f>
        <v>0</v>
      </c>
      <c r="R1962" s="72">
        <f>score!W$146</f>
        <v>0</v>
      </c>
      <c r="S1962" s="72">
        <f>score!X$146</f>
        <v>0</v>
      </c>
      <c r="T1962" s="72">
        <f>score!Y$146</f>
        <v>0</v>
      </c>
      <c r="U1962" s="47">
        <f t="shared" si="139"/>
        <v>0</v>
      </c>
    </row>
    <row r="1963" spans="1:21" ht="15.75" x14ac:dyDescent="0.25">
      <c r="B1963" s="53" t="s">
        <v>7</v>
      </c>
      <c r="C1963" s="54">
        <f>score!H$147</f>
        <v>4</v>
      </c>
      <c r="D1963" s="54">
        <f>score!$I$147</f>
        <v>4</v>
      </c>
      <c r="E1963" s="54">
        <f>score!$J$147</f>
        <v>3</v>
      </c>
      <c r="F1963" s="54">
        <f>score!$K$147</f>
        <v>3</v>
      </c>
      <c r="G1963" s="54">
        <f>score!$L$147</f>
        <v>4</v>
      </c>
      <c r="H1963" s="54">
        <f>score!$M$147</f>
        <v>4</v>
      </c>
      <c r="I1963" s="54">
        <f>score!$N$147</f>
        <v>5</v>
      </c>
      <c r="J1963" s="54">
        <f>score!$O$147</f>
        <v>4</v>
      </c>
      <c r="K1963" s="54">
        <f>score!$P$147</f>
        <v>4</v>
      </c>
      <c r="L1963" s="54">
        <f>score!$Q$147</f>
        <v>3</v>
      </c>
      <c r="M1963" s="54">
        <f>score!$R$147</f>
        <v>4</v>
      </c>
      <c r="N1963" s="54">
        <f>score!$S$147</f>
        <v>5</v>
      </c>
      <c r="O1963" s="54">
        <f>score!$T$147</f>
        <v>4</v>
      </c>
      <c r="P1963" s="54">
        <f>score!$U$147</f>
        <v>5</v>
      </c>
      <c r="Q1963" s="54">
        <f>score!$V$147</f>
        <v>3</v>
      </c>
      <c r="R1963" s="54">
        <f>score!$W$147</f>
        <v>3</v>
      </c>
      <c r="S1963" s="54">
        <f>score!$X$147</f>
        <v>4</v>
      </c>
      <c r="T1963" s="54">
        <f>score!$Y$147</f>
        <v>4</v>
      </c>
      <c r="U1963" s="18">
        <f t="shared" si="139"/>
        <v>70</v>
      </c>
    </row>
  </sheetData>
  <sheetProtection algorithmName="SHA-512" hashValue="7TCOmn8hq+/u3czxAOuOwLApabqMkIRx8hXTHmgmNF9xCF/wZFFzhBNMl1/6u2JZAtUXxkzyu/J2OkCFaN8/ag==" saltValue="XJRwGy+XFIVgL9/RM4s87g==" spinCount="100000" sheet="1" objects="1" scenarios="1"/>
  <mergeCells count="2940">
    <mergeCell ref="C1951:T1951"/>
    <mergeCell ref="A1952:A1953"/>
    <mergeCell ref="B1952:B1953"/>
    <mergeCell ref="C1952:C1953"/>
    <mergeCell ref="D1952:D1953"/>
    <mergeCell ref="E1952:E1953"/>
    <mergeCell ref="F1952:F1953"/>
    <mergeCell ref="G1952:G1953"/>
    <mergeCell ref="H1952:H1953"/>
    <mergeCell ref="I1952:I1953"/>
    <mergeCell ref="J1952:J1953"/>
    <mergeCell ref="K1952:K1953"/>
    <mergeCell ref="L1952:L1953"/>
    <mergeCell ref="M1952:M1953"/>
    <mergeCell ref="N1952:N1953"/>
    <mergeCell ref="O1952:O1953"/>
    <mergeCell ref="P1952:P1953"/>
    <mergeCell ref="Q1952:Q1953"/>
    <mergeCell ref="R1952:R1953"/>
    <mergeCell ref="S1952:S1953"/>
    <mergeCell ref="T1952:T1953"/>
    <mergeCell ref="C1937:T1937"/>
    <mergeCell ref="A1938:A1939"/>
    <mergeCell ref="B1938:B1939"/>
    <mergeCell ref="C1938:C1939"/>
    <mergeCell ref="D1938:D1939"/>
    <mergeCell ref="E1938:E1939"/>
    <mergeCell ref="F1938:F1939"/>
    <mergeCell ref="G1938:G1939"/>
    <mergeCell ref="H1938:H1939"/>
    <mergeCell ref="I1938:I1939"/>
    <mergeCell ref="J1938:J1939"/>
    <mergeCell ref="K1938:K1939"/>
    <mergeCell ref="L1938:L1939"/>
    <mergeCell ref="M1938:M1939"/>
    <mergeCell ref="N1938:N1939"/>
    <mergeCell ref="O1938:O1939"/>
    <mergeCell ref="P1938:P1939"/>
    <mergeCell ref="Q1938:Q1939"/>
    <mergeCell ref="R1938:R1939"/>
    <mergeCell ref="S1938:S1939"/>
    <mergeCell ref="T1938:T1939"/>
    <mergeCell ref="C1923:T1923"/>
    <mergeCell ref="A1924:A1925"/>
    <mergeCell ref="B1924:B1925"/>
    <mergeCell ref="C1924:C1925"/>
    <mergeCell ref="D1924:D1925"/>
    <mergeCell ref="E1924:E1925"/>
    <mergeCell ref="F1924:F1925"/>
    <mergeCell ref="G1924:G1925"/>
    <mergeCell ref="H1924:H1925"/>
    <mergeCell ref="I1924:I1925"/>
    <mergeCell ref="J1924:J1925"/>
    <mergeCell ref="K1924:K1925"/>
    <mergeCell ref="L1924:L1925"/>
    <mergeCell ref="M1924:M1925"/>
    <mergeCell ref="N1924:N1925"/>
    <mergeCell ref="O1924:O1925"/>
    <mergeCell ref="P1924:P1925"/>
    <mergeCell ref="Q1924:Q1925"/>
    <mergeCell ref="R1924:R1925"/>
    <mergeCell ref="S1924:S1925"/>
    <mergeCell ref="T1924:T1925"/>
    <mergeCell ref="C1909:T1909"/>
    <mergeCell ref="A1910:A1911"/>
    <mergeCell ref="B1910:B1911"/>
    <mergeCell ref="C1910:C1911"/>
    <mergeCell ref="D1910:D1911"/>
    <mergeCell ref="E1910:E1911"/>
    <mergeCell ref="F1910:F1911"/>
    <mergeCell ref="G1910:G1911"/>
    <mergeCell ref="H1910:H1911"/>
    <mergeCell ref="I1910:I1911"/>
    <mergeCell ref="J1910:J1911"/>
    <mergeCell ref="K1910:K1911"/>
    <mergeCell ref="L1910:L1911"/>
    <mergeCell ref="M1910:M1911"/>
    <mergeCell ref="N1910:N1911"/>
    <mergeCell ref="O1910:O1911"/>
    <mergeCell ref="P1910:P1911"/>
    <mergeCell ref="Q1910:Q1911"/>
    <mergeCell ref="R1910:R1911"/>
    <mergeCell ref="S1910:S1911"/>
    <mergeCell ref="T1910:T1911"/>
    <mergeCell ref="C1895:T1895"/>
    <mergeCell ref="A1896:A1897"/>
    <mergeCell ref="B1896:B1897"/>
    <mergeCell ref="C1896:C1897"/>
    <mergeCell ref="D1896:D1897"/>
    <mergeCell ref="E1896:E1897"/>
    <mergeCell ref="F1896:F1897"/>
    <mergeCell ref="G1896:G1897"/>
    <mergeCell ref="H1896:H1897"/>
    <mergeCell ref="I1896:I1897"/>
    <mergeCell ref="J1896:J1897"/>
    <mergeCell ref="K1896:K1897"/>
    <mergeCell ref="L1896:L1897"/>
    <mergeCell ref="M1896:M1897"/>
    <mergeCell ref="N1896:N1897"/>
    <mergeCell ref="O1896:O1897"/>
    <mergeCell ref="P1896:P1897"/>
    <mergeCell ref="Q1896:Q1897"/>
    <mergeCell ref="R1896:R1897"/>
    <mergeCell ref="S1896:S1897"/>
    <mergeCell ref="T1896:T1897"/>
    <mergeCell ref="C1881:T1881"/>
    <mergeCell ref="A1882:A1883"/>
    <mergeCell ref="B1882:B1883"/>
    <mergeCell ref="C1882:C1883"/>
    <mergeCell ref="D1882:D1883"/>
    <mergeCell ref="E1882:E1883"/>
    <mergeCell ref="F1882:F1883"/>
    <mergeCell ref="G1882:G1883"/>
    <mergeCell ref="H1882:H1883"/>
    <mergeCell ref="I1882:I1883"/>
    <mergeCell ref="J1882:J1883"/>
    <mergeCell ref="K1882:K1883"/>
    <mergeCell ref="L1882:L1883"/>
    <mergeCell ref="M1882:M1883"/>
    <mergeCell ref="N1882:N1883"/>
    <mergeCell ref="O1882:O1883"/>
    <mergeCell ref="P1882:P1883"/>
    <mergeCell ref="Q1882:Q1883"/>
    <mergeCell ref="R1882:R1883"/>
    <mergeCell ref="S1882:S1883"/>
    <mergeCell ref="T1882:T1883"/>
    <mergeCell ref="C1867:T1867"/>
    <mergeCell ref="A1868:A1869"/>
    <mergeCell ref="B1868:B1869"/>
    <mergeCell ref="C1868:C1869"/>
    <mergeCell ref="D1868:D1869"/>
    <mergeCell ref="E1868:E1869"/>
    <mergeCell ref="F1868:F1869"/>
    <mergeCell ref="G1868:G1869"/>
    <mergeCell ref="H1868:H1869"/>
    <mergeCell ref="I1868:I1869"/>
    <mergeCell ref="J1868:J1869"/>
    <mergeCell ref="K1868:K1869"/>
    <mergeCell ref="L1868:L1869"/>
    <mergeCell ref="M1868:M1869"/>
    <mergeCell ref="N1868:N1869"/>
    <mergeCell ref="O1868:O1869"/>
    <mergeCell ref="P1868:P1869"/>
    <mergeCell ref="Q1868:Q1869"/>
    <mergeCell ref="R1868:R1869"/>
    <mergeCell ref="S1868:S1869"/>
    <mergeCell ref="T1868:T1869"/>
    <mergeCell ref="C1853:T1853"/>
    <mergeCell ref="A1854:A1855"/>
    <mergeCell ref="B1854:B1855"/>
    <mergeCell ref="C1854:C1855"/>
    <mergeCell ref="D1854:D1855"/>
    <mergeCell ref="E1854:E1855"/>
    <mergeCell ref="F1854:F1855"/>
    <mergeCell ref="G1854:G1855"/>
    <mergeCell ref="H1854:H1855"/>
    <mergeCell ref="I1854:I1855"/>
    <mergeCell ref="J1854:J1855"/>
    <mergeCell ref="K1854:K1855"/>
    <mergeCell ref="L1854:L1855"/>
    <mergeCell ref="M1854:M1855"/>
    <mergeCell ref="N1854:N1855"/>
    <mergeCell ref="O1854:O1855"/>
    <mergeCell ref="P1854:P1855"/>
    <mergeCell ref="Q1854:Q1855"/>
    <mergeCell ref="R1854:R1855"/>
    <mergeCell ref="S1854:S1855"/>
    <mergeCell ref="T1854:T1855"/>
    <mergeCell ref="A187:A188"/>
    <mergeCell ref="A201:A202"/>
    <mergeCell ref="A215:A216"/>
    <mergeCell ref="A229:A230"/>
    <mergeCell ref="C270:T270"/>
    <mergeCell ref="L257:L258"/>
    <mergeCell ref="M257:M258"/>
    <mergeCell ref="N257:N258"/>
    <mergeCell ref="O257:O258"/>
    <mergeCell ref="P257:P258"/>
    <mergeCell ref="G257:G258"/>
    <mergeCell ref="H257:H258"/>
    <mergeCell ref="S271:S272"/>
    <mergeCell ref="T271:T272"/>
    <mergeCell ref="N243:N244"/>
    <mergeCell ref="O243:O244"/>
    <mergeCell ref="P243:P244"/>
    <mergeCell ref="G243:G244"/>
    <mergeCell ref="J243:J244"/>
    <mergeCell ref="K243:K244"/>
    <mergeCell ref="C243:C244"/>
    <mergeCell ref="D243:D244"/>
    <mergeCell ref="E243:E244"/>
    <mergeCell ref="F243:F244"/>
    <mergeCell ref="R271:R272"/>
    <mergeCell ref="R243:R244"/>
    <mergeCell ref="E271:E272"/>
    <mergeCell ref="F271:F272"/>
    <mergeCell ref="J271:J272"/>
    <mergeCell ref="D257:D258"/>
    <mergeCell ref="E257:E258"/>
    <mergeCell ref="F257:F258"/>
    <mergeCell ref="H271:H272"/>
    <mergeCell ref="R257:R258"/>
    <mergeCell ref="Q271:Q272"/>
    <mergeCell ref="K271:K272"/>
    <mergeCell ref="L271:L272"/>
    <mergeCell ref="M271:M272"/>
    <mergeCell ref="A243:A244"/>
    <mergeCell ref="A257:A258"/>
    <mergeCell ref="A271:A272"/>
    <mergeCell ref="B271:B272"/>
    <mergeCell ref="C271:C272"/>
    <mergeCell ref="D271:D272"/>
    <mergeCell ref="N271:N272"/>
    <mergeCell ref="O271:O272"/>
    <mergeCell ref="P271:P272"/>
    <mergeCell ref="Q257:Q258"/>
    <mergeCell ref="B257:B258"/>
    <mergeCell ref="Q243:Q244"/>
    <mergeCell ref="B243:B244"/>
    <mergeCell ref="A173:A174"/>
    <mergeCell ref="I257:I258"/>
    <mergeCell ref="J257:J258"/>
    <mergeCell ref="K257:K258"/>
    <mergeCell ref="C257:C258"/>
    <mergeCell ref="G271:G272"/>
    <mergeCell ref="I271:I272"/>
    <mergeCell ref="C242:T242"/>
    <mergeCell ref="L229:L230"/>
    <mergeCell ref="M229:M230"/>
    <mergeCell ref="N229:N230"/>
    <mergeCell ref="O229:O230"/>
    <mergeCell ref="P229:P230"/>
    <mergeCell ref="G229:G230"/>
    <mergeCell ref="S243:S244"/>
    <mergeCell ref="T243:T244"/>
    <mergeCell ref="C256:T256"/>
    <mergeCell ref="L243:L244"/>
    <mergeCell ref="M243:M244"/>
    <mergeCell ref="H243:H244"/>
    <mergeCell ref="I243:I244"/>
    <mergeCell ref="B229:B230"/>
    <mergeCell ref="Q215:Q216"/>
    <mergeCell ref="B215:B216"/>
    <mergeCell ref="Q201:Q202"/>
    <mergeCell ref="S257:S258"/>
    <mergeCell ref="T257:T258"/>
    <mergeCell ref="S229:S230"/>
    <mergeCell ref="T229:T230"/>
    <mergeCell ref="K229:K230"/>
    <mergeCell ref="H229:H230"/>
    <mergeCell ref="I229:I230"/>
    <mergeCell ref="J229:J230"/>
    <mergeCell ref="Q229:Q230"/>
    <mergeCell ref="F229:F230"/>
    <mergeCell ref="C229:C230"/>
    <mergeCell ref="D229:D230"/>
    <mergeCell ref="E229:E230"/>
    <mergeCell ref="A5:A6"/>
    <mergeCell ref="A19:A20"/>
    <mergeCell ref="A33:A34"/>
    <mergeCell ref="A47:A48"/>
    <mergeCell ref="A61:A62"/>
    <mergeCell ref="A75:A76"/>
    <mergeCell ref="A89:A90"/>
    <mergeCell ref="A103:A104"/>
    <mergeCell ref="C228:T228"/>
    <mergeCell ref="L215:L216"/>
    <mergeCell ref="M215:M216"/>
    <mergeCell ref="N215:N216"/>
    <mergeCell ref="R229:R230"/>
    <mergeCell ref="R215:R216"/>
    <mergeCell ref="A117:A118"/>
    <mergeCell ref="A131:A132"/>
    <mergeCell ref="A145:A146"/>
    <mergeCell ref="A159:A160"/>
    <mergeCell ref="K187:K188"/>
    <mergeCell ref="B187:B188"/>
    <mergeCell ref="C187:C188"/>
    <mergeCell ref="D187:D188"/>
    <mergeCell ref="E187:E188"/>
    <mergeCell ref="F187:F188"/>
    <mergeCell ref="P201:P202"/>
    <mergeCell ref="G201:G202"/>
    <mergeCell ref="H201:H202"/>
    <mergeCell ref="I201:I202"/>
    <mergeCell ref="S215:S216"/>
    <mergeCell ref="J215:J216"/>
    <mergeCell ref="K215:K216"/>
    <mergeCell ref="R201:R202"/>
    <mergeCell ref="S201:S202"/>
    <mergeCell ref="P215:P216"/>
    <mergeCell ref="T215:T216"/>
    <mergeCell ref="T201:T202"/>
    <mergeCell ref="C214:T214"/>
    <mergeCell ref="L201:L202"/>
    <mergeCell ref="M201:M202"/>
    <mergeCell ref="O215:O216"/>
    <mergeCell ref="G215:G216"/>
    <mergeCell ref="H215:H216"/>
    <mergeCell ref="I215:I216"/>
    <mergeCell ref="C215:C216"/>
    <mergeCell ref="D215:D216"/>
    <mergeCell ref="E215:E216"/>
    <mergeCell ref="F215:F216"/>
    <mergeCell ref="C186:T186"/>
    <mergeCell ref="L173:L174"/>
    <mergeCell ref="M173:M174"/>
    <mergeCell ref="N173:N174"/>
    <mergeCell ref="O173:O174"/>
    <mergeCell ref="P173:P174"/>
    <mergeCell ref="G173:G174"/>
    <mergeCell ref="H173:H174"/>
    <mergeCell ref="B201:B202"/>
    <mergeCell ref="C201:C202"/>
    <mergeCell ref="D201:D202"/>
    <mergeCell ref="E201:E202"/>
    <mergeCell ref="F201:F202"/>
    <mergeCell ref="Q187:Q188"/>
    <mergeCell ref="J201:J202"/>
    <mergeCell ref="K201:K202"/>
    <mergeCell ref="N201:N202"/>
    <mergeCell ref="O201:O202"/>
    <mergeCell ref="R187:R188"/>
    <mergeCell ref="S187:S188"/>
    <mergeCell ref="T187:T188"/>
    <mergeCell ref="C200:T200"/>
    <mergeCell ref="L187:L188"/>
    <mergeCell ref="M187:M188"/>
    <mergeCell ref="N187:N188"/>
    <mergeCell ref="O187:O188"/>
    <mergeCell ref="P187:P188"/>
    <mergeCell ref="G187:G188"/>
    <mergeCell ref="B173:B174"/>
    <mergeCell ref="H187:H188"/>
    <mergeCell ref="I187:I188"/>
    <mergeCell ref="J187:J188"/>
    <mergeCell ref="C173:C174"/>
    <mergeCell ref="D173:D174"/>
    <mergeCell ref="E173:E174"/>
    <mergeCell ref="F173:F174"/>
    <mergeCell ref="G159:G160"/>
    <mergeCell ref="S159:S160"/>
    <mergeCell ref="T159:T160"/>
    <mergeCell ref="C172:T172"/>
    <mergeCell ref="L159:L160"/>
    <mergeCell ref="M159:M160"/>
    <mergeCell ref="N159:N160"/>
    <mergeCell ref="O159:O160"/>
    <mergeCell ref="P159:P160"/>
    <mergeCell ref="H159:H160"/>
    <mergeCell ref="I159:I160"/>
    <mergeCell ref="J159:J160"/>
    <mergeCell ref="K159:K160"/>
    <mergeCell ref="Q173:Q174"/>
    <mergeCell ref="R173:R174"/>
    <mergeCell ref="I173:I174"/>
    <mergeCell ref="J173:J174"/>
    <mergeCell ref="K173:K174"/>
    <mergeCell ref="Q159:Q160"/>
    <mergeCell ref="R159:R160"/>
    <mergeCell ref="S173:S174"/>
    <mergeCell ref="T173:T174"/>
    <mergeCell ref="S145:S146"/>
    <mergeCell ref="T145:T146"/>
    <mergeCell ref="C158:T158"/>
    <mergeCell ref="L145:L146"/>
    <mergeCell ref="M145:M146"/>
    <mergeCell ref="N145:N146"/>
    <mergeCell ref="O145:O146"/>
    <mergeCell ref="P145:P146"/>
    <mergeCell ref="G145:G146"/>
    <mergeCell ref="H145:H146"/>
    <mergeCell ref="J131:J132"/>
    <mergeCell ref="K131:K132"/>
    <mergeCell ref="B145:B146"/>
    <mergeCell ref="C145:C146"/>
    <mergeCell ref="D145:D146"/>
    <mergeCell ref="E145:E146"/>
    <mergeCell ref="F145:F146"/>
    <mergeCell ref="G131:G132"/>
    <mergeCell ref="H131:H132"/>
    <mergeCell ref="I131:I132"/>
    <mergeCell ref="Q131:Q132"/>
    <mergeCell ref="R131:R132"/>
    <mergeCell ref="S131:S132"/>
    <mergeCell ref="T131:T132"/>
    <mergeCell ref="C144:T144"/>
    <mergeCell ref="L131:L132"/>
    <mergeCell ref="M131:M132"/>
    <mergeCell ref="N131:N132"/>
    <mergeCell ref="O131:O132"/>
    <mergeCell ref="P131:P132"/>
    <mergeCell ref="B159:B160"/>
    <mergeCell ref="C159:C160"/>
    <mergeCell ref="D159:D160"/>
    <mergeCell ref="E159:E160"/>
    <mergeCell ref="F159:F160"/>
    <mergeCell ref="B131:B132"/>
    <mergeCell ref="C131:C132"/>
    <mergeCell ref="D131:D132"/>
    <mergeCell ref="E131:E132"/>
    <mergeCell ref="B117:B118"/>
    <mergeCell ref="C117:C118"/>
    <mergeCell ref="D117:D118"/>
    <mergeCell ref="E117:E118"/>
    <mergeCell ref="Q145:Q146"/>
    <mergeCell ref="R145:R146"/>
    <mergeCell ref="I145:I146"/>
    <mergeCell ref="J145:J146"/>
    <mergeCell ref="K145:K146"/>
    <mergeCell ref="F131:F132"/>
    <mergeCell ref="C116:T116"/>
    <mergeCell ref="L103:L104"/>
    <mergeCell ref="M103:M104"/>
    <mergeCell ref="N103:N104"/>
    <mergeCell ref="O103:O104"/>
    <mergeCell ref="P103:P104"/>
    <mergeCell ref="G103:G104"/>
    <mergeCell ref="H103:H104"/>
    <mergeCell ref="I103:I104"/>
    <mergeCell ref="J103:J104"/>
    <mergeCell ref="K103:K104"/>
    <mergeCell ref="Q117:Q118"/>
    <mergeCell ref="R117:R118"/>
    <mergeCell ref="S117:S118"/>
    <mergeCell ref="T117:T118"/>
    <mergeCell ref="C130:T130"/>
    <mergeCell ref="L117:L118"/>
    <mergeCell ref="M117:M118"/>
    <mergeCell ref="N117:N118"/>
    <mergeCell ref="O117:O118"/>
    <mergeCell ref="P117:P118"/>
    <mergeCell ref="G117:G118"/>
    <mergeCell ref="H117:H118"/>
    <mergeCell ref="I117:I118"/>
    <mergeCell ref="J117:J118"/>
    <mergeCell ref="K117:K118"/>
    <mergeCell ref="F117:F118"/>
    <mergeCell ref="R89:R90"/>
    <mergeCell ref="S89:S90"/>
    <mergeCell ref="T89:T90"/>
    <mergeCell ref="C102:T102"/>
    <mergeCell ref="C88:T88"/>
    <mergeCell ref="C89:C90"/>
    <mergeCell ref="D89:D90"/>
    <mergeCell ref="E89:E90"/>
    <mergeCell ref="F89:F90"/>
    <mergeCell ref="J89:J90"/>
    <mergeCell ref="K89:K90"/>
    <mergeCell ref="L89:L90"/>
    <mergeCell ref="M89:M90"/>
    <mergeCell ref="N89:N90"/>
    <mergeCell ref="O89:O90"/>
    <mergeCell ref="P89:P90"/>
    <mergeCell ref="Q103:Q104"/>
    <mergeCell ref="R103:R104"/>
    <mergeCell ref="S103:S104"/>
    <mergeCell ref="T103:T104"/>
    <mergeCell ref="B75:B76"/>
    <mergeCell ref="C75:C76"/>
    <mergeCell ref="D75:D76"/>
    <mergeCell ref="E75:E76"/>
    <mergeCell ref="F75:F76"/>
    <mergeCell ref="G75:G76"/>
    <mergeCell ref="J75:J76"/>
    <mergeCell ref="B103:B104"/>
    <mergeCell ref="C103:C104"/>
    <mergeCell ref="D103:D104"/>
    <mergeCell ref="E103:E104"/>
    <mergeCell ref="F103:F104"/>
    <mergeCell ref="B89:B90"/>
    <mergeCell ref="G89:G90"/>
    <mergeCell ref="H89:H90"/>
    <mergeCell ref="I89:I90"/>
    <mergeCell ref="Q89:Q90"/>
    <mergeCell ref="P75:P76"/>
    <mergeCell ref="Q75:Q76"/>
    <mergeCell ref="R75:R76"/>
    <mergeCell ref="S75:S76"/>
    <mergeCell ref="Q61:Q62"/>
    <mergeCell ref="H75:H76"/>
    <mergeCell ref="I75:I76"/>
    <mergeCell ref="T75:T76"/>
    <mergeCell ref="T61:T62"/>
    <mergeCell ref="C74:T74"/>
    <mergeCell ref="K75:K76"/>
    <mergeCell ref="L75:L76"/>
    <mergeCell ref="M75:M76"/>
    <mergeCell ref="N75:N76"/>
    <mergeCell ref="O75:O76"/>
    <mergeCell ref="O61:O62"/>
    <mergeCell ref="P61:P62"/>
    <mergeCell ref="C2:T2"/>
    <mergeCell ref="C60:T60"/>
    <mergeCell ref="S19:S20"/>
    <mergeCell ref="T19:T20"/>
    <mergeCell ref="C32:T32"/>
    <mergeCell ref="N61:N62"/>
    <mergeCell ref="Q47:Q48"/>
    <mergeCell ref="R47:R48"/>
    <mergeCell ref="T47:T48"/>
    <mergeCell ref="C46:T46"/>
    <mergeCell ref="G47:G48"/>
    <mergeCell ref="H47:H48"/>
    <mergeCell ref="H61:H62"/>
    <mergeCell ref="I61:I62"/>
    <mergeCell ref="J61:J62"/>
    <mergeCell ref="S33:S34"/>
    <mergeCell ref="H33:H34"/>
    <mergeCell ref="L33:L34"/>
    <mergeCell ref="I33:I34"/>
    <mergeCell ref="B47:B48"/>
    <mergeCell ref="C47:C48"/>
    <mergeCell ref="D47:D48"/>
    <mergeCell ref="E47:E48"/>
    <mergeCell ref="F47:F48"/>
    <mergeCell ref="R33:R34"/>
    <mergeCell ref="O47:O48"/>
    <mergeCell ref="P47:P48"/>
    <mergeCell ref="S47:S48"/>
    <mergeCell ref="B61:B62"/>
    <mergeCell ref="C61:C62"/>
    <mergeCell ref="D61:D62"/>
    <mergeCell ref="E61:E62"/>
    <mergeCell ref="F61:F62"/>
    <mergeCell ref="G61:G62"/>
    <mergeCell ref="K61:K62"/>
    <mergeCell ref="L61:L62"/>
    <mergeCell ref="M61:M62"/>
    <mergeCell ref="R61:R62"/>
    <mergeCell ref="S61:S62"/>
    <mergeCell ref="I47:I48"/>
    <mergeCell ref="J47:J48"/>
    <mergeCell ref="K47:K48"/>
    <mergeCell ref="L47:L48"/>
    <mergeCell ref="M47:M48"/>
    <mergeCell ref="N47:N48"/>
    <mergeCell ref="M33:M34"/>
    <mergeCell ref="P5:P6"/>
    <mergeCell ref="C18:T18"/>
    <mergeCell ref="G19:G20"/>
    <mergeCell ref="H19:H20"/>
    <mergeCell ref="I19:I20"/>
    <mergeCell ref="J19:J20"/>
    <mergeCell ref="K19:K20"/>
    <mergeCell ref="O19:O20"/>
    <mergeCell ref="P19:P20"/>
    <mergeCell ref="Q19:Q20"/>
    <mergeCell ref="E19:E20"/>
    <mergeCell ref="T33:T34"/>
    <mergeCell ref="R19:R20"/>
    <mergeCell ref="B33:B34"/>
    <mergeCell ref="C33:C34"/>
    <mergeCell ref="D33:D34"/>
    <mergeCell ref="E33:E34"/>
    <mergeCell ref="F33:F34"/>
    <mergeCell ref="G33:G34"/>
    <mergeCell ref="B19:B20"/>
    <mergeCell ref="C19:C20"/>
    <mergeCell ref="D19:D20"/>
    <mergeCell ref="F19:F20"/>
    <mergeCell ref="N33:N34"/>
    <mergeCell ref="M19:M20"/>
    <mergeCell ref="N19:N20"/>
    <mergeCell ref="O33:O34"/>
    <mergeCell ref="L19:L20"/>
    <mergeCell ref="P33:P34"/>
    <mergeCell ref="Q33:Q34"/>
    <mergeCell ref="J33:J34"/>
    <mergeCell ref="K33:K34"/>
    <mergeCell ref="Q285:Q286"/>
    <mergeCell ref="R285:R286"/>
    <mergeCell ref="S285:S286"/>
    <mergeCell ref="T285:T286"/>
    <mergeCell ref="K299:K300"/>
    <mergeCell ref="L299:L300"/>
    <mergeCell ref="M299:M300"/>
    <mergeCell ref="N299:N300"/>
    <mergeCell ref="O299:O300"/>
    <mergeCell ref="A299:A300"/>
    <mergeCell ref="B299:B300"/>
    <mergeCell ref="C299:C300"/>
    <mergeCell ref="D299:D300"/>
    <mergeCell ref="C4:T4"/>
    <mergeCell ref="B5:B6"/>
    <mergeCell ref="C5:C6"/>
    <mergeCell ref="D5:D6"/>
    <mergeCell ref="E5:E6"/>
    <mergeCell ref="F5:F6"/>
    <mergeCell ref="G5:G6"/>
    <mergeCell ref="H5:H6"/>
    <mergeCell ref="I5:I6"/>
    <mergeCell ref="J5:J6"/>
    <mergeCell ref="Q5:Q6"/>
    <mergeCell ref="R5:R6"/>
    <mergeCell ref="S5:S6"/>
    <mergeCell ref="T5:T6"/>
    <mergeCell ref="K5:K6"/>
    <mergeCell ref="L5:L6"/>
    <mergeCell ref="M5:M6"/>
    <mergeCell ref="N5:N6"/>
    <mergeCell ref="O5:O6"/>
    <mergeCell ref="G285:G286"/>
    <mergeCell ref="H285:H286"/>
    <mergeCell ref="I285:I286"/>
    <mergeCell ref="J285:J286"/>
    <mergeCell ref="J299:J300"/>
    <mergeCell ref="K285:K286"/>
    <mergeCell ref="L285:L286"/>
    <mergeCell ref="M285:M286"/>
    <mergeCell ref="A285:A286"/>
    <mergeCell ref="B285:B286"/>
    <mergeCell ref="C285:C286"/>
    <mergeCell ref="D285:D286"/>
    <mergeCell ref="E285:E286"/>
    <mergeCell ref="F285:F286"/>
    <mergeCell ref="N285:N286"/>
    <mergeCell ref="O285:O286"/>
    <mergeCell ref="P285:P286"/>
    <mergeCell ref="E299:E300"/>
    <mergeCell ref="F299:F300"/>
    <mergeCell ref="G299:G300"/>
    <mergeCell ref="H299:H300"/>
    <mergeCell ref="I299:I300"/>
    <mergeCell ref="P299:P300"/>
    <mergeCell ref="Q299:Q300"/>
    <mergeCell ref="R299:R300"/>
    <mergeCell ref="C312:T312"/>
    <mergeCell ref="A313:A314"/>
    <mergeCell ref="B313:B314"/>
    <mergeCell ref="C313:C314"/>
    <mergeCell ref="D313:D314"/>
    <mergeCell ref="E313:E314"/>
    <mergeCell ref="F313:F314"/>
    <mergeCell ref="G313:G314"/>
    <mergeCell ref="H313:H314"/>
    <mergeCell ref="Q313:Q314"/>
    <mergeCell ref="R313:R314"/>
    <mergeCell ref="S313:S314"/>
    <mergeCell ref="T313:T314"/>
    <mergeCell ref="I313:I314"/>
    <mergeCell ref="J313:J314"/>
    <mergeCell ref="K313:K314"/>
    <mergeCell ref="L313:L314"/>
    <mergeCell ref="M313:M314"/>
    <mergeCell ref="N313:N314"/>
    <mergeCell ref="O313:O314"/>
    <mergeCell ref="P313:P314"/>
    <mergeCell ref="S299:S300"/>
    <mergeCell ref="T299:T300"/>
    <mergeCell ref="C326:T326"/>
    <mergeCell ref="A327:A328"/>
    <mergeCell ref="B327:B328"/>
    <mergeCell ref="C327:C328"/>
    <mergeCell ref="D327:D328"/>
    <mergeCell ref="E327:E328"/>
    <mergeCell ref="F327:F328"/>
    <mergeCell ref="G327:G328"/>
    <mergeCell ref="H327:H328"/>
    <mergeCell ref="I327:I328"/>
    <mergeCell ref="J327:J328"/>
    <mergeCell ref="K327:K328"/>
    <mergeCell ref="L327:L328"/>
    <mergeCell ref="M327:M328"/>
    <mergeCell ref="N327:N328"/>
    <mergeCell ref="O327:O328"/>
    <mergeCell ref="P327:P328"/>
    <mergeCell ref="Q327:Q328"/>
    <mergeCell ref="R327:R328"/>
    <mergeCell ref="S327:S328"/>
    <mergeCell ref="T327:T328"/>
    <mergeCell ref="C340:T340"/>
    <mergeCell ref="A341:A342"/>
    <mergeCell ref="B341:B342"/>
    <mergeCell ref="C341:C342"/>
    <mergeCell ref="D341:D342"/>
    <mergeCell ref="E341:E342"/>
    <mergeCell ref="F341:F342"/>
    <mergeCell ref="G341:G342"/>
    <mergeCell ref="H341:H342"/>
    <mergeCell ref="I341:I342"/>
    <mergeCell ref="J341:J342"/>
    <mergeCell ref="K341:K342"/>
    <mergeCell ref="L341:L342"/>
    <mergeCell ref="M341:M342"/>
    <mergeCell ref="N341:N342"/>
    <mergeCell ref="O341:O342"/>
    <mergeCell ref="P341:P342"/>
    <mergeCell ref="Q341:Q342"/>
    <mergeCell ref="R341:R342"/>
    <mergeCell ref="S341:S342"/>
    <mergeCell ref="T341:T342"/>
    <mergeCell ref="C354:T354"/>
    <mergeCell ref="A355:A356"/>
    <mergeCell ref="B355:B356"/>
    <mergeCell ref="C355:C356"/>
    <mergeCell ref="D355:D356"/>
    <mergeCell ref="E355:E356"/>
    <mergeCell ref="F355:F356"/>
    <mergeCell ref="G355:G356"/>
    <mergeCell ref="H355:H356"/>
    <mergeCell ref="I355:I356"/>
    <mergeCell ref="J355:J356"/>
    <mergeCell ref="K355:K356"/>
    <mergeCell ref="L355:L356"/>
    <mergeCell ref="M355:M356"/>
    <mergeCell ref="N355:N356"/>
    <mergeCell ref="O355:O356"/>
    <mergeCell ref="P355:P356"/>
    <mergeCell ref="Q355:Q356"/>
    <mergeCell ref="R355:R356"/>
    <mergeCell ref="S355:S356"/>
    <mergeCell ref="T355:T356"/>
    <mergeCell ref="C368:T368"/>
    <mergeCell ref="G369:G370"/>
    <mergeCell ref="H369:H370"/>
    <mergeCell ref="I369:I370"/>
    <mergeCell ref="J369:J370"/>
    <mergeCell ref="A369:A370"/>
    <mergeCell ref="B369:B370"/>
    <mergeCell ref="C369:C370"/>
    <mergeCell ref="D369:D370"/>
    <mergeCell ref="E369:E370"/>
    <mergeCell ref="F369:F370"/>
    <mergeCell ref="K369:K370"/>
    <mergeCell ref="L369:L370"/>
    <mergeCell ref="M369:M370"/>
    <mergeCell ref="N369:N370"/>
    <mergeCell ref="O369:O370"/>
    <mergeCell ref="P369:P370"/>
    <mergeCell ref="Q369:Q370"/>
    <mergeCell ref="R369:R370"/>
    <mergeCell ref="S369:S370"/>
    <mergeCell ref="T369:T370"/>
    <mergeCell ref="C382:T382"/>
    <mergeCell ref="A383:A384"/>
    <mergeCell ref="B383:B384"/>
    <mergeCell ref="C383:C384"/>
    <mergeCell ref="D383:D384"/>
    <mergeCell ref="E383:E384"/>
    <mergeCell ref="F383:F384"/>
    <mergeCell ref="G383:G384"/>
    <mergeCell ref="H383:H384"/>
    <mergeCell ref="I383:I384"/>
    <mergeCell ref="J383:J384"/>
    <mergeCell ref="K383:K384"/>
    <mergeCell ref="L383:L384"/>
    <mergeCell ref="M383:M384"/>
    <mergeCell ref="N383:N384"/>
    <mergeCell ref="O383:O384"/>
    <mergeCell ref="P383:P384"/>
    <mergeCell ref="Q383:Q384"/>
    <mergeCell ref="R383:R384"/>
    <mergeCell ref="S383:S384"/>
    <mergeCell ref="T383:T384"/>
    <mergeCell ref="C396:T396"/>
    <mergeCell ref="A397:A398"/>
    <mergeCell ref="B397:B398"/>
    <mergeCell ref="C397:C398"/>
    <mergeCell ref="D397:D398"/>
    <mergeCell ref="E397:E398"/>
    <mergeCell ref="F397:F398"/>
    <mergeCell ref="G397:G398"/>
    <mergeCell ref="H397:H398"/>
    <mergeCell ref="I397:I398"/>
    <mergeCell ref="J397:J398"/>
    <mergeCell ref="K397:K398"/>
    <mergeCell ref="L397:L398"/>
    <mergeCell ref="M397:M398"/>
    <mergeCell ref="N397:N398"/>
    <mergeCell ref="O397:O398"/>
    <mergeCell ref="P397:P398"/>
    <mergeCell ref="Q397:Q398"/>
    <mergeCell ref="R397:R398"/>
    <mergeCell ref="S397:S398"/>
    <mergeCell ref="T397:T398"/>
    <mergeCell ref="C410:T410"/>
    <mergeCell ref="A411:A412"/>
    <mergeCell ref="B411:B412"/>
    <mergeCell ref="C411:C412"/>
    <mergeCell ref="D411:D412"/>
    <mergeCell ref="E411:E412"/>
    <mergeCell ref="F411:F412"/>
    <mergeCell ref="G411:G412"/>
    <mergeCell ref="H411:H412"/>
    <mergeCell ref="I411:I412"/>
    <mergeCell ref="J411:J412"/>
    <mergeCell ref="K411:K412"/>
    <mergeCell ref="L411:L412"/>
    <mergeCell ref="M411:M412"/>
    <mergeCell ref="N411:N412"/>
    <mergeCell ref="O411:O412"/>
    <mergeCell ref="P411:P412"/>
    <mergeCell ref="Q411:Q412"/>
    <mergeCell ref="R411:R412"/>
    <mergeCell ref="S411:S412"/>
    <mergeCell ref="T411:T412"/>
    <mergeCell ref="C424:T424"/>
    <mergeCell ref="A425:A426"/>
    <mergeCell ref="B425:B426"/>
    <mergeCell ref="C425:C426"/>
    <mergeCell ref="D425:D426"/>
    <mergeCell ref="E425:E426"/>
    <mergeCell ref="F425:F426"/>
    <mergeCell ref="G425:G426"/>
    <mergeCell ref="H425:H426"/>
    <mergeCell ref="I425:I426"/>
    <mergeCell ref="J425:J426"/>
    <mergeCell ref="K425:K426"/>
    <mergeCell ref="L425:L426"/>
    <mergeCell ref="M425:M426"/>
    <mergeCell ref="N425:N426"/>
    <mergeCell ref="O425:O426"/>
    <mergeCell ref="P425:P426"/>
    <mergeCell ref="Q425:Q426"/>
    <mergeCell ref="R425:R426"/>
    <mergeCell ref="S425:S426"/>
    <mergeCell ref="T425:T426"/>
    <mergeCell ref="C438:T438"/>
    <mergeCell ref="A439:A440"/>
    <mergeCell ref="B439:B440"/>
    <mergeCell ref="C439:C440"/>
    <mergeCell ref="D439:D440"/>
    <mergeCell ref="E439:E440"/>
    <mergeCell ref="F439:F440"/>
    <mergeCell ref="G439:G440"/>
    <mergeCell ref="H439:H440"/>
    <mergeCell ref="I439:I440"/>
    <mergeCell ref="J439:J440"/>
    <mergeCell ref="K439:K440"/>
    <mergeCell ref="L439:L440"/>
    <mergeCell ref="M439:M440"/>
    <mergeCell ref="N439:N440"/>
    <mergeCell ref="O439:O440"/>
    <mergeCell ref="P439:P440"/>
    <mergeCell ref="Q439:Q440"/>
    <mergeCell ref="R439:R440"/>
    <mergeCell ref="S439:S440"/>
    <mergeCell ref="T439:T440"/>
    <mergeCell ref="C452:T452"/>
    <mergeCell ref="G453:G454"/>
    <mergeCell ref="H453:H454"/>
    <mergeCell ref="I453:I454"/>
    <mergeCell ref="J453:J454"/>
    <mergeCell ref="A453:A454"/>
    <mergeCell ref="B453:B454"/>
    <mergeCell ref="C453:C454"/>
    <mergeCell ref="D453:D454"/>
    <mergeCell ref="E453:E454"/>
    <mergeCell ref="F453:F454"/>
    <mergeCell ref="K453:K454"/>
    <mergeCell ref="L453:L454"/>
    <mergeCell ref="M453:M454"/>
    <mergeCell ref="N453:N454"/>
    <mergeCell ref="O453:O454"/>
    <mergeCell ref="P453:P454"/>
    <mergeCell ref="Q453:Q454"/>
    <mergeCell ref="R453:R454"/>
    <mergeCell ref="S453:S454"/>
    <mergeCell ref="T453:T454"/>
    <mergeCell ref="C466:T466"/>
    <mergeCell ref="A467:A468"/>
    <mergeCell ref="B467:B468"/>
    <mergeCell ref="C467:C468"/>
    <mergeCell ref="D467:D468"/>
    <mergeCell ref="E467:E468"/>
    <mergeCell ref="F467:F468"/>
    <mergeCell ref="G467:G468"/>
    <mergeCell ref="H467:H468"/>
    <mergeCell ref="I467:I468"/>
    <mergeCell ref="J467:J468"/>
    <mergeCell ref="K467:K468"/>
    <mergeCell ref="L467:L468"/>
    <mergeCell ref="M467:M468"/>
    <mergeCell ref="N467:N468"/>
    <mergeCell ref="O467:O468"/>
    <mergeCell ref="P467:P468"/>
    <mergeCell ref="Q467:Q468"/>
    <mergeCell ref="R467:R468"/>
    <mergeCell ref="S467:S468"/>
    <mergeCell ref="T467:T468"/>
    <mergeCell ref="C480:T480"/>
    <mergeCell ref="A481:A482"/>
    <mergeCell ref="B481:B482"/>
    <mergeCell ref="C481:C482"/>
    <mergeCell ref="D481:D482"/>
    <mergeCell ref="E481:E482"/>
    <mergeCell ref="F481:F482"/>
    <mergeCell ref="G481:G482"/>
    <mergeCell ref="H481:H482"/>
    <mergeCell ref="I481:I482"/>
    <mergeCell ref="J481:J482"/>
    <mergeCell ref="K481:K482"/>
    <mergeCell ref="L481:L482"/>
    <mergeCell ref="M481:M482"/>
    <mergeCell ref="N481:N482"/>
    <mergeCell ref="O481:O482"/>
    <mergeCell ref="P481:P482"/>
    <mergeCell ref="Q481:Q482"/>
    <mergeCell ref="R481:R482"/>
    <mergeCell ref="S481:S482"/>
    <mergeCell ref="T481:T482"/>
    <mergeCell ref="C494:T494"/>
    <mergeCell ref="A495:A496"/>
    <mergeCell ref="B495:B496"/>
    <mergeCell ref="C495:C496"/>
    <mergeCell ref="D495:D496"/>
    <mergeCell ref="E495:E496"/>
    <mergeCell ref="F495:F496"/>
    <mergeCell ref="G495:G496"/>
    <mergeCell ref="H495:H496"/>
    <mergeCell ref="I495:I496"/>
    <mergeCell ref="J495:J496"/>
    <mergeCell ref="K495:K496"/>
    <mergeCell ref="L495:L496"/>
    <mergeCell ref="M495:M496"/>
    <mergeCell ref="N495:N496"/>
    <mergeCell ref="O495:O496"/>
    <mergeCell ref="P495:P496"/>
    <mergeCell ref="Q495:Q496"/>
    <mergeCell ref="R495:R496"/>
    <mergeCell ref="S495:S496"/>
    <mergeCell ref="T495:T496"/>
    <mergeCell ref="C508:T508"/>
    <mergeCell ref="A509:A510"/>
    <mergeCell ref="B509:B510"/>
    <mergeCell ref="C509:C510"/>
    <mergeCell ref="D509:D510"/>
    <mergeCell ref="E509:E510"/>
    <mergeCell ref="F509:F510"/>
    <mergeCell ref="G509:G510"/>
    <mergeCell ref="H509:H510"/>
    <mergeCell ref="I509:I510"/>
    <mergeCell ref="J509:J510"/>
    <mergeCell ref="K509:K510"/>
    <mergeCell ref="L509:L510"/>
    <mergeCell ref="M509:M510"/>
    <mergeCell ref="N509:N510"/>
    <mergeCell ref="O509:O510"/>
    <mergeCell ref="P509:P510"/>
    <mergeCell ref="Q509:Q510"/>
    <mergeCell ref="R509:R510"/>
    <mergeCell ref="S509:S510"/>
    <mergeCell ref="T509:T510"/>
    <mergeCell ref="C522:T522"/>
    <mergeCell ref="A523:A524"/>
    <mergeCell ref="B523:B524"/>
    <mergeCell ref="C523:C524"/>
    <mergeCell ref="D523:D524"/>
    <mergeCell ref="E523:E524"/>
    <mergeCell ref="F523:F524"/>
    <mergeCell ref="G523:G524"/>
    <mergeCell ref="H523:H524"/>
    <mergeCell ref="I523:I524"/>
    <mergeCell ref="J523:J524"/>
    <mergeCell ref="K523:K524"/>
    <mergeCell ref="L523:L524"/>
    <mergeCell ref="M523:M524"/>
    <mergeCell ref="N523:N524"/>
    <mergeCell ref="O523:O524"/>
    <mergeCell ref="P523:P524"/>
    <mergeCell ref="Q523:Q524"/>
    <mergeCell ref="R523:R524"/>
    <mergeCell ref="S523:S524"/>
    <mergeCell ref="T523:T524"/>
    <mergeCell ref="C536:T536"/>
    <mergeCell ref="G537:G538"/>
    <mergeCell ref="H537:H538"/>
    <mergeCell ref="I537:I538"/>
    <mergeCell ref="J537:J538"/>
    <mergeCell ref="A537:A538"/>
    <mergeCell ref="B537:B538"/>
    <mergeCell ref="C537:C538"/>
    <mergeCell ref="D537:D538"/>
    <mergeCell ref="E537:E538"/>
    <mergeCell ref="F537:F538"/>
    <mergeCell ref="K537:K538"/>
    <mergeCell ref="L537:L538"/>
    <mergeCell ref="M537:M538"/>
    <mergeCell ref="N537:N538"/>
    <mergeCell ref="O537:O538"/>
    <mergeCell ref="P537:P538"/>
    <mergeCell ref="Q537:Q538"/>
    <mergeCell ref="R537:R538"/>
    <mergeCell ref="S537:S538"/>
    <mergeCell ref="T537:T538"/>
    <mergeCell ref="C550:T550"/>
    <mergeCell ref="A551:A552"/>
    <mergeCell ref="B551:B552"/>
    <mergeCell ref="C551:C552"/>
    <mergeCell ref="D551:D552"/>
    <mergeCell ref="E551:E552"/>
    <mergeCell ref="F551:F552"/>
    <mergeCell ref="G551:G552"/>
    <mergeCell ref="H551:H552"/>
    <mergeCell ref="I551:I552"/>
    <mergeCell ref="J551:J552"/>
    <mergeCell ref="K551:K552"/>
    <mergeCell ref="L551:L552"/>
    <mergeCell ref="M551:M552"/>
    <mergeCell ref="N551:N552"/>
    <mergeCell ref="O551:O552"/>
    <mergeCell ref="P551:P552"/>
    <mergeCell ref="Q551:Q552"/>
    <mergeCell ref="R551:R552"/>
    <mergeCell ref="S551:S552"/>
    <mergeCell ref="T551:T552"/>
    <mergeCell ref="C564:T564"/>
    <mergeCell ref="A565:A566"/>
    <mergeCell ref="B565:B566"/>
    <mergeCell ref="C565:C566"/>
    <mergeCell ref="D565:D566"/>
    <mergeCell ref="E565:E566"/>
    <mergeCell ref="F565:F566"/>
    <mergeCell ref="G565:G566"/>
    <mergeCell ref="H565:H566"/>
    <mergeCell ref="I565:I566"/>
    <mergeCell ref="J565:J566"/>
    <mergeCell ref="K565:K566"/>
    <mergeCell ref="L565:L566"/>
    <mergeCell ref="M565:M566"/>
    <mergeCell ref="N565:N566"/>
    <mergeCell ref="O565:O566"/>
    <mergeCell ref="P565:P566"/>
    <mergeCell ref="Q565:Q566"/>
    <mergeCell ref="R565:R566"/>
    <mergeCell ref="S565:S566"/>
    <mergeCell ref="T565:T566"/>
    <mergeCell ref="C578:T578"/>
    <mergeCell ref="A579:A580"/>
    <mergeCell ref="B579:B580"/>
    <mergeCell ref="C579:C580"/>
    <mergeCell ref="D579:D580"/>
    <mergeCell ref="E579:E580"/>
    <mergeCell ref="F579:F580"/>
    <mergeCell ref="G579:G580"/>
    <mergeCell ref="H579:H580"/>
    <mergeCell ref="I579:I580"/>
    <mergeCell ref="J579:J580"/>
    <mergeCell ref="K579:K580"/>
    <mergeCell ref="L579:L580"/>
    <mergeCell ref="M579:M580"/>
    <mergeCell ref="N579:N580"/>
    <mergeCell ref="O579:O580"/>
    <mergeCell ref="P579:P580"/>
    <mergeCell ref="Q579:Q580"/>
    <mergeCell ref="R579:R580"/>
    <mergeCell ref="S579:S580"/>
    <mergeCell ref="T579:T580"/>
    <mergeCell ref="C592:T592"/>
    <mergeCell ref="A593:A594"/>
    <mergeCell ref="B593:B594"/>
    <mergeCell ref="C593:C594"/>
    <mergeCell ref="D593:D594"/>
    <mergeCell ref="E593:E594"/>
    <mergeCell ref="F593:F594"/>
    <mergeCell ref="G593:G594"/>
    <mergeCell ref="H593:H594"/>
    <mergeCell ref="I593:I594"/>
    <mergeCell ref="J593:J594"/>
    <mergeCell ref="K593:K594"/>
    <mergeCell ref="L593:L594"/>
    <mergeCell ref="M593:M594"/>
    <mergeCell ref="N593:N594"/>
    <mergeCell ref="O593:O594"/>
    <mergeCell ref="P593:P594"/>
    <mergeCell ref="Q593:Q594"/>
    <mergeCell ref="R593:R594"/>
    <mergeCell ref="S593:S594"/>
    <mergeCell ref="T593:T594"/>
    <mergeCell ref="C606:T606"/>
    <mergeCell ref="A607:A608"/>
    <mergeCell ref="B607:B608"/>
    <mergeCell ref="C607:C608"/>
    <mergeCell ref="D607:D608"/>
    <mergeCell ref="E607:E608"/>
    <mergeCell ref="F607:F608"/>
    <mergeCell ref="G607:G608"/>
    <mergeCell ref="H607:H608"/>
    <mergeCell ref="I607:I608"/>
    <mergeCell ref="J607:J608"/>
    <mergeCell ref="K607:K608"/>
    <mergeCell ref="L607:L608"/>
    <mergeCell ref="M607:M608"/>
    <mergeCell ref="N607:N608"/>
    <mergeCell ref="O607:O608"/>
    <mergeCell ref="P607:P608"/>
    <mergeCell ref="Q607:Q608"/>
    <mergeCell ref="R607:R608"/>
    <mergeCell ref="S607:S608"/>
    <mergeCell ref="T607:T608"/>
    <mergeCell ref="C620:T620"/>
    <mergeCell ref="G621:G622"/>
    <mergeCell ref="H621:H622"/>
    <mergeCell ref="I621:I622"/>
    <mergeCell ref="J621:J622"/>
    <mergeCell ref="A621:A622"/>
    <mergeCell ref="B621:B622"/>
    <mergeCell ref="C621:C622"/>
    <mergeCell ref="D621:D622"/>
    <mergeCell ref="E621:E622"/>
    <mergeCell ref="F621:F622"/>
    <mergeCell ref="K621:K622"/>
    <mergeCell ref="L621:L622"/>
    <mergeCell ref="M621:M622"/>
    <mergeCell ref="N621:N622"/>
    <mergeCell ref="O621:O622"/>
    <mergeCell ref="P621:P622"/>
    <mergeCell ref="Q621:Q622"/>
    <mergeCell ref="R621:R622"/>
    <mergeCell ref="S621:S622"/>
    <mergeCell ref="T621:T622"/>
    <mergeCell ref="C634:T634"/>
    <mergeCell ref="A635:A636"/>
    <mergeCell ref="B635:B636"/>
    <mergeCell ref="C635:C636"/>
    <mergeCell ref="D635:D636"/>
    <mergeCell ref="E635:E636"/>
    <mergeCell ref="F635:F636"/>
    <mergeCell ref="G635:G636"/>
    <mergeCell ref="H635:H636"/>
    <mergeCell ref="I635:I636"/>
    <mergeCell ref="J635:J636"/>
    <mergeCell ref="K635:K636"/>
    <mergeCell ref="L635:L636"/>
    <mergeCell ref="M635:M636"/>
    <mergeCell ref="N635:N636"/>
    <mergeCell ref="O635:O636"/>
    <mergeCell ref="P635:P636"/>
    <mergeCell ref="Q635:Q636"/>
    <mergeCell ref="R635:R636"/>
    <mergeCell ref="S635:S636"/>
    <mergeCell ref="T635:T636"/>
    <mergeCell ref="C648:T648"/>
    <mergeCell ref="A649:A650"/>
    <mergeCell ref="B649:B650"/>
    <mergeCell ref="C649:C650"/>
    <mergeCell ref="D649:D650"/>
    <mergeCell ref="E649:E650"/>
    <mergeCell ref="F649:F650"/>
    <mergeCell ref="G649:G650"/>
    <mergeCell ref="H649:H650"/>
    <mergeCell ref="I649:I650"/>
    <mergeCell ref="J649:J650"/>
    <mergeCell ref="K649:K650"/>
    <mergeCell ref="L649:L650"/>
    <mergeCell ref="M649:M650"/>
    <mergeCell ref="N649:N650"/>
    <mergeCell ref="O649:O650"/>
    <mergeCell ref="P649:P650"/>
    <mergeCell ref="Q649:Q650"/>
    <mergeCell ref="R649:R650"/>
    <mergeCell ref="S649:S650"/>
    <mergeCell ref="T649:T650"/>
    <mergeCell ref="C662:T662"/>
    <mergeCell ref="A663:A664"/>
    <mergeCell ref="B663:B664"/>
    <mergeCell ref="C663:C664"/>
    <mergeCell ref="D663:D664"/>
    <mergeCell ref="E663:E664"/>
    <mergeCell ref="F663:F664"/>
    <mergeCell ref="G663:G664"/>
    <mergeCell ref="H663:H664"/>
    <mergeCell ref="I663:I664"/>
    <mergeCell ref="J663:J664"/>
    <mergeCell ref="K663:K664"/>
    <mergeCell ref="L663:L664"/>
    <mergeCell ref="M663:M664"/>
    <mergeCell ref="N663:N664"/>
    <mergeCell ref="O663:O664"/>
    <mergeCell ref="P663:P664"/>
    <mergeCell ref="Q663:Q664"/>
    <mergeCell ref="R663:R664"/>
    <mergeCell ref="S663:S664"/>
    <mergeCell ref="T663:T664"/>
    <mergeCell ref="C676:T676"/>
    <mergeCell ref="A677:A678"/>
    <mergeCell ref="B677:B678"/>
    <mergeCell ref="C677:C678"/>
    <mergeCell ref="D677:D678"/>
    <mergeCell ref="E677:E678"/>
    <mergeCell ref="F677:F678"/>
    <mergeCell ref="G677:G678"/>
    <mergeCell ref="H677:H678"/>
    <mergeCell ref="I677:I678"/>
    <mergeCell ref="J677:J678"/>
    <mergeCell ref="K677:K678"/>
    <mergeCell ref="L677:L678"/>
    <mergeCell ref="M677:M678"/>
    <mergeCell ref="N677:N678"/>
    <mergeCell ref="O677:O678"/>
    <mergeCell ref="P677:P678"/>
    <mergeCell ref="Q677:Q678"/>
    <mergeCell ref="R677:R678"/>
    <mergeCell ref="S677:S678"/>
    <mergeCell ref="T677:T678"/>
    <mergeCell ref="C690:T690"/>
    <mergeCell ref="A691:A692"/>
    <mergeCell ref="B691:B692"/>
    <mergeCell ref="C691:C692"/>
    <mergeCell ref="D691:D692"/>
    <mergeCell ref="E691:E692"/>
    <mergeCell ref="F691:F692"/>
    <mergeCell ref="G691:G692"/>
    <mergeCell ref="H691:H692"/>
    <mergeCell ref="I691:I692"/>
    <mergeCell ref="J691:J692"/>
    <mergeCell ref="K691:K692"/>
    <mergeCell ref="L691:L692"/>
    <mergeCell ref="M691:M692"/>
    <mergeCell ref="N691:N692"/>
    <mergeCell ref="O691:O692"/>
    <mergeCell ref="P691:P692"/>
    <mergeCell ref="Q691:Q692"/>
    <mergeCell ref="R691:R692"/>
    <mergeCell ref="S691:S692"/>
    <mergeCell ref="T691:T692"/>
    <mergeCell ref="C704:T704"/>
    <mergeCell ref="G705:G706"/>
    <mergeCell ref="H705:H706"/>
    <mergeCell ref="I705:I706"/>
    <mergeCell ref="J705:J706"/>
    <mergeCell ref="A705:A706"/>
    <mergeCell ref="B705:B706"/>
    <mergeCell ref="C705:C706"/>
    <mergeCell ref="D705:D706"/>
    <mergeCell ref="E705:E706"/>
    <mergeCell ref="F705:F706"/>
    <mergeCell ref="K705:K706"/>
    <mergeCell ref="L705:L706"/>
    <mergeCell ref="M705:M706"/>
    <mergeCell ref="N705:N706"/>
    <mergeCell ref="O705:O706"/>
    <mergeCell ref="P705:P706"/>
    <mergeCell ref="Q705:Q706"/>
    <mergeCell ref="R705:R706"/>
    <mergeCell ref="S705:S706"/>
    <mergeCell ref="T705:T706"/>
    <mergeCell ref="C718:T718"/>
    <mergeCell ref="A719:A720"/>
    <mergeCell ref="B719:B720"/>
    <mergeCell ref="C719:C720"/>
    <mergeCell ref="D719:D720"/>
    <mergeCell ref="E719:E720"/>
    <mergeCell ref="F719:F720"/>
    <mergeCell ref="G719:G720"/>
    <mergeCell ref="H719:H720"/>
    <mergeCell ref="I719:I720"/>
    <mergeCell ref="J719:J720"/>
    <mergeCell ref="K719:K720"/>
    <mergeCell ref="L719:L720"/>
    <mergeCell ref="M719:M720"/>
    <mergeCell ref="N719:N720"/>
    <mergeCell ref="O719:O720"/>
    <mergeCell ref="P719:P720"/>
    <mergeCell ref="Q719:Q720"/>
    <mergeCell ref="R719:R720"/>
    <mergeCell ref="S719:S720"/>
    <mergeCell ref="T719:T720"/>
    <mergeCell ref="C732:T732"/>
    <mergeCell ref="A733:A734"/>
    <mergeCell ref="B733:B734"/>
    <mergeCell ref="C733:C734"/>
    <mergeCell ref="D733:D734"/>
    <mergeCell ref="E733:E734"/>
    <mergeCell ref="F733:F734"/>
    <mergeCell ref="G733:G734"/>
    <mergeCell ref="H733:H734"/>
    <mergeCell ref="I733:I734"/>
    <mergeCell ref="J733:J734"/>
    <mergeCell ref="K733:K734"/>
    <mergeCell ref="L733:L734"/>
    <mergeCell ref="M733:M734"/>
    <mergeCell ref="N733:N734"/>
    <mergeCell ref="O733:O734"/>
    <mergeCell ref="P733:P734"/>
    <mergeCell ref="Q733:Q734"/>
    <mergeCell ref="R733:R734"/>
    <mergeCell ref="S733:S734"/>
    <mergeCell ref="T733:T734"/>
    <mergeCell ref="C746:T746"/>
    <mergeCell ref="A747:A748"/>
    <mergeCell ref="B747:B748"/>
    <mergeCell ref="C747:C748"/>
    <mergeCell ref="D747:D748"/>
    <mergeCell ref="E747:E748"/>
    <mergeCell ref="F747:F748"/>
    <mergeCell ref="G747:G748"/>
    <mergeCell ref="H747:H748"/>
    <mergeCell ref="I747:I748"/>
    <mergeCell ref="J747:J748"/>
    <mergeCell ref="K747:K748"/>
    <mergeCell ref="L747:L748"/>
    <mergeCell ref="M747:M748"/>
    <mergeCell ref="N747:N748"/>
    <mergeCell ref="O747:O748"/>
    <mergeCell ref="P747:P748"/>
    <mergeCell ref="Q747:Q748"/>
    <mergeCell ref="R747:R748"/>
    <mergeCell ref="S747:S748"/>
    <mergeCell ref="T747:T748"/>
    <mergeCell ref="C760:T760"/>
    <mergeCell ref="A761:A762"/>
    <mergeCell ref="B761:B762"/>
    <mergeCell ref="C761:C762"/>
    <mergeCell ref="D761:D762"/>
    <mergeCell ref="E761:E762"/>
    <mergeCell ref="F761:F762"/>
    <mergeCell ref="G761:G762"/>
    <mergeCell ref="H761:H762"/>
    <mergeCell ref="I761:I762"/>
    <mergeCell ref="J761:J762"/>
    <mergeCell ref="K761:K762"/>
    <mergeCell ref="L761:L762"/>
    <mergeCell ref="M761:M762"/>
    <mergeCell ref="N761:N762"/>
    <mergeCell ref="O761:O762"/>
    <mergeCell ref="P761:P762"/>
    <mergeCell ref="Q761:Q762"/>
    <mergeCell ref="R761:R762"/>
    <mergeCell ref="S761:S762"/>
    <mergeCell ref="T761:T762"/>
    <mergeCell ref="C774:T774"/>
    <mergeCell ref="A775:A776"/>
    <mergeCell ref="B775:B776"/>
    <mergeCell ref="C775:C776"/>
    <mergeCell ref="D775:D776"/>
    <mergeCell ref="E775:E776"/>
    <mergeCell ref="F775:F776"/>
    <mergeCell ref="G775:G776"/>
    <mergeCell ref="H775:H776"/>
    <mergeCell ref="I775:I776"/>
    <mergeCell ref="J775:J776"/>
    <mergeCell ref="K775:K776"/>
    <mergeCell ref="L775:L776"/>
    <mergeCell ref="M775:M776"/>
    <mergeCell ref="N775:N776"/>
    <mergeCell ref="O775:O776"/>
    <mergeCell ref="P775:P776"/>
    <mergeCell ref="Q775:Q776"/>
    <mergeCell ref="R775:R776"/>
    <mergeCell ref="S775:S776"/>
    <mergeCell ref="T775:T776"/>
    <mergeCell ref="C788:T788"/>
    <mergeCell ref="G789:G790"/>
    <mergeCell ref="H789:H790"/>
    <mergeCell ref="I789:I790"/>
    <mergeCell ref="J789:J790"/>
    <mergeCell ref="A789:A790"/>
    <mergeCell ref="B789:B790"/>
    <mergeCell ref="C789:C790"/>
    <mergeCell ref="D789:D790"/>
    <mergeCell ref="E789:E790"/>
    <mergeCell ref="F789:F790"/>
    <mergeCell ref="K789:K790"/>
    <mergeCell ref="L789:L790"/>
    <mergeCell ref="M789:M790"/>
    <mergeCell ref="N789:N790"/>
    <mergeCell ref="O789:O790"/>
    <mergeCell ref="P789:P790"/>
    <mergeCell ref="Q789:Q790"/>
    <mergeCell ref="R789:R790"/>
    <mergeCell ref="S789:S790"/>
    <mergeCell ref="T789:T790"/>
    <mergeCell ref="C802:T802"/>
    <mergeCell ref="A803:A804"/>
    <mergeCell ref="B803:B804"/>
    <mergeCell ref="C803:C804"/>
    <mergeCell ref="D803:D804"/>
    <mergeCell ref="E803:E804"/>
    <mergeCell ref="F803:F804"/>
    <mergeCell ref="G803:G804"/>
    <mergeCell ref="H803:H804"/>
    <mergeCell ref="I803:I804"/>
    <mergeCell ref="J803:J804"/>
    <mergeCell ref="K803:K804"/>
    <mergeCell ref="L803:L804"/>
    <mergeCell ref="M803:M804"/>
    <mergeCell ref="N803:N804"/>
    <mergeCell ref="O803:O804"/>
    <mergeCell ref="P803:P804"/>
    <mergeCell ref="Q803:Q804"/>
    <mergeCell ref="R803:R804"/>
    <mergeCell ref="S803:S804"/>
    <mergeCell ref="T803:T804"/>
    <mergeCell ref="C816:T816"/>
    <mergeCell ref="A817:A818"/>
    <mergeCell ref="B817:B818"/>
    <mergeCell ref="C817:C818"/>
    <mergeCell ref="D817:D818"/>
    <mergeCell ref="E817:E818"/>
    <mergeCell ref="F817:F818"/>
    <mergeCell ref="G817:G818"/>
    <mergeCell ref="H817:H818"/>
    <mergeCell ref="I817:I818"/>
    <mergeCell ref="J817:J818"/>
    <mergeCell ref="K817:K818"/>
    <mergeCell ref="L817:L818"/>
    <mergeCell ref="M817:M818"/>
    <mergeCell ref="N817:N818"/>
    <mergeCell ref="O817:O818"/>
    <mergeCell ref="P817:P818"/>
    <mergeCell ref="Q817:Q818"/>
    <mergeCell ref="R817:R818"/>
    <mergeCell ref="S817:S818"/>
    <mergeCell ref="T817:T818"/>
    <mergeCell ref="C830:T830"/>
    <mergeCell ref="A831:A832"/>
    <mergeCell ref="B831:B832"/>
    <mergeCell ref="C831:C832"/>
    <mergeCell ref="D831:D832"/>
    <mergeCell ref="E831:E832"/>
    <mergeCell ref="F831:F832"/>
    <mergeCell ref="G831:G832"/>
    <mergeCell ref="H831:H832"/>
    <mergeCell ref="I831:I832"/>
    <mergeCell ref="J831:J832"/>
    <mergeCell ref="K831:K832"/>
    <mergeCell ref="L831:L832"/>
    <mergeCell ref="M831:M832"/>
    <mergeCell ref="N831:N832"/>
    <mergeCell ref="O831:O832"/>
    <mergeCell ref="P831:P832"/>
    <mergeCell ref="Q831:Q832"/>
    <mergeCell ref="R831:R832"/>
    <mergeCell ref="S831:S832"/>
    <mergeCell ref="T831:T832"/>
    <mergeCell ref="C844:T844"/>
    <mergeCell ref="A845:A846"/>
    <mergeCell ref="B845:B846"/>
    <mergeCell ref="C845:C846"/>
    <mergeCell ref="D845:D846"/>
    <mergeCell ref="E845:E846"/>
    <mergeCell ref="F845:F846"/>
    <mergeCell ref="G845:G846"/>
    <mergeCell ref="H845:H846"/>
    <mergeCell ref="I845:I846"/>
    <mergeCell ref="J845:J846"/>
    <mergeCell ref="K845:K846"/>
    <mergeCell ref="L845:L846"/>
    <mergeCell ref="M845:M846"/>
    <mergeCell ref="N845:N846"/>
    <mergeCell ref="O845:O846"/>
    <mergeCell ref="P845:P846"/>
    <mergeCell ref="Q845:Q846"/>
    <mergeCell ref="R845:R846"/>
    <mergeCell ref="S845:S846"/>
    <mergeCell ref="T845:T846"/>
    <mergeCell ref="C858:T858"/>
    <mergeCell ref="A859:A860"/>
    <mergeCell ref="B859:B860"/>
    <mergeCell ref="C859:C860"/>
    <mergeCell ref="D859:D860"/>
    <mergeCell ref="E859:E860"/>
    <mergeCell ref="F859:F860"/>
    <mergeCell ref="G859:G860"/>
    <mergeCell ref="H859:H860"/>
    <mergeCell ref="I859:I860"/>
    <mergeCell ref="J859:J860"/>
    <mergeCell ref="K859:K860"/>
    <mergeCell ref="L859:L860"/>
    <mergeCell ref="M859:M860"/>
    <mergeCell ref="N859:N860"/>
    <mergeCell ref="O859:O860"/>
    <mergeCell ref="P859:P860"/>
    <mergeCell ref="Q859:Q860"/>
    <mergeCell ref="R859:R860"/>
    <mergeCell ref="S859:S860"/>
    <mergeCell ref="T859:T860"/>
    <mergeCell ref="C872:T872"/>
    <mergeCell ref="G873:G874"/>
    <mergeCell ref="H873:H874"/>
    <mergeCell ref="I873:I874"/>
    <mergeCell ref="J873:J874"/>
    <mergeCell ref="A873:A874"/>
    <mergeCell ref="B873:B874"/>
    <mergeCell ref="C873:C874"/>
    <mergeCell ref="D873:D874"/>
    <mergeCell ref="E873:E874"/>
    <mergeCell ref="F873:F874"/>
    <mergeCell ref="K873:K874"/>
    <mergeCell ref="L873:L874"/>
    <mergeCell ref="M873:M874"/>
    <mergeCell ref="N873:N874"/>
    <mergeCell ref="O873:O874"/>
    <mergeCell ref="P873:P874"/>
    <mergeCell ref="Q873:Q874"/>
    <mergeCell ref="R873:R874"/>
    <mergeCell ref="S873:S874"/>
    <mergeCell ref="T873:T874"/>
    <mergeCell ref="C886:T886"/>
    <mergeCell ref="A887:A888"/>
    <mergeCell ref="B887:B888"/>
    <mergeCell ref="C887:C888"/>
    <mergeCell ref="D887:D888"/>
    <mergeCell ref="E887:E888"/>
    <mergeCell ref="F887:F888"/>
    <mergeCell ref="G887:G888"/>
    <mergeCell ref="H887:H888"/>
    <mergeCell ref="I887:I888"/>
    <mergeCell ref="J887:J888"/>
    <mergeCell ref="K887:K888"/>
    <mergeCell ref="L887:L888"/>
    <mergeCell ref="M887:M888"/>
    <mergeCell ref="N887:N888"/>
    <mergeCell ref="O887:O888"/>
    <mergeCell ref="P887:P888"/>
    <mergeCell ref="Q887:Q888"/>
    <mergeCell ref="R887:R888"/>
    <mergeCell ref="S887:S888"/>
    <mergeCell ref="T887:T888"/>
    <mergeCell ref="C900:T900"/>
    <mergeCell ref="A901:A902"/>
    <mergeCell ref="B901:B902"/>
    <mergeCell ref="C901:C902"/>
    <mergeCell ref="D901:D902"/>
    <mergeCell ref="E901:E902"/>
    <mergeCell ref="F901:F902"/>
    <mergeCell ref="G901:G902"/>
    <mergeCell ref="H901:H902"/>
    <mergeCell ref="I901:I902"/>
    <mergeCell ref="J901:J902"/>
    <mergeCell ref="K901:K902"/>
    <mergeCell ref="L901:L902"/>
    <mergeCell ref="M901:M902"/>
    <mergeCell ref="N901:N902"/>
    <mergeCell ref="O901:O902"/>
    <mergeCell ref="P901:P902"/>
    <mergeCell ref="Q901:Q902"/>
    <mergeCell ref="R901:R902"/>
    <mergeCell ref="S901:S902"/>
    <mergeCell ref="T901:T902"/>
    <mergeCell ref="C914:T914"/>
    <mergeCell ref="A915:A916"/>
    <mergeCell ref="B915:B916"/>
    <mergeCell ref="C915:C916"/>
    <mergeCell ref="D915:D916"/>
    <mergeCell ref="E915:E916"/>
    <mergeCell ref="F915:F916"/>
    <mergeCell ref="G915:G916"/>
    <mergeCell ref="H915:H916"/>
    <mergeCell ref="I915:I916"/>
    <mergeCell ref="J915:J916"/>
    <mergeCell ref="K915:K916"/>
    <mergeCell ref="L915:L916"/>
    <mergeCell ref="M915:M916"/>
    <mergeCell ref="N915:N916"/>
    <mergeCell ref="O915:O916"/>
    <mergeCell ref="P915:P916"/>
    <mergeCell ref="Q915:Q916"/>
    <mergeCell ref="R915:R916"/>
    <mergeCell ref="S915:S916"/>
    <mergeCell ref="T915:T916"/>
    <mergeCell ref="P943:P944"/>
    <mergeCell ref="Q943:Q944"/>
    <mergeCell ref="R943:R944"/>
    <mergeCell ref="S943:S944"/>
    <mergeCell ref="T943:T944"/>
    <mergeCell ref="C928:T928"/>
    <mergeCell ref="A929:A930"/>
    <mergeCell ref="B929:B930"/>
    <mergeCell ref="C929:C930"/>
    <mergeCell ref="D929:D930"/>
    <mergeCell ref="E929:E930"/>
    <mergeCell ref="F929:F930"/>
    <mergeCell ref="G929:G930"/>
    <mergeCell ref="H929:H930"/>
    <mergeCell ref="I929:I930"/>
    <mergeCell ref="J929:J930"/>
    <mergeCell ref="K929:K930"/>
    <mergeCell ref="L929:L930"/>
    <mergeCell ref="M929:M930"/>
    <mergeCell ref="N929:N930"/>
    <mergeCell ref="O929:O930"/>
    <mergeCell ref="P929:P930"/>
    <mergeCell ref="Q929:Q930"/>
    <mergeCell ref="R929:R930"/>
    <mergeCell ref="S929:S930"/>
    <mergeCell ref="T929:T930"/>
    <mergeCell ref="A957:A958"/>
    <mergeCell ref="B957:B958"/>
    <mergeCell ref="C957:C958"/>
    <mergeCell ref="D957:D958"/>
    <mergeCell ref="E957:E958"/>
    <mergeCell ref="F957:F958"/>
    <mergeCell ref="K957:K958"/>
    <mergeCell ref="L957:L958"/>
    <mergeCell ref="M957:M958"/>
    <mergeCell ref="N957:N958"/>
    <mergeCell ref="O957:O958"/>
    <mergeCell ref="P957:P958"/>
    <mergeCell ref="Q957:Q958"/>
    <mergeCell ref="R957:R958"/>
    <mergeCell ref="S957:S958"/>
    <mergeCell ref="T957:T958"/>
    <mergeCell ref="C942:T942"/>
    <mergeCell ref="A943:A944"/>
    <mergeCell ref="B943:B944"/>
    <mergeCell ref="C943:C944"/>
    <mergeCell ref="D943:D944"/>
    <mergeCell ref="E943:E944"/>
    <mergeCell ref="F943:F944"/>
    <mergeCell ref="G943:G944"/>
    <mergeCell ref="H943:H944"/>
    <mergeCell ref="I943:I944"/>
    <mergeCell ref="J943:J944"/>
    <mergeCell ref="K943:K944"/>
    <mergeCell ref="L943:L944"/>
    <mergeCell ref="M943:M944"/>
    <mergeCell ref="N943:N944"/>
    <mergeCell ref="O943:O944"/>
    <mergeCell ref="U5:U6"/>
    <mergeCell ref="J985:J986"/>
    <mergeCell ref="K985:K986"/>
    <mergeCell ref="L985:L986"/>
    <mergeCell ref="M985:M986"/>
    <mergeCell ref="T985:T986"/>
    <mergeCell ref="C970:T970"/>
    <mergeCell ref="G971:G972"/>
    <mergeCell ref="H971:H972"/>
    <mergeCell ref="I971:I972"/>
    <mergeCell ref="A971:A972"/>
    <mergeCell ref="B971:B972"/>
    <mergeCell ref="C971:C972"/>
    <mergeCell ref="D971:D972"/>
    <mergeCell ref="E971:E972"/>
    <mergeCell ref="F971:F972"/>
    <mergeCell ref="J971:J972"/>
    <mergeCell ref="K971:K972"/>
    <mergeCell ref="L971:L972"/>
    <mergeCell ref="M971:M972"/>
    <mergeCell ref="N971:N972"/>
    <mergeCell ref="O971:O972"/>
    <mergeCell ref="P971:P972"/>
    <mergeCell ref="Q971:Q972"/>
    <mergeCell ref="R971:R972"/>
    <mergeCell ref="S971:S972"/>
    <mergeCell ref="T971:T972"/>
    <mergeCell ref="C956:T956"/>
    <mergeCell ref="G957:G958"/>
    <mergeCell ref="H957:H958"/>
    <mergeCell ref="I957:I958"/>
    <mergeCell ref="J957:J958"/>
    <mergeCell ref="N985:N986"/>
    <mergeCell ref="O985:O986"/>
    <mergeCell ref="P985:P986"/>
    <mergeCell ref="Q985:Q986"/>
    <mergeCell ref="H985:H986"/>
    <mergeCell ref="I985:I986"/>
    <mergeCell ref="N999:N1000"/>
    <mergeCell ref="O999:O1000"/>
    <mergeCell ref="R985:R986"/>
    <mergeCell ref="S985:S986"/>
    <mergeCell ref="C984:T984"/>
    <mergeCell ref="A985:A986"/>
    <mergeCell ref="B985:B986"/>
    <mergeCell ref="C985:C986"/>
    <mergeCell ref="D985:D986"/>
    <mergeCell ref="E985:E986"/>
    <mergeCell ref="F985:F986"/>
    <mergeCell ref="G985:G986"/>
    <mergeCell ref="R999:R1000"/>
    <mergeCell ref="S999:S1000"/>
    <mergeCell ref="T999:T1000"/>
    <mergeCell ref="C1012:T1012"/>
    <mergeCell ref="J999:J1000"/>
    <mergeCell ref="K999:K1000"/>
    <mergeCell ref="L999:L1000"/>
    <mergeCell ref="M999:M1000"/>
    <mergeCell ref="H999:H1000"/>
    <mergeCell ref="I999:I1000"/>
    <mergeCell ref="C998:T998"/>
    <mergeCell ref="A999:A1000"/>
    <mergeCell ref="B999:B1000"/>
    <mergeCell ref="C999:C1000"/>
    <mergeCell ref="D999:D1000"/>
    <mergeCell ref="E999:E1000"/>
    <mergeCell ref="F999:F1000"/>
    <mergeCell ref="G999:G1000"/>
    <mergeCell ref="P999:P1000"/>
    <mergeCell ref="Q999:Q1000"/>
    <mergeCell ref="S1013:S1014"/>
    <mergeCell ref="T1013:T1014"/>
    <mergeCell ref="C1026:T1026"/>
    <mergeCell ref="A1027:A1028"/>
    <mergeCell ref="B1027:B1028"/>
    <mergeCell ref="C1027:C1028"/>
    <mergeCell ref="D1027:D1028"/>
    <mergeCell ref="E1027:E1028"/>
    <mergeCell ref="F1027:F1028"/>
    <mergeCell ref="G1027:G1028"/>
    <mergeCell ref="M1013:M1014"/>
    <mergeCell ref="N1013:N1014"/>
    <mergeCell ref="O1013:O1014"/>
    <mergeCell ref="P1013:P1014"/>
    <mergeCell ref="Q1013:Q1014"/>
    <mergeCell ref="R1013:R1014"/>
    <mergeCell ref="G1013:G1014"/>
    <mergeCell ref="H1013:H1014"/>
    <mergeCell ref="I1013:I1014"/>
    <mergeCell ref="J1013:J1014"/>
    <mergeCell ref="K1013:K1014"/>
    <mergeCell ref="L1013:L1014"/>
    <mergeCell ref="A1013:A1014"/>
    <mergeCell ref="B1013:B1014"/>
    <mergeCell ref="C1013:C1014"/>
    <mergeCell ref="D1013:D1014"/>
    <mergeCell ref="E1013:E1014"/>
    <mergeCell ref="F1013:F1014"/>
    <mergeCell ref="A1041:A1042"/>
    <mergeCell ref="B1041:B1042"/>
    <mergeCell ref="C1041:C1042"/>
    <mergeCell ref="D1041:D1042"/>
    <mergeCell ref="E1041:E1042"/>
    <mergeCell ref="F1041:F1042"/>
    <mergeCell ref="G1041:G1042"/>
    <mergeCell ref="H1041:H1042"/>
    <mergeCell ref="N1027:N1028"/>
    <mergeCell ref="O1027:O1028"/>
    <mergeCell ref="P1027:P1028"/>
    <mergeCell ref="Q1027:Q1028"/>
    <mergeCell ref="R1027:R1028"/>
    <mergeCell ref="S1027:S1028"/>
    <mergeCell ref="H1027:H1028"/>
    <mergeCell ref="I1027:I1028"/>
    <mergeCell ref="J1027:J1028"/>
    <mergeCell ref="K1027:K1028"/>
    <mergeCell ref="L1027:L1028"/>
    <mergeCell ref="M1027:M1028"/>
    <mergeCell ref="O1041:O1042"/>
    <mergeCell ref="P1041:P1042"/>
    <mergeCell ref="Q1041:Q1042"/>
    <mergeCell ref="R1041:R1042"/>
    <mergeCell ref="N1055:N1056"/>
    <mergeCell ref="O1055:O1056"/>
    <mergeCell ref="C1054:T1054"/>
    <mergeCell ref="G1055:G1056"/>
    <mergeCell ref="S1041:S1042"/>
    <mergeCell ref="T1041:T1042"/>
    <mergeCell ref="I1041:I1042"/>
    <mergeCell ref="J1041:J1042"/>
    <mergeCell ref="K1041:K1042"/>
    <mergeCell ref="L1041:L1042"/>
    <mergeCell ref="M1041:M1042"/>
    <mergeCell ref="N1041:N1042"/>
    <mergeCell ref="T1027:T1028"/>
    <mergeCell ref="C1040:T1040"/>
    <mergeCell ref="P1055:P1056"/>
    <mergeCell ref="Q1055:Q1056"/>
    <mergeCell ref="R1055:R1056"/>
    <mergeCell ref="S1055:S1056"/>
    <mergeCell ref="T1055:T1056"/>
    <mergeCell ref="C1068:T1068"/>
    <mergeCell ref="J1055:J1056"/>
    <mergeCell ref="K1055:K1056"/>
    <mergeCell ref="L1055:L1056"/>
    <mergeCell ref="M1055:M1056"/>
    <mergeCell ref="A1055:A1056"/>
    <mergeCell ref="B1055:B1056"/>
    <mergeCell ref="C1055:C1056"/>
    <mergeCell ref="D1055:D1056"/>
    <mergeCell ref="E1055:E1056"/>
    <mergeCell ref="F1055:F1056"/>
    <mergeCell ref="H1055:H1056"/>
    <mergeCell ref="I1055:I1056"/>
    <mergeCell ref="S1069:S1070"/>
    <mergeCell ref="T1069:T1070"/>
    <mergeCell ref="C1082:T1082"/>
    <mergeCell ref="A1083:A1084"/>
    <mergeCell ref="B1083:B1084"/>
    <mergeCell ref="C1083:C1084"/>
    <mergeCell ref="D1083:D1084"/>
    <mergeCell ref="E1083:E1084"/>
    <mergeCell ref="F1083:F1084"/>
    <mergeCell ref="G1083:G1084"/>
    <mergeCell ref="M1069:M1070"/>
    <mergeCell ref="N1069:N1070"/>
    <mergeCell ref="O1069:O1070"/>
    <mergeCell ref="P1069:P1070"/>
    <mergeCell ref="Q1069:Q1070"/>
    <mergeCell ref="R1069:R1070"/>
    <mergeCell ref="G1069:G1070"/>
    <mergeCell ref="H1069:H1070"/>
    <mergeCell ref="I1069:I1070"/>
    <mergeCell ref="J1069:J1070"/>
    <mergeCell ref="K1069:K1070"/>
    <mergeCell ref="L1069:L1070"/>
    <mergeCell ref="A1069:A1070"/>
    <mergeCell ref="B1069:B1070"/>
    <mergeCell ref="C1069:C1070"/>
    <mergeCell ref="D1069:D1070"/>
    <mergeCell ref="E1069:E1070"/>
    <mergeCell ref="F1069:F1070"/>
    <mergeCell ref="A1097:A1098"/>
    <mergeCell ref="B1097:B1098"/>
    <mergeCell ref="C1097:C1098"/>
    <mergeCell ref="D1097:D1098"/>
    <mergeCell ref="E1097:E1098"/>
    <mergeCell ref="F1097:F1098"/>
    <mergeCell ref="G1097:G1098"/>
    <mergeCell ref="H1097:H1098"/>
    <mergeCell ref="N1083:N1084"/>
    <mergeCell ref="O1083:O1084"/>
    <mergeCell ref="P1083:P1084"/>
    <mergeCell ref="Q1083:Q1084"/>
    <mergeCell ref="R1083:R1084"/>
    <mergeCell ref="S1083:S1084"/>
    <mergeCell ref="H1083:H1084"/>
    <mergeCell ref="I1083:I1084"/>
    <mergeCell ref="J1083:J1084"/>
    <mergeCell ref="K1083:K1084"/>
    <mergeCell ref="L1083:L1084"/>
    <mergeCell ref="M1083:M1084"/>
    <mergeCell ref="O1097:O1098"/>
    <mergeCell ref="P1097:P1098"/>
    <mergeCell ref="Q1097:Q1098"/>
    <mergeCell ref="R1097:R1098"/>
    <mergeCell ref="N1111:N1112"/>
    <mergeCell ref="O1111:O1112"/>
    <mergeCell ref="C1110:T1110"/>
    <mergeCell ref="G1111:G1112"/>
    <mergeCell ref="S1097:S1098"/>
    <mergeCell ref="T1097:T1098"/>
    <mergeCell ref="I1097:I1098"/>
    <mergeCell ref="J1097:J1098"/>
    <mergeCell ref="K1097:K1098"/>
    <mergeCell ref="L1097:L1098"/>
    <mergeCell ref="M1097:M1098"/>
    <mergeCell ref="N1097:N1098"/>
    <mergeCell ref="T1083:T1084"/>
    <mergeCell ref="C1096:T1096"/>
    <mergeCell ref="P1111:P1112"/>
    <mergeCell ref="Q1111:Q1112"/>
    <mergeCell ref="R1111:R1112"/>
    <mergeCell ref="S1111:S1112"/>
    <mergeCell ref="T1111:T1112"/>
    <mergeCell ref="C1124:T1124"/>
    <mergeCell ref="J1111:J1112"/>
    <mergeCell ref="K1111:K1112"/>
    <mergeCell ref="L1111:L1112"/>
    <mergeCell ref="M1111:M1112"/>
    <mergeCell ref="A1111:A1112"/>
    <mergeCell ref="B1111:B1112"/>
    <mergeCell ref="C1111:C1112"/>
    <mergeCell ref="D1111:D1112"/>
    <mergeCell ref="E1111:E1112"/>
    <mergeCell ref="F1111:F1112"/>
    <mergeCell ref="H1111:H1112"/>
    <mergeCell ref="I1111:I1112"/>
    <mergeCell ref="S1125:S1126"/>
    <mergeCell ref="T1125:T1126"/>
    <mergeCell ref="C1138:T1138"/>
    <mergeCell ref="A1139:A1140"/>
    <mergeCell ref="B1139:B1140"/>
    <mergeCell ref="C1139:C1140"/>
    <mergeCell ref="D1139:D1140"/>
    <mergeCell ref="E1139:E1140"/>
    <mergeCell ref="F1139:F1140"/>
    <mergeCell ref="G1139:G1140"/>
    <mergeCell ref="M1125:M1126"/>
    <mergeCell ref="N1125:N1126"/>
    <mergeCell ref="O1125:O1126"/>
    <mergeCell ref="P1125:P1126"/>
    <mergeCell ref="Q1125:Q1126"/>
    <mergeCell ref="R1125:R1126"/>
    <mergeCell ref="G1125:G1126"/>
    <mergeCell ref="H1125:H1126"/>
    <mergeCell ref="I1125:I1126"/>
    <mergeCell ref="J1125:J1126"/>
    <mergeCell ref="K1125:K1126"/>
    <mergeCell ref="L1125:L1126"/>
    <mergeCell ref="A1125:A1126"/>
    <mergeCell ref="B1125:B1126"/>
    <mergeCell ref="C1125:C1126"/>
    <mergeCell ref="D1125:D1126"/>
    <mergeCell ref="E1125:E1126"/>
    <mergeCell ref="F1125:F1126"/>
    <mergeCell ref="A1153:A1154"/>
    <mergeCell ref="B1153:B1154"/>
    <mergeCell ref="C1153:C1154"/>
    <mergeCell ref="D1153:D1154"/>
    <mergeCell ref="E1153:E1154"/>
    <mergeCell ref="F1153:F1154"/>
    <mergeCell ref="G1153:G1154"/>
    <mergeCell ref="H1153:H1154"/>
    <mergeCell ref="N1139:N1140"/>
    <mergeCell ref="O1139:O1140"/>
    <mergeCell ref="P1139:P1140"/>
    <mergeCell ref="Q1139:Q1140"/>
    <mergeCell ref="R1139:R1140"/>
    <mergeCell ref="S1139:S1140"/>
    <mergeCell ref="H1139:H1140"/>
    <mergeCell ref="I1139:I1140"/>
    <mergeCell ref="J1139:J1140"/>
    <mergeCell ref="K1139:K1140"/>
    <mergeCell ref="L1139:L1140"/>
    <mergeCell ref="M1139:M1140"/>
    <mergeCell ref="O1153:O1154"/>
    <mergeCell ref="P1153:P1154"/>
    <mergeCell ref="Q1153:Q1154"/>
    <mergeCell ref="R1153:R1154"/>
    <mergeCell ref="N1167:N1168"/>
    <mergeCell ref="O1167:O1168"/>
    <mergeCell ref="C1166:T1166"/>
    <mergeCell ref="G1167:G1168"/>
    <mergeCell ref="S1153:S1154"/>
    <mergeCell ref="T1153:T1154"/>
    <mergeCell ref="I1153:I1154"/>
    <mergeCell ref="J1153:J1154"/>
    <mergeCell ref="K1153:K1154"/>
    <mergeCell ref="L1153:L1154"/>
    <mergeCell ref="M1153:M1154"/>
    <mergeCell ref="N1153:N1154"/>
    <mergeCell ref="T1139:T1140"/>
    <mergeCell ref="C1152:T1152"/>
    <mergeCell ref="P1167:P1168"/>
    <mergeCell ref="Q1167:Q1168"/>
    <mergeCell ref="R1167:R1168"/>
    <mergeCell ref="S1167:S1168"/>
    <mergeCell ref="T1167:T1168"/>
    <mergeCell ref="C1180:T1180"/>
    <mergeCell ref="J1167:J1168"/>
    <mergeCell ref="K1167:K1168"/>
    <mergeCell ref="L1167:L1168"/>
    <mergeCell ref="M1167:M1168"/>
    <mergeCell ref="A1167:A1168"/>
    <mergeCell ref="B1167:B1168"/>
    <mergeCell ref="C1167:C1168"/>
    <mergeCell ref="D1167:D1168"/>
    <mergeCell ref="E1167:E1168"/>
    <mergeCell ref="F1167:F1168"/>
    <mergeCell ref="H1167:H1168"/>
    <mergeCell ref="I1167:I1168"/>
    <mergeCell ref="S1181:S1182"/>
    <mergeCell ref="T1181:T1182"/>
    <mergeCell ref="C1194:T1194"/>
    <mergeCell ref="A1195:A1196"/>
    <mergeCell ref="B1195:B1196"/>
    <mergeCell ref="C1195:C1196"/>
    <mergeCell ref="D1195:D1196"/>
    <mergeCell ref="E1195:E1196"/>
    <mergeCell ref="F1195:F1196"/>
    <mergeCell ref="G1195:G1196"/>
    <mergeCell ref="M1181:M1182"/>
    <mergeCell ref="N1181:N1182"/>
    <mergeCell ref="O1181:O1182"/>
    <mergeCell ref="P1181:P1182"/>
    <mergeCell ref="Q1181:Q1182"/>
    <mergeCell ref="R1181:R1182"/>
    <mergeCell ref="G1181:G1182"/>
    <mergeCell ref="H1181:H1182"/>
    <mergeCell ref="I1181:I1182"/>
    <mergeCell ref="J1181:J1182"/>
    <mergeCell ref="K1181:K1182"/>
    <mergeCell ref="L1181:L1182"/>
    <mergeCell ref="A1181:A1182"/>
    <mergeCell ref="B1181:B1182"/>
    <mergeCell ref="C1181:C1182"/>
    <mergeCell ref="D1181:D1182"/>
    <mergeCell ref="E1181:E1182"/>
    <mergeCell ref="F1181:F1182"/>
    <mergeCell ref="A1209:A1210"/>
    <mergeCell ref="B1209:B1210"/>
    <mergeCell ref="C1209:C1210"/>
    <mergeCell ref="D1209:D1210"/>
    <mergeCell ref="E1209:E1210"/>
    <mergeCell ref="F1209:F1210"/>
    <mergeCell ref="G1209:G1210"/>
    <mergeCell ref="H1209:H1210"/>
    <mergeCell ref="N1195:N1196"/>
    <mergeCell ref="O1195:O1196"/>
    <mergeCell ref="P1195:P1196"/>
    <mergeCell ref="Q1195:Q1196"/>
    <mergeCell ref="R1195:R1196"/>
    <mergeCell ref="S1195:S1196"/>
    <mergeCell ref="H1195:H1196"/>
    <mergeCell ref="I1195:I1196"/>
    <mergeCell ref="J1195:J1196"/>
    <mergeCell ref="K1195:K1196"/>
    <mergeCell ref="L1195:L1196"/>
    <mergeCell ref="M1195:M1196"/>
    <mergeCell ref="O1209:O1210"/>
    <mergeCell ref="P1209:P1210"/>
    <mergeCell ref="Q1209:Q1210"/>
    <mergeCell ref="R1209:R1210"/>
    <mergeCell ref="N1223:N1224"/>
    <mergeCell ref="O1223:O1224"/>
    <mergeCell ref="C1222:T1222"/>
    <mergeCell ref="G1223:G1224"/>
    <mergeCell ref="S1209:S1210"/>
    <mergeCell ref="T1209:T1210"/>
    <mergeCell ref="I1209:I1210"/>
    <mergeCell ref="J1209:J1210"/>
    <mergeCell ref="K1209:K1210"/>
    <mergeCell ref="L1209:L1210"/>
    <mergeCell ref="M1209:M1210"/>
    <mergeCell ref="N1209:N1210"/>
    <mergeCell ref="T1195:T1196"/>
    <mergeCell ref="C1208:T1208"/>
    <mergeCell ref="P1223:P1224"/>
    <mergeCell ref="Q1223:Q1224"/>
    <mergeCell ref="R1223:R1224"/>
    <mergeCell ref="S1223:S1224"/>
    <mergeCell ref="T1223:T1224"/>
    <mergeCell ref="C1236:T1236"/>
    <mergeCell ref="J1223:J1224"/>
    <mergeCell ref="K1223:K1224"/>
    <mergeCell ref="L1223:L1224"/>
    <mergeCell ref="M1223:M1224"/>
    <mergeCell ref="A1223:A1224"/>
    <mergeCell ref="B1223:B1224"/>
    <mergeCell ref="C1223:C1224"/>
    <mergeCell ref="D1223:D1224"/>
    <mergeCell ref="E1223:E1224"/>
    <mergeCell ref="F1223:F1224"/>
    <mergeCell ref="H1223:H1224"/>
    <mergeCell ref="I1223:I1224"/>
    <mergeCell ref="S1237:S1238"/>
    <mergeCell ref="T1237:T1238"/>
    <mergeCell ref="C1250:T1250"/>
    <mergeCell ref="A1251:A1252"/>
    <mergeCell ref="B1251:B1252"/>
    <mergeCell ref="C1251:C1252"/>
    <mergeCell ref="D1251:D1252"/>
    <mergeCell ref="E1251:E1252"/>
    <mergeCell ref="F1251:F1252"/>
    <mergeCell ref="G1251:G1252"/>
    <mergeCell ref="M1237:M1238"/>
    <mergeCell ref="N1237:N1238"/>
    <mergeCell ref="O1237:O1238"/>
    <mergeCell ref="P1237:P1238"/>
    <mergeCell ref="Q1237:Q1238"/>
    <mergeCell ref="R1237:R1238"/>
    <mergeCell ref="G1237:G1238"/>
    <mergeCell ref="H1237:H1238"/>
    <mergeCell ref="I1237:I1238"/>
    <mergeCell ref="J1237:J1238"/>
    <mergeCell ref="K1237:K1238"/>
    <mergeCell ref="L1237:L1238"/>
    <mergeCell ref="A1237:A1238"/>
    <mergeCell ref="B1237:B1238"/>
    <mergeCell ref="C1237:C1238"/>
    <mergeCell ref="D1237:D1238"/>
    <mergeCell ref="E1237:E1238"/>
    <mergeCell ref="F1237:F1238"/>
    <mergeCell ref="A1265:A1266"/>
    <mergeCell ref="B1265:B1266"/>
    <mergeCell ref="C1265:C1266"/>
    <mergeCell ref="D1265:D1266"/>
    <mergeCell ref="E1265:E1266"/>
    <mergeCell ref="F1265:F1266"/>
    <mergeCell ref="G1265:G1266"/>
    <mergeCell ref="H1265:H1266"/>
    <mergeCell ref="N1251:N1252"/>
    <mergeCell ref="O1251:O1252"/>
    <mergeCell ref="P1251:P1252"/>
    <mergeCell ref="Q1251:Q1252"/>
    <mergeCell ref="R1251:R1252"/>
    <mergeCell ref="S1251:S1252"/>
    <mergeCell ref="H1251:H1252"/>
    <mergeCell ref="I1251:I1252"/>
    <mergeCell ref="J1251:J1252"/>
    <mergeCell ref="K1251:K1252"/>
    <mergeCell ref="L1251:L1252"/>
    <mergeCell ref="M1251:M1252"/>
    <mergeCell ref="O1265:O1266"/>
    <mergeCell ref="P1265:P1266"/>
    <mergeCell ref="Q1265:Q1266"/>
    <mergeCell ref="R1265:R1266"/>
    <mergeCell ref="N1279:N1280"/>
    <mergeCell ref="O1279:O1280"/>
    <mergeCell ref="C1278:T1278"/>
    <mergeCell ref="G1279:G1280"/>
    <mergeCell ref="S1265:S1266"/>
    <mergeCell ref="T1265:T1266"/>
    <mergeCell ref="I1265:I1266"/>
    <mergeCell ref="J1265:J1266"/>
    <mergeCell ref="K1265:K1266"/>
    <mergeCell ref="L1265:L1266"/>
    <mergeCell ref="M1265:M1266"/>
    <mergeCell ref="N1265:N1266"/>
    <mergeCell ref="T1251:T1252"/>
    <mergeCell ref="C1264:T1264"/>
    <mergeCell ref="P1279:P1280"/>
    <mergeCell ref="Q1279:Q1280"/>
    <mergeCell ref="R1279:R1280"/>
    <mergeCell ref="S1279:S1280"/>
    <mergeCell ref="T1279:T1280"/>
    <mergeCell ref="C1292:T1292"/>
    <mergeCell ref="J1279:J1280"/>
    <mergeCell ref="K1279:K1280"/>
    <mergeCell ref="L1279:L1280"/>
    <mergeCell ref="M1279:M1280"/>
    <mergeCell ref="A1279:A1280"/>
    <mergeCell ref="B1279:B1280"/>
    <mergeCell ref="C1279:C1280"/>
    <mergeCell ref="D1279:D1280"/>
    <mergeCell ref="E1279:E1280"/>
    <mergeCell ref="F1279:F1280"/>
    <mergeCell ref="H1279:H1280"/>
    <mergeCell ref="I1279:I1280"/>
    <mergeCell ref="S1293:S1294"/>
    <mergeCell ref="T1293:T1294"/>
    <mergeCell ref="C1306:T1306"/>
    <mergeCell ref="A1307:A1308"/>
    <mergeCell ref="B1307:B1308"/>
    <mergeCell ref="C1307:C1308"/>
    <mergeCell ref="D1307:D1308"/>
    <mergeCell ref="E1307:E1308"/>
    <mergeCell ref="F1307:F1308"/>
    <mergeCell ref="G1307:G1308"/>
    <mergeCell ref="M1293:M1294"/>
    <mergeCell ref="N1293:N1294"/>
    <mergeCell ref="O1293:O1294"/>
    <mergeCell ref="P1293:P1294"/>
    <mergeCell ref="Q1293:Q1294"/>
    <mergeCell ref="R1293:R1294"/>
    <mergeCell ref="G1293:G1294"/>
    <mergeCell ref="H1293:H1294"/>
    <mergeCell ref="I1293:I1294"/>
    <mergeCell ref="J1293:J1294"/>
    <mergeCell ref="K1293:K1294"/>
    <mergeCell ref="L1293:L1294"/>
    <mergeCell ref="A1293:A1294"/>
    <mergeCell ref="B1293:B1294"/>
    <mergeCell ref="C1293:C1294"/>
    <mergeCell ref="D1293:D1294"/>
    <mergeCell ref="E1293:E1294"/>
    <mergeCell ref="F1293:F1294"/>
    <mergeCell ref="A1321:A1322"/>
    <mergeCell ref="B1321:B1322"/>
    <mergeCell ref="C1321:C1322"/>
    <mergeCell ref="D1321:D1322"/>
    <mergeCell ref="E1321:E1322"/>
    <mergeCell ref="F1321:F1322"/>
    <mergeCell ref="G1321:G1322"/>
    <mergeCell ref="H1321:H1322"/>
    <mergeCell ref="N1307:N1308"/>
    <mergeCell ref="O1307:O1308"/>
    <mergeCell ref="P1307:P1308"/>
    <mergeCell ref="Q1307:Q1308"/>
    <mergeCell ref="R1307:R1308"/>
    <mergeCell ref="S1307:S1308"/>
    <mergeCell ref="H1307:H1308"/>
    <mergeCell ref="I1307:I1308"/>
    <mergeCell ref="J1307:J1308"/>
    <mergeCell ref="K1307:K1308"/>
    <mergeCell ref="L1307:L1308"/>
    <mergeCell ref="M1307:M1308"/>
    <mergeCell ref="O1321:O1322"/>
    <mergeCell ref="P1321:P1322"/>
    <mergeCell ref="Q1321:Q1322"/>
    <mergeCell ref="R1321:R1322"/>
    <mergeCell ref="N1335:N1336"/>
    <mergeCell ref="O1335:O1336"/>
    <mergeCell ref="C1334:T1334"/>
    <mergeCell ref="G1335:G1336"/>
    <mergeCell ref="S1321:S1322"/>
    <mergeCell ref="T1321:T1322"/>
    <mergeCell ref="I1321:I1322"/>
    <mergeCell ref="J1321:J1322"/>
    <mergeCell ref="K1321:K1322"/>
    <mergeCell ref="L1321:L1322"/>
    <mergeCell ref="M1321:M1322"/>
    <mergeCell ref="N1321:N1322"/>
    <mergeCell ref="T1307:T1308"/>
    <mergeCell ref="C1320:T1320"/>
    <mergeCell ref="P1335:P1336"/>
    <mergeCell ref="Q1335:Q1336"/>
    <mergeCell ref="R1335:R1336"/>
    <mergeCell ref="S1335:S1336"/>
    <mergeCell ref="T1335:T1336"/>
    <mergeCell ref="C1348:T1348"/>
    <mergeCell ref="J1335:J1336"/>
    <mergeCell ref="K1335:K1336"/>
    <mergeCell ref="L1335:L1336"/>
    <mergeCell ref="M1335:M1336"/>
    <mergeCell ref="A1335:A1336"/>
    <mergeCell ref="B1335:B1336"/>
    <mergeCell ref="C1335:C1336"/>
    <mergeCell ref="D1335:D1336"/>
    <mergeCell ref="E1335:E1336"/>
    <mergeCell ref="F1335:F1336"/>
    <mergeCell ref="H1335:H1336"/>
    <mergeCell ref="I1335:I1336"/>
    <mergeCell ref="S1349:S1350"/>
    <mergeCell ref="T1349:T1350"/>
    <mergeCell ref="C1362:T1362"/>
    <mergeCell ref="A1363:A1364"/>
    <mergeCell ref="B1363:B1364"/>
    <mergeCell ref="C1363:C1364"/>
    <mergeCell ref="D1363:D1364"/>
    <mergeCell ref="E1363:E1364"/>
    <mergeCell ref="F1363:F1364"/>
    <mergeCell ref="G1363:G1364"/>
    <mergeCell ref="M1349:M1350"/>
    <mergeCell ref="N1349:N1350"/>
    <mergeCell ref="O1349:O1350"/>
    <mergeCell ref="P1349:P1350"/>
    <mergeCell ref="Q1349:Q1350"/>
    <mergeCell ref="R1349:R1350"/>
    <mergeCell ref="G1349:G1350"/>
    <mergeCell ref="H1349:H1350"/>
    <mergeCell ref="I1349:I1350"/>
    <mergeCell ref="J1349:J1350"/>
    <mergeCell ref="K1349:K1350"/>
    <mergeCell ref="L1349:L1350"/>
    <mergeCell ref="A1349:A1350"/>
    <mergeCell ref="B1349:B1350"/>
    <mergeCell ref="C1349:C1350"/>
    <mergeCell ref="D1349:D1350"/>
    <mergeCell ref="E1349:E1350"/>
    <mergeCell ref="F1349:F1350"/>
    <mergeCell ref="A1377:A1378"/>
    <mergeCell ref="B1377:B1378"/>
    <mergeCell ref="C1377:C1378"/>
    <mergeCell ref="D1377:D1378"/>
    <mergeCell ref="E1377:E1378"/>
    <mergeCell ref="F1377:F1378"/>
    <mergeCell ref="G1377:G1378"/>
    <mergeCell ref="H1377:H1378"/>
    <mergeCell ref="N1363:N1364"/>
    <mergeCell ref="O1363:O1364"/>
    <mergeCell ref="P1363:P1364"/>
    <mergeCell ref="Q1363:Q1364"/>
    <mergeCell ref="R1363:R1364"/>
    <mergeCell ref="S1363:S1364"/>
    <mergeCell ref="H1363:H1364"/>
    <mergeCell ref="I1363:I1364"/>
    <mergeCell ref="J1363:J1364"/>
    <mergeCell ref="K1363:K1364"/>
    <mergeCell ref="L1363:L1364"/>
    <mergeCell ref="M1363:M1364"/>
    <mergeCell ref="O1377:O1378"/>
    <mergeCell ref="P1377:P1378"/>
    <mergeCell ref="Q1377:Q1378"/>
    <mergeCell ref="R1377:R1378"/>
    <mergeCell ref="N1391:N1392"/>
    <mergeCell ref="O1391:O1392"/>
    <mergeCell ref="C1390:T1390"/>
    <mergeCell ref="G1391:G1392"/>
    <mergeCell ref="S1377:S1378"/>
    <mergeCell ref="T1377:T1378"/>
    <mergeCell ref="I1377:I1378"/>
    <mergeCell ref="J1377:J1378"/>
    <mergeCell ref="K1377:K1378"/>
    <mergeCell ref="L1377:L1378"/>
    <mergeCell ref="M1377:M1378"/>
    <mergeCell ref="N1377:N1378"/>
    <mergeCell ref="T1363:T1364"/>
    <mergeCell ref="C1376:T1376"/>
    <mergeCell ref="P1391:P1392"/>
    <mergeCell ref="Q1391:Q1392"/>
    <mergeCell ref="R1391:R1392"/>
    <mergeCell ref="S1391:S1392"/>
    <mergeCell ref="T1391:T1392"/>
    <mergeCell ref="C1404:T1404"/>
    <mergeCell ref="J1391:J1392"/>
    <mergeCell ref="K1391:K1392"/>
    <mergeCell ref="L1391:L1392"/>
    <mergeCell ref="M1391:M1392"/>
    <mergeCell ref="A1391:A1392"/>
    <mergeCell ref="B1391:B1392"/>
    <mergeCell ref="C1391:C1392"/>
    <mergeCell ref="D1391:D1392"/>
    <mergeCell ref="E1391:E1392"/>
    <mergeCell ref="F1391:F1392"/>
    <mergeCell ref="H1391:H1392"/>
    <mergeCell ref="I1391:I1392"/>
    <mergeCell ref="S1405:S1406"/>
    <mergeCell ref="T1405:T1406"/>
    <mergeCell ref="C1418:T1418"/>
    <mergeCell ref="A1419:A1420"/>
    <mergeCell ref="B1419:B1420"/>
    <mergeCell ref="C1419:C1420"/>
    <mergeCell ref="D1419:D1420"/>
    <mergeCell ref="E1419:E1420"/>
    <mergeCell ref="F1419:F1420"/>
    <mergeCell ref="G1419:G1420"/>
    <mergeCell ref="M1405:M1406"/>
    <mergeCell ref="N1405:N1406"/>
    <mergeCell ref="O1405:O1406"/>
    <mergeCell ref="P1405:P1406"/>
    <mergeCell ref="Q1405:Q1406"/>
    <mergeCell ref="R1405:R1406"/>
    <mergeCell ref="G1405:G1406"/>
    <mergeCell ref="H1405:H1406"/>
    <mergeCell ref="I1405:I1406"/>
    <mergeCell ref="J1405:J1406"/>
    <mergeCell ref="K1405:K1406"/>
    <mergeCell ref="L1405:L1406"/>
    <mergeCell ref="A1405:A1406"/>
    <mergeCell ref="B1405:B1406"/>
    <mergeCell ref="C1405:C1406"/>
    <mergeCell ref="D1405:D1406"/>
    <mergeCell ref="E1405:E1406"/>
    <mergeCell ref="F1405:F1406"/>
    <mergeCell ref="A1433:A1434"/>
    <mergeCell ref="B1433:B1434"/>
    <mergeCell ref="C1433:C1434"/>
    <mergeCell ref="D1433:D1434"/>
    <mergeCell ref="E1433:E1434"/>
    <mergeCell ref="F1433:F1434"/>
    <mergeCell ref="G1433:G1434"/>
    <mergeCell ref="H1433:H1434"/>
    <mergeCell ref="N1419:N1420"/>
    <mergeCell ref="O1419:O1420"/>
    <mergeCell ref="P1419:P1420"/>
    <mergeCell ref="Q1419:Q1420"/>
    <mergeCell ref="R1419:R1420"/>
    <mergeCell ref="S1419:S1420"/>
    <mergeCell ref="H1419:H1420"/>
    <mergeCell ref="I1419:I1420"/>
    <mergeCell ref="J1419:J1420"/>
    <mergeCell ref="K1419:K1420"/>
    <mergeCell ref="L1419:L1420"/>
    <mergeCell ref="M1419:M1420"/>
    <mergeCell ref="O1433:O1434"/>
    <mergeCell ref="P1433:P1434"/>
    <mergeCell ref="Q1433:Q1434"/>
    <mergeCell ref="R1433:R1434"/>
    <mergeCell ref="N1447:N1448"/>
    <mergeCell ref="O1447:O1448"/>
    <mergeCell ref="C1446:T1446"/>
    <mergeCell ref="G1447:G1448"/>
    <mergeCell ref="S1433:S1434"/>
    <mergeCell ref="T1433:T1434"/>
    <mergeCell ref="I1433:I1434"/>
    <mergeCell ref="J1433:J1434"/>
    <mergeCell ref="K1433:K1434"/>
    <mergeCell ref="L1433:L1434"/>
    <mergeCell ref="M1433:M1434"/>
    <mergeCell ref="N1433:N1434"/>
    <mergeCell ref="T1419:T1420"/>
    <mergeCell ref="C1432:T1432"/>
    <mergeCell ref="P1447:P1448"/>
    <mergeCell ref="Q1447:Q1448"/>
    <mergeCell ref="R1447:R1448"/>
    <mergeCell ref="S1447:S1448"/>
    <mergeCell ref="T1447:T1448"/>
    <mergeCell ref="C1460:T1460"/>
    <mergeCell ref="J1447:J1448"/>
    <mergeCell ref="K1447:K1448"/>
    <mergeCell ref="L1447:L1448"/>
    <mergeCell ref="M1447:M1448"/>
    <mergeCell ref="A1447:A1448"/>
    <mergeCell ref="B1447:B1448"/>
    <mergeCell ref="C1447:C1448"/>
    <mergeCell ref="D1447:D1448"/>
    <mergeCell ref="E1447:E1448"/>
    <mergeCell ref="F1447:F1448"/>
    <mergeCell ref="H1447:H1448"/>
    <mergeCell ref="I1447:I1448"/>
    <mergeCell ref="S1461:S1462"/>
    <mergeCell ref="T1461:T1462"/>
    <mergeCell ref="C1474:T1474"/>
    <mergeCell ref="A1475:A1476"/>
    <mergeCell ref="B1475:B1476"/>
    <mergeCell ref="C1475:C1476"/>
    <mergeCell ref="D1475:D1476"/>
    <mergeCell ref="E1475:E1476"/>
    <mergeCell ref="F1475:F1476"/>
    <mergeCell ref="G1475:G1476"/>
    <mergeCell ref="M1461:M1462"/>
    <mergeCell ref="N1461:N1462"/>
    <mergeCell ref="O1461:O1462"/>
    <mergeCell ref="P1461:P1462"/>
    <mergeCell ref="Q1461:Q1462"/>
    <mergeCell ref="R1461:R1462"/>
    <mergeCell ref="G1461:G1462"/>
    <mergeCell ref="H1461:H1462"/>
    <mergeCell ref="I1461:I1462"/>
    <mergeCell ref="J1461:J1462"/>
    <mergeCell ref="K1461:K1462"/>
    <mergeCell ref="L1461:L1462"/>
    <mergeCell ref="A1461:A1462"/>
    <mergeCell ref="B1461:B1462"/>
    <mergeCell ref="C1461:C1462"/>
    <mergeCell ref="D1461:D1462"/>
    <mergeCell ref="E1461:E1462"/>
    <mergeCell ref="F1461:F1462"/>
    <mergeCell ref="A1489:A1490"/>
    <mergeCell ref="B1489:B1490"/>
    <mergeCell ref="C1489:C1490"/>
    <mergeCell ref="D1489:D1490"/>
    <mergeCell ref="E1489:E1490"/>
    <mergeCell ref="F1489:F1490"/>
    <mergeCell ref="G1489:G1490"/>
    <mergeCell ref="H1489:H1490"/>
    <mergeCell ref="N1475:N1476"/>
    <mergeCell ref="O1475:O1476"/>
    <mergeCell ref="P1475:P1476"/>
    <mergeCell ref="Q1475:Q1476"/>
    <mergeCell ref="R1475:R1476"/>
    <mergeCell ref="S1475:S1476"/>
    <mergeCell ref="H1475:H1476"/>
    <mergeCell ref="I1475:I1476"/>
    <mergeCell ref="J1475:J1476"/>
    <mergeCell ref="K1475:K1476"/>
    <mergeCell ref="L1475:L1476"/>
    <mergeCell ref="M1475:M1476"/>
    <mergeCell ref="O1489:O1490"/>
    <mergeCell ref="P1489:P1490"/>
    <mergeCell ref="Q1489:Q1490"/>
    <mergeCell ref="R1489:R1490"/>
    <mergeCell ref="N1503:N1504"/>
    <mergeCell ref="O1503:O1504"/>
    <mergeCell ref="C1502:T1502"/>
    <mergeCell ref="G1503:G1504"/>
    <mergeCell ref="S1489:S1490"/>
    <mergeCell ref="T1489:T1490"/>
    <mergeCell ref="I1489:I1490"/>
    <mergeCell ref="J1489:J1490"/>
    <mergeCell ref="K1489:K1490"/>
    <mergeCell ref="L1489:L1490"/>
    <mergeCell ref="M1489:M1490"/>
    <mergeCell ref="N1489:N1490"/>
    <mergeCell ref="T1475:T1476"/>
    <mergeCell ref="C1488:T1488"/>
    <mergeCell ref="P1503:P1504"/>
    <mergeCell ref="Q1503:Q1504"/>
    <mergeCell ref="R1503:R1504"/>
    <mergeCell ref="S1503:S1504"/>
    <mergeCell ref="T1503:T1504"/>
    <mergeCell ref="C1516:T1516"/>
    <mergeCell ref="J1503:J1504"/>
    <mergeCell ref="K1503:K1504"/>
    <mergeCell ref="L1503:L1504"/>
    <mergeCell ref="M1503:M1504"/>
    <mergeCell ref="A1503:A1504"/>
    <mergeCell ref="B1503:B1504"/>
    <mergeCell ref="C1503:C1504"/>
    <mergeCell ref="D1503:D1504"/>
    <mergeCell ref="E1503:E1504"/>
    <mergeCell ref="F1503:F1504"/>
    <mergeCell ref="H1503:H1504"/>
    <mergeCell ref="I1503:I1504"/>
    <mergeCell ref="S1517:S1518"/>
    <mergeCell ref="T1517:T1518"/>
    <mergeCell ref="C1530:T1530"/>
    <mergeCell ref="A1531:A1532"/>
    <mergeCell ref="B1531:B1532"/>
    <mergeCell ref="C1531:C1532"/>
    <mergeCell ref="D1531:D1532"/>
    <mergeCell ref="E1531:E1532"/>
    <mergeCell ref="F1531:F1532"/>
    <mergeCell ref="G1531:G1532"/>
    <mergeCell ref="M1517:M1518"/>
    <mergeCell ref="N1517:N1518"/>
    <mergeCell ref="O1517:O1518"/>
    <mergeCell ref="P1517:P1518"/>
    <mergeCell ref="Q1517:Q1518"/>
    <mergeCell ref="R1517:R1518"/>
    <mergeCell ref="G1517:G1518"/>
    <mergeCell ref="H1517:H1518"/>
    <mergeCell ref="I1517:I1518"/>
    <mergeCell ref="J1517:J1518"/>
    <mergeCell ref="K1517:K1518"/>
    <mergeCell ref="L1517:L1518"/>
    <mergeCell ref="A1517:A1518"/>
    <mergeCell ref="B1517:B1518"/>
    <mergeCell ref="C1517:C1518"/>
    <mergeCell ref="D1517:D1518"/>
    <mergeCell ref="E1517:E1518"/>
    <mergeCell ref="F1517:F1518"/>
    <mergeCell ref="A1545:A1546"/>
    <mergeCell ref="B1545:B1546"/>
    <mergeCell ref="C1545:C1546"/>
    <mergeCell ref="D1545:D1546"/>
    <mergeCell ref="E1545:E1546"/>
    <mergeCell ref="F1545:F1546"/>
    <mergeCell ref="G1545:G1546"/>
    <mergeCell ref="H1545:H1546"/>
    <mergeCell ref="N1531:N1532"/>
    <mergeCell ref="O1531:O1532"/>
    <mergeCell ref="P1531:P1532"/>
    <mergeCell ref="Q1531:Q1532"/>
    <mergeCell ref="R1531:R1532"/>
    <mergeCell ref="S1531:S1532"/>
    <mergeCell ref="H1531:H1532"/>
    <mergeCell ref="I1531:I1532"/>
    <mergeCell ref="J1531:J1532"/>
    <mergeCell ref="K1531:K1532"/>
    <mergeCell ref="L1531:L1532"/>
    <mergeCell ref="M1531:M1532"/>
    <mergeCell ref="O1545:O1546"/>
    <mergeCell ref="P1545:P1546"/>
    <mergeCell ref="Q1545:Q1546"/>
    <mergeCell ref="R1545:R1546"/>
    <mergeCell ref="N1559:N1560"/>
    <mergeCell ref="O1559:O1560"/>
    <mergeCell ref="C1558:T1558"/>
    <mergeCell ref="G1559:G1560"/>
    <mergeCell ref="S1545:S1546"/>
    <mergeCell ref="T1545:T1546"/>
    <mergeCell ref="I1545:I1546"/>
    <mergeCell ref="J1545:J1546"/>
    <mergeCell ref="K1545:K1546"/>
    <mergeCell ref="L1545:L1546"/>
    <mergeCell ref="M1545:M1546"/>
    <mergeCell ref="N1545:N1546"/>
    <mergeCell ref="T1531:T1532"/>
    <mergeCell ref="C1544:T1544"/>
    <mergeCell ref="P1559:P1560"/>
    <mergeCell ref="Q1559:Q1560"/>
    <mergeCell ref="R1559:R1560"/>
    <mergeCell ref="S1559:S1560"/>
    <mergeCell ref="T1559:T1560"/>
    <mergeCell ref="C1573:T1573"/>
    <mergeCell ref="J1559:J1560"/>
    <mergeCell ref="K1559:K1560"/>
    <mergeCell ref="L1559:L1560"/>
    <mergeCell ref="M1559:M1560"/>
    <mergeCell ref="A1559:A1560"/>
    <mergeCell ref="B1559:B1560"/>
    <mergeCell ref="C1559:C1560"/>
    <mergeCell ref="D1559:D1560"/>
    <mergeCell ref="E1559:E1560"/>
    <mergeCell ref="F1559:F1560"/>
    <mergeCell ref="H1559:H1560"/>
    <mergeCell ref="I1559:I1560"/>
    <mergeCell ref="S1574:S1575"/>
    <mergeCell ref="T1574:T1575"/>
    <mergeCell ref="C1587:T1587"/>
    <mergeCell ref="A1588:A1589"/>
    <mergeCell ref="B1588:B1589"/>
    <mergeCell ref="C1588:C1589"/>
    <mergeCell ref="D1588:D1589"/>
    <mergeCell ref="E1588:E1589"/>
    <mergeCell ref="F1588:F1589"/>
    <mergeCell ref="G1588:G1589"/>
    <mergeCell ref="M1574:M1575"/>
    <mergeCell ref="N1574:N1575"/>
    <mergeCell ref="O1574:O1575"/>
    <mergeCell ref="P1574:P1575"/>
    <mergeCell ref="Q1574:Q1575"/>
    <mergeCell ref="R1574:R1575"/>
    <mergeCell ref="G1574:G1575"/>
    <mergeCell ref="H1574:H1575"/>
    <mergeCell ref="I1574:I1575"/>
    <mergeCell ref="J1574:J1575"/>
    <mergeCell ref="K1574:K1575"/>
    <mergeCell ref="L1574:L1575"/>
    <mergeCell ref="A1574:A1575"/>
    <mergeCell ref="B1574:B1575"/>
    <mergeCell ref="C1574:C1575"/>
    <mergeCell ref="D1574:D1575"/>
    <mergeCell ref="E1574:E1575"/>
    <mergeCell ref="F1574:F1575"/>
    <mergeCell ref="A1602:A1603"/>
    <mergeCell ref="B1602:B1603"/>
    <mergeCell ref="C1602:C1603"/>
    <mergeCell ref="D1602:D1603"/>
    <mergeCell ref="E1602:E1603"/>
    <mergeCell ref="F1602:F1603"/>
    <mergeCell ref="G1602:G1603"/>
    <mergeCell ref="H1602:H1603"/>
    <mergeCell ref="N1588:N1589"/>
    <mergeCell ref="O1588:O1589"/>
    <mergeCell ref="P1588:P1589"/>
    <mergeCell ref="Q1588:Q1589"/>
    <mergeCell ref="R1588:R1589"/>
    <mergeCell ref="S1588:S1589"/>
    <mergeCell ref="H1588:H1589"/>
    <mergeCell ref="I1588:I1589"/>
    <mergeCell ref="J1588:J1589"/>
    <mergeCell ref="K1588:K1589"/>
    <mergeCell ref="L1588:L1589"/>
    <mergeCell ref="M1588:M1589"/>
    <mergeCell ref="O1602:O1603"/>
    <mergeCell ref="P1602:P1603"/>
    <mergeCell ref="Q1602:Q1603"/>
    <mergeCell ref="R1602:R1603"/>
    <mergeCell ref="N1616:N1617"/>
    <mergeCell ref="O1616:O1617"/>
    <mergeCell ref="C1615:T1615"/>
    <mergeCell ref="G1616:G1617"/>
    <mergeCell ref="S1602:S1603"/>
    <mergeCell ref="T1602:T1603"/>
    <mergeCell ref="I1602:I1603"/>
    <mergeCell ref="J1602:J1603"/>
    <mergeCell ref="K1602:K1603"/>
    <mergeCell ref="L1602:L1603"/>
    <mergeCell ref="M1602:M1603"/>
    <mergeCell ref="N1602:N1603"/>
    <mergeCell ref="T1588:T1589"/>
    <mergeCell ref="C1601:T1601"/>
    <mergeCell ref="P1616:P1617"/>
    <mergeCell ref="Q1616:Q1617"/>
    <mergeCell ref="R1616:R1617"/>
    <mergeCell ref="S1616:S1617"/>
    <mergeCell ref="T1616:T1617"/>
    <mergeCell ref="C1629:T1629"/>
    <mergeCell ref="J1616:J1617"/>
    <mergeCell ref="K1616:K1617"/>
    <mergeCell ref="L1616:L1617"/>
    <mergeCell ref="M1616:M1617"/>
    <mergeCell ref="A1616:A1617"/>
    <mergeCell ref="B1616:B1617"/>
    <mergeCell ref="C1616:C1617"/>
    <mergeCell ref="D1616:D1617"/>
    <mergeCell ref="E1616:E1617"/>
    <mergeCell ref="F1616:F1617"/>
    <mergeCell ref="H1616:H1617"/>
    <mergeCell ref="I1616:I1617"/>
    <mergeCell ref="S1630:S1631"/>
    <mergeCell ref="T1630:T1631"/>
    <mergeCell ref="C1643:T1643"/>
    <mergeCell ref="A1644:A1645"/>
    <mergeCell ref="B1644:B1645"/>
    <mergeCell ref="C1644:C1645"/>
    <mergeCell ref="D1644:D1645"/>
    <mergeCell ref="E1644:E1645"/>
    <mergeCell ref="F1644:F1645"/>
    <mergeCell ref="G1644:G1645"/>
    <mergeCell ref="M1630:M1631"/>
    <mergeCell ref="N1630:N1631"/>
    <mergeCell ref="O1630:O1631"/>
    <mergeCell ref="P1630:P1631"/>
    <mergeCell ref="Q1630:Q1631"/>
    <mergeCell ref="R1630:R1631"/>
    <mergeCell ref="G1630:G1631"/>
    <mergeCell ref="H1630:H1631"/>
    <mergeCell ref="I1630:I1631"/>
    <mergeCell ref="J1630:J1631"/>
    <mergeCell ref="K1630:K1631"/>
    <mergeCell ref="L1630:L1631"/>
    <mergeCell ref="A1630:A1631"/>
    <mergeCell ref="B1630:B1631"/>
    <mergeCell ref="C1630:C1631"/>
    <mergeCell ref="D1630:D1631"/>
    <mergeCell ref="E1630:E1631"/>
    <mergeCell ref="F1630:F1631"/>
    <mergeCell ref="A1658:A1659"/>
    <mergeCell ref="B1658:B1659"/>
    <mergeCell ref="C1658:C1659"/>
    <mergeCell ref="D1658:D1659"/>
    <mergeCell ref="E1658:E1659"/>
    <mergeCell ref="F1658:F1659"/>
    <mergeCell ref="G1658:G1659"/>
    <mergeCell ref="H1658:H1659"/>
    <mergeCell ref="T1644:T1645"/>
    <mergeCell ref="C1657:T1657"/>
    <mergeCell ref="P1672:P1673"/>
    <mergeCell ref="Q1672:Q1673"/>
    <mergeCell ref="R1672:R1673"/>
    <mergeCell ref="S1672:S1673"/>
    <mergeCell ref="T1672:T1673"/>
    <mergeCell ref="J1672:J1673"/>
    <mergeCell ref="K1672:K1673"/>
    <mergeCell ref="L1672:L1673"/>
    <mergeCell ref="M1672:M1673"/>
    <mergeCell ref="N1672:N1673"/>
    <mergeCell ref="N1644:N1645"/>
    <mergeCell ref="O1644:O1645"/>
    <mergeCell ref="P1644:P1645"/>
    <mergeCell ref="Q1644:Q1645"/>
    <mergeCell ref="R1644:R1645"/>
    <mergeCell ref="S1644:S1645"/>
    <mergeCell ref="H1644:H1645"/>
    <mergeCell ref="I1644:I1645"/>
    <mergeCell ref="J1644:J1645"/>
    <mergeCell ref="K1644:K1645"/>
    <mergeCell ref="L1644:L1645"/>
    <mergeCell ref="M1644:M1645"/>
    <mergeCell ref="O1658:O1659"/>
    <mergeCell ref="P1658:P1659"/>
    <mergeCell ref="Q1658:Q1659"/>
    <mergeCell ref="R1658:R1659"/>
    <mergeCell ref="S1658:S1659"/>
    <mergeCell ref="A1672:A1673"/>
    <mergeCell ref="B1672:B1673"/>
    <mergeCell ref="C1672:C1673"/>
    <mergeCell ref="D1672:D1673"/>
    <mergeCell ref="E1672:E1673"/>
    <mergeCell ref="F1672:F1673"/>
    <mergeCell ref="I1672:I1673"/>
    <mergeCell ref="O1672:O1673"/>
    <mergeCell ref="C1671:T1671"/>
    <mergeCell ref="G1672:G1673"/>
    <mergeCell ref="H1672:H1673"/>
    <mergeCell ref="T1658:T1659"/>
    <mergeCell ref="I1658:I1659"/>
    <mergeCell ref="J1658:J1659"/>
    <mergeCell ref="K1658:K1659"/>
    <mergeCell ref="L1658:L1659"/>
    <mergeCell ref="M1658:M1659"/>
    <mergeCell ref="N1658:N1659"/>
    <mergeCell ref="C1685:T1685"/>
    <mergeCell ref="A1686:A1687"/>
    <mergeCell ref="B1686:B1687"/>
    <mergeCell ref="C1686:C1687"/>
    <mergeCell ref="D1686:D1687"/>
    <mergeCell ref="E1686:E1687"/>
    <mergeCell ref="F1686:F1687"/>
    <mergeCell ref="G1686:G1687"/>
    <mergeCell ref="H1686:H1687"/>
    <mergeCell ref="I1686:I1687"/>
    <mergeCell ref="J1686:J1687"/>
    <mergeCell ref="K1686:K1687"/>
    <mergeCell ref="L1686:L1687"/>
    <mergeCell ref="M1686:M1687"/>
    <mergeCell ref="N1686:N1687"/>
    <mergeCell ref="O1686:O1687"/>
    <mergeCell ref="P1686:P1687"/>
    <mergeCell ref="Q1686:Q1687"/>
    <mergeCell ref="R1686:R1687"/>
    <mergeCell ref="S1686:S1687"/>
    <mergeCell ref="T1686:T1687"/>
    <mergeCell ref="C1699:T1699"/>
    <mergeCell ref="A1700:A1701"/>
    <mergeCell ref="B1700:B1701"/>
    <mergeCell ref="C1700:C1701"/>
    <mergeCell ref="D1700:D1701"/>
    <mergeCell ref="E1700:E1701"/>
    <mergeCell ref="F1700:F1701"/>
    <mergeCell ref="G1700:G1701"/>
    <mergeCell ref="H1700:H1701"/>
    <mergeCell ref="I1700:I1701"/>
    <mergeCell ref="J1700:J1701"/>
    <mergeCell ref="K1700:K1701"/>
    <mergeCell ref="L1700:L1701"/>
    <mergeCell ref="M1700:M1701"/>
    <mergeCell ref="N1700:N1701"/>
    <mergeCell ref="O1700:O1701"/>
    <mergeCell ref="P1700:P1701"/>
    <mergeCell ref="Q1700:Q1701"/>
    <mergeCell ref="R1700:R1701"/>
    <mergeCell ref="S1700:S1701"/>
    <mergeCell ref="T1700:T1701"/>
    <mergeCell ref="C1713:T1713"/>
    <mergeCell ref="A1714:A1715"/>
    <mergeCell ref="B1714:B1715"/>
    <mergeCell ref="C1714:C1715"/>
    <mergeCell ref="D1714:D1715"/>
    <mergeCell ref="E1714:E1715"/>
    <mergeCell ref="F1714:F1715"/>
    <mergeCell ref="G1714:G1715"/>
    <mergeCell ref="H1714:H1715"/>
    <mergeCell ref="I1714:I1715"/>
    <mergeCell ref="J1714:J1715"/>
    <mergeCell ref="K1714:K1715"/>
    <mergeCell ref="L1714:L1715"/>
    <mergeCell ref="M1714:M1715"/>
    <mergeCell ref="N1714:N1715"/>
    <mergeCell ref="O1714:O1715"/>
    <mergeCell ref="P1714:P1715"/>
    <mergeCell ref="Q1714:Q1715"/>
    <mergeCell ref="R1714:R1715"/>
    <mergeCell ref="S1714:S1715"/>
    <mergeCell ref="T1714:T1715"/>
    <mergeCell ref="C1727:T1727"/>
    <mergeCell ref="A1728:A1729"/>
    <mergeCell ref="B1728:B1729"/>
    <mergeCell ref="C1728:C1729"/>
    <mergeCell ref="D1728:D1729"/>
    <mergeCell ref="E1728:E1729"/>
    <mergeCell ref="F1728:F1729"/>
    <mergeCell ref="G1728:G1729"/>
    <mergeCell ref="H1728:H1729"/>
    <mergeCell ref="I1728:I1729"/>
    <mergeCell ref="J1728:J1729"/>
    <mergeCell ref="K1728:K1729"/>
    <mergeCell ref="L1728:L1729"/>
    <mergeCell ref="M1728:M1729"/>
    <mergeCell ref="N1728:N1729"/>
    <mergeCell ref="O1728:O1729"/>
    <mergeCell ref="P1728:P1729"/>
    <mergeCell ref="Q1728:Q1729"/>
    <mergeCell ref="R1728:R1729"/>
    <mergeCell ref="S1728:S1729"/>
    <mergeCell ref="T1728:T1729"/>
    <mergeCell ref="C1741:T1741"/>
    <mergeCell ref="A1742:A1743"/>
    <mergeCell ref="B1742:B1743"/>
    <mergeCell ref="C1742:C1743"/>
    <mergeCell ref="D1742:D1743"/>
    <mergeCell ref="E1742:E1743"/>
    <mergeCell ref="F1742:F1743"/>
    <mergeCell ref="G1742:G1743"/>
    <mergeCell ref="H1742:H1743"/>
    <mergeCell ref="I1742:I1743"/>
    <mergeCell ref="J1742:J1743"/>
    <mergeCell ref="K1742:K1743"/>
    <mergeCell ref="L1742:L1743"/>
    <mergeCell ref="M1742:M1743"/>
    <mergeCell ref="N1742:N1743"/>
    <mergeCell ref="O1742:O1743"/>
    <mergeCell ref="P1742:P1743"/>
    <mergeCell ref="Q1742:Q1743"/>
    <mergeCell ref="R1742:R1743"/>
    <mergeCell ref="S1742:S1743"/>
    <mergeCell ref="T1742:T1743"/>
    <mergeCell ref="C1755:T1755"/>
    <mergeCell ref="A1756:A1757"/>
    <mergeCell ref="B1756:B1757"/>
    <mergeCell ref="C1756:C1757"/>
    <mergeCell ref="D1756:D1757"/>
    <mergeCell ref="E1756:E1757"/>
    <mergeCell ref="F1756:F1757"/>
    <mergeCell ref="G1756:G1757"/>
    <mergeCell ref="H1756:H1757"/>
    <mergeCell ref="I1756:I1757"/>
    <mergeCell ref="J1756:J1757"/>
    <mergeCell ref="K1756:K1757"/>
    <mergeCell ref="L1756:L1757"/>
    <mergeCell ref="M1756:M1757"/>
    <mergeCell ref="N1756:N1757"/>
    <mergeCell ref="O1756:O1757"/>
    <mergeCell ref="P1756:P1757"/>
    <mergeCell ref="Q1756:Q1757"/>
    <mergeCell ref="R1756:R1757"/>
    <mergeCell ref="S1756:S1757"/>
    <mergeCell ref="T1756:T1757"/>
    <mergeCell ref="C1769:T1769"/>
    <mergeCell ref="A1770:A1771"/>
    <mergeCell ref="B1770:B1771"/>
    <mergeCell ref="C1770:C1771"/>
    <mergeCell ref="D1770:D1771"/>
    <mergeCell ref="E1770:E1771"/>
    <mergeCell ref="F1770:F1771"/>
    <mergeCell ref="G1770:G1771"/>
    <mergeCell ref="H1770:H1771"/>
    <mergeCell ref="I1770:I1771"/>
    <mergeCell ref="J1770:J1771"/>
    <mergeCell ref="K1770:K1771"/>
    <mergeCell ref="L1770:L1771"/>
    <mergeCell ref="M1770:M1771"/>
    <mergeCell ref="N1770:N1771"/>
    <mergeCell ref="O1770:O1771"/>
    <mergeCell ref="P1770:P1771"/>
    <mergeCell ref="Q1770:Q1771"/>
    <mergeCell ref="R1770:R1771"/>
    <mergeCell ref="S1770:S1771"/>
    <mergeCell ref="T1770:T1771"/>
    <mergeCell ref="C1783:T1783"/>
    <mergeCell ref="A1784:A1785"/>
    <mergeCell ref="B1784:B1785"/>
    <mergeCell ref="C1784:C1785"/>
    <mergeCell ref="D1784:D1785"/>
    <mergeCell ref="E1784:E1785"/>
    <mergeCell ref="F1784:F1785"/>
    <mergeCell ref="G1784:G1785"/>
    <mergeCell ref="H1784:H1785"/>
    <mergeCell ref="I1784:I1785"/>
    <mergeCell ref="J1784:J1785"/>
    <mergeCell ref="K1784:K1785"/>
    <mergeCell ref="L1784:L1785"/>
    <mergeCell ref="M1784:M1785"/>
    <mergeCell ref="N1784:N1785"/>
    <mergeCell ref="O1784:O1785"/>
    <mergeCell ref="P1784:P1785"/>
    <mergeCell ref="Q1784:Q1785"/>
    <mergeCell ref="R1784:R1785"/>
    <mergeCell ref="S1784:S1785"/>
    <mergeCell ref="T1784:T1785"/>
    <mergeCell ref="C1797:T1797"/>
    <mergeCell ref="A1798:A1799"/>
    <mergeCell ref="B1798:B1799"/>
    <mergeCell ref="C1798:C1799"/>
    <mergeCell ref="D1798:D1799"/>
    <mergeCell ref="E1798:E1799"/>
    <mergeCell ref="F1798:F1799"/>
    <mergeCell ref="G1798:G1799"/>
    <mergeCell ref="H1798:H1799"/>
    <mergeCell ref="I1798:I1799"/>
    <mergeCell ref="J1798:J1799"/>
    <mergeCell ref="K1798:K1799"/>
    <mergeCell ref="L1798:L1799"/>
    <mergeCell ref="M1798:M1799"/>
    <mergeCell ref="N1798:N1799"/>
    <mergeCell ref="O1798:O1799"/>
    <mergeCell ref="P1798:P1799"/>
    <mergeCell ref="Q1798:Q1799"/>
    <mergeCell ref="R1798:R1799"/>
    <mergeCell ref="S1798:S1799"/>
    <mergeCell ref="T1798:T1799"/>
    <mergeCell ref="C1811:T1811"/>
    <mergeCell ref="A1812:A1813"/>
    <mergeCell ref="B1812:B1813"/>
    <mergeCell ref="C1812:C1813"/>
    <mergeCell ref="D1812:D1813"/>
    <mergeCell ref="E1812:E1813"/>
    <mergeCell ref="F1812:F1813"/>
    <mergeCell ref="G1812:G1813"/>
    <mergeCell ref="H1812:H1813"/>
    <mergeCell ref="I1812:I1813"/>
    <mergeCell ref="J1812:J1813"/>
    <mergeCell ref="K1812:K1813"/>
    <mergeCell ref="L1812:L1813"/>
    <mergeCell ref="M1812:M1813"/>
    <mergeCell ref="N1812:N1813"/>
    <mergeCell ref="O1812:O1813"/>
    <mergeCell ref="P1812:P1813"/>
    <mergeCell ref="Q1812:Q1813"/>
    <mergeCell ref="R1812:R1813"/>
    <mergeCell ref="S1812:S1813"/>
    <mergeCell ref="T1812:T1813"/>
    <mergeCell ref="C1825:T1825"/>
    <mergeCell ref="A1826:A1827"/>
    <mergeCell ref="B1826:B1827"/>
    <mergeCell ref="C1826:C1827"/>
    <mergeCell ref="D1826:D1827"/>
    <mergeCell ref="E1826:E1827"/>
    <mergeCell ref="F1826:F1827"/>
    <mergeCell ref="G1826:G1827"/>
    <mergeCell ref="H1826:H1827"/>
    <mergeCell ref="I1826:I1827"/>
    <mergeCell ref="J1826:J1827"/>
    <mergeCell ref="K1826:K1827"/>
    <mergeCell ref="L1826:L1827"/>
    <mergeCell ref="M1826:M1827"/>
    <mergeCell ref="N1826:N1827"/>
    <mergeCell ref="O1826:O1827"/>
    <mergeCell ref="P1826:P1827"/>
    <mergeCell ref="Q1826:Q1827"/>
    <mergeCell ref="R1826:R1827"/>
    <mergeCell ref="S1826:S1827"/>
    <mergeCell ref="T1826:T1827"/>
    <mergeCell ref="C1839:T1839"/>
    <mergeCell ref="A1840:A1841"/>
    <mergeCell ref="B1840:B1841"/>
    <mergeCell ref="C1840:C1841"/>
    <mergeCell ref="D1840:D1841"/>
    <mergeCell ref="E1840:E1841"/>
    <mergeCell ref="F1840:F1841"/>
    <mergeCell ref="G1840:G1841"/>
    <mergeCell ref="H1840:H1841"/>
    <mergeCell ref="I1840:I1841"/>
    <mergeCell ref="J1840:J1841"/>
    <mergeCell ref="K1840:K1841"/>
    <mergeCell ref="L1840:L1841"/>
    <mergeCell ref="M1840:M1841"/>
    <mergeCell ref="N1840:N1841"/>
    <mergeCell ref="O1840:O1841"/>
    <mergeCell ref="P1840:P1841"/>
    <mergeCell ref="Q1840:Q1841"/>
    <mergeCell ref="R1840:R1841"/>
    <mergeCell ref="S1840:S1841"/>
    <mergeCell ref="T1840:T1841"/>
  </mergeCells>
  <conditionalFormatting sqref="B117:B118 B131:B132 B145:B146 B159:B160 B173:B174 B187:B188 B201:B202 B215:B216 B229:B230 B243:B244 B257:B258 B271:B272 B103:B104 B89:B90 B75:B76 B61:B62 B47:B48 B33:B34 B19:B20 B5:B6">
    <cfRule type="cellIs" dxfId="6422" priority="10610" operator="equal">
      <formula>0</formula>
    </cfRule>
  </conditionalFormatting>
  <conditionalFormatting sqref="C287:C295">
    <cfRule type="cellIs" dxfId="6421" priority="8060" stopIfTrue="1" operator="equal">
      <formula>1</formula>
    </cfRule>
    <cfRule type="cellIs" dxfId="6420" priority="10605" operator="greaterThan">
      <formula>5</formula>
    </cfRule>
    <cfRule type="cellIs" dxfId="6419" priority="10606" operator="equal">
      <formula>5</formula>
    </cfRule>
    <cfRule type="cellIs" dxfId="6418" priority="10607" operator="equal">
      <formula>3</formula>
    </cfRule>
    <cfRule type="cellIs" dxfId="6417" priority="10608" operator="equal">
      <formula>2</formula>
    </cfRule>
    <cfRule type="cellIs" dxfId="6416" priority="10609" operator="equal">
      <formula>0</formula>
    </cfRule>
  </conditionalFormatting>
  <conditionalFormatting sqref="F287:F295">
    <cfRule type="cellIs" dxfId="6415" priority="10595" operator="greaterThan">
      <formula>4</formula>
    </cfRule>
    <cfRule type="cellIs" dxfId="6414" priority="10596" operator="equal">
      <formula>4</formula>
    </cfRule>
    <cfRule type="cellIs" dxfId="6413" priority="10597" operator="equal">
      <formula>2</formula>
    </cfRule>
    <cfRule type="cellIs" dxfId="6412" priority="10598" operator="equal">
      <formula>1</formula>
    </cfRule>
    <cfRule type="cellIs" dxfId="6411" priority="10599" operator="equal">
      <formula>0</formula>
    </cfRule>
  </conditionalFormatting>
  <conditionalFormatting sqref="P287:P295">
    <cfRule type="cellIs" dxfId="6410" priority="7996" stopIfTrue="1" operator="equal">
      <formula>2</formula>
    </cfRule>
    <cfRule type="cellIs" dxfId="6409" priority="10590" operator="greaterThan">
      <formula>6</formula>
    </cfRule>
    <cfRule type="cellIs" dxfId="6408" priority="10591" operator="equal">
      <formula>6</formula>
    </cfRule>
    <cfRule type="cellIs" dxfId="6407" priority="10592" operator="equal">
      <formula>4</formula>
    </cfRule>
    <cfRule type="cellIs" dxfId="6406" priority="10593" operator="equal">
      <formula>3</formula>
    </cfRule>
    <cfRule type="cellIs" dxfId="6405" priority="10594" operator="equal">
      <formula>0</formula>
    </cfRule>
  </conditionalFormatting>
  <conditionalFormatting sqref="G287:G295">
    <cfRule type="cellIs" dxfId="6404" priority="8033" stopIfTrue="1" operator="equal">
      <formula>1</formula>
    </cfRule>
    <cfRule type="cellIs" dxfId="6403" priority="10585" operator="greaterThan">
      <formula>5</formula>
    </cfRule>
    <cfRule type="cellIs" dxfId="6402" priority="10586" operator="equal">
      <formula>5</formula>
    </cfRule>
    <cfRule type="cellIs" dxfId="6401" priority="10587" operator="equal">
      <formula>3</formula>
    </cfRule>
    <cfRule type="cellIs" dxfId="6400" priority="10588" operator="equal">
      <formula>2</formula>
    </cfRule>
    <cfRule type="cellIs" dxfId="6399" priority="10589" operator="equal">
      <formula>0</formula>
    </cfRule>
  </conditionalFormatting>
  <conditionalFormatting sqref="B299:B300 B285:B286">
    <cfRule type="cellIs" dxfId="6398" priority="10574" operator="equal">
      <formula>0</formula>
    </cfRule>
  </conditionalFormatting>
  <conditionalFormatting sqref="B425:B426 B439:B440 B453:B454 B467:B468 B481:B482 B495:B496 B509:B510 B523:B524 B537:B538 B551:B552 B565:B566 B579:B580 B411:B412 B397:B398 B383:B384 B369:B370 B355:B356 B341:B342 B327:B328 B313:B314">
    <cfRule type="cellIs" dxfId="6397" priority="10448" operator="equal">
      <formula>0</formula>
    </cfRule>
  </conditionalFormatting>
  <conditionalFormatting sqref="B607:B608 B593:B594">
    <cfRule type="cellIs" dxfId="6396" priority="10412" operator="equal">
      <formula>0</formula>
    </cfRule>
  </conditionalFormatting>
  <conditionalFormatting sqref="B733:B734 B747:B748 B761:B762 B775:B776 B789:B790 B803:B804 B817:B818 B831:B832 B845:B846 B859:B860 B873:B874 B887:B888 B719:B720 B705:B706 B691:B692 B677:B678 B663:B664 B649:B650 B635:B636 B621:B622">
    <cfRule type="cellIs" dxfId="6395" priority="10286" operator="equal">
      <formula>0</formula>
    </cfRule>
  </conditionalFormatting>
  <conditionalFormatting sqref="B915:B916 B901:B902">
    <cfRule type="cellIs" dxfId="6394" priority="10250" operator="equal">
      <formula>0</formula>
    </cfRule>
  </conditionalFormatting>
  <conditionalFormatting sqref="B971:B972 B957:B958 B943:B944 B929:B930">
    <cfRule type="cellIs" dxfId="6393" priority="10199" operator="equal">
      <formula>0</formula>
    </cfRule>
  </conditionalFormatting>
  <conditionalFormatting sqref="U7:U16">
    <cfRule type="cellIs" dxfId="6392" priority="10198" operator="equal">
      <formula>0</formula>
    </cfRule>
  </conditionalFormatting>
  <conditionalFormatting sqref="U30">
    <cfRule type="cellIs" dxfId="6391" priority="10197" operator="equal">
      <formula>0</formula>
    </cfRule>
  </conditionalFormatting>
  <conditionalFormatting sqref="U982 U968 U954 U940 U926 U912 U898 U884 U870 U856 U842 U828 U814 U800 U786 U772 U758 U744 U730 U716 U702 U688 U674 U660 U646 U632 U618 U604 U590 U576 U562 U548 U534 U520 U506 U492 U478 U464 U450 U436 U422 U408 U394 U380 U366 U352 U338 U324 U310 U287:U296 U273:U282 U259:U268 U245:U254 U231:U240 U217:U226 U203:U212 U189:U198 U175:U184 U161:U170 U147:U156 U142 U128 U114 U100 U86 U72 U58 U44">
    <cfRule type="cellIs" dxfId="6390" priority="10196" operator="equal">
      <formula>0</formula>
    </cfRule>
  </conditionalFormatting>
  <conditionalFormatting sqref="C7:C15">
    <cfRule type="cellIs" dxfId="6389" priority="9974" operator="equal">
      <formula>0</formula>
    </cfRule>
    <cfRule type="cellIs" dxfId="6388" priority="9975" operator="greaterThan">
      <formula>5</formula>
    </cfRule>
    <cfRule type="cellIs" dxfId="6387" priority="9976" operator="equal">
      <formula>5</formula>
    </cfRule>
    <cfRule type="cellIs" dxfId="6386" priority="9977" operator="equal">
      <formula>3</formula>
    </cfRule>
    <cfRule type="cellIs" dxfId="6385" priority="9978" operator="equal">
      <formula>2</formula>
    </cfRule>
    <cfRule type="containsBlanks" dxfId="6384" priority="9979">
      <formula>LEN(TRIM(C7))=0</formula>
    </cfRule>
    <cfRule type="cellIs" dxfId="6383" priority="9984" operator="equal">
      <formula>1</formula>
    </cfRule>
  </conditionalFormatting>
  <conditionalFormatting sqref="E7:E15">
    <cfRule type="cellIs" dxfId="6382" priority="9937" stopIfTrue="1" operator="equal">
      <formula>1</formula>
    </cfRule>
    <cfRule type="cellIs" dxfId="6381" priority="9969" operator="equal">
      <formula>0</formula>
    </cfRule>
    <cfRule type="cellIs" dxfId="6380" priority="9970" operator="greaterThan">
      <formula>4</formula>
    </cfRule>
    <cfRule type="cellIs" dxfId="6379" priority="9971" operator="equal">
      <formula>4</formula>
    </cfRule>
    <cfRule type="cellIs" dxfId="6378" priority="9972" operator="equal">
      <formula>2</formula>
    </cfRule>
    <cfRule type="containsBlanks" dxfId="6377" priority="9973">
      <formula>LEN(TRIM(E7))=0</formula>
    </cfRule>
  </conditionalFormatting>
  <conditionalFormatting sqref="I7:I15">
    <cfRule type="cellIs" dxfId="6376" priority="9951" operator="greaterThan">
      <formula>6</formula>
    </cfRule>
    <cfRule type="cellIs" dxfId="6375" priority="9952" operator="equal">
      <formula>6</formula>
    </cfRule>
    <cfRule type="cellIs" dxfId="6374" priority="9953" operator="equal">
      <formula>4</formula>
    </cfRule>
    <cfRule type="cellIs" dxfId="6373" priority="9954" operator="equal">
      <formula>3</formula>
    </cfRule>
    <cfRule type="cellIs" dxfId="6372" priority="9955" operator="equal">
      <formula>0</formula>
    </cfRule>
    <cfRule type="containsBlanks" dxfId="6371" priority="9956">
      <formula>LEN(TRIM(I7))=0</formula>
    </cfRule>
    <cfRule type="cellIs" dxfId="6370" priority="9981" operator="equal">
      <formula>2</formula>
    </cfRule>
  </conditionalFormatting>
  <conditionalFormatting sqref="U133:U141 U119:U127 U105:U113 U91:U99 U77:U85 U63:U71 U49:U57 U35:U43 U21:U29">
    <cfRule type="cellIs" dxfId="6369" priority="9560" operator="equal">
      <formula>0</formula>
    </cfRule>
  </conditionalFormatting>
  <conditionalFormatting sqref="D7:D15">
    <cfRule type="cellIs" dxfId="6368" priority="9473" operator="equal">
      <formula>0</formula>
    </cfRule>
    <cfRule type="cellIs" dxfId="6367" priority="9474" operator="greaterThan">
      <formula>5</formula>
    </cfRule>
    <cfRule type="cellIs" dxfId="6366" priority="9475" operator="equal">
      <formula>5</formula>
    </cfRule>
    <cfRule type="cellIs" dxfId="6365" priority="9476" operator="equal">
      <formula>3</formula>
    </cfRule>
    <cfRule type="cellIs" dxfId="6364" priority="9477" operator="equal">
      <formula>2</formula>
    </cfRule>
    <cfRule type="containsBlanks" dxfId="6363" priority="9478">
      <formula>LEN(TRIM(D7))=0</formula>
    </cfRule>
    <cfRule type="cellIs" dxfId="6362" priority="9479" operator="equal">
      <formula>1</formula>
    </cfRule>
  </conditionalFormatting>
  <conditionalFormatting sqref="G7:G15">
    <cfRule type="cellIs" dxfId="6361" priority="9466" operator="equal">
      <formula>0</formula>
    </cfRule>
    <cfRule type="cellIs" dxfId="6360" priority="9467" operator="greaterThan">
      <formula>5</formula>
    </cfRule>
    <cfRule type="cellIs" dxfId="6359" priority="9468" operator="equal">
      <formula>5</formula>
    </cfRule>
    <cfRule type="cellIs" dxfId="6358" priority="9469" operator="equal">
      <formula>3</formula>
    </cfRule>
    <cfRule type="cellIs" dxfId="6357" priority="9470" operator="equal">
      <formula>2</formula>
    </cfRule>
    <cfRule type="containsBlanks" dxfId="6356" priority="9471">
      <formula>LEN(TRIM(G7))=0</formula>
    </cfRule>
    <cfRule type="cellIs" dxfId="6355" priority="9472" operator="equal">
      <formula>1</formula>
    </cfRule>
  </conditionalFormatting>
  <conditionalFormatting sqref="H7:H15">
    <cfRule type="cellIs" dxfId="6354" priority="9459" operator="equal">
      <formula>0</formula>
    </cfRule>
    <cfRule type="cellIs" dxfId="6353" priority="9460" operator="greaterThan">
      <formula>5</formula>
    </cfRule>
    <cfRule type="cellIs" dxfId="6352" priority="9461" operator="equal">
      <formula>5</formula>
    </cfRule>
    <cfRule type="cellIs" dxfId="6351" priority="9462" operator="equal">
      <formula>3</formula>
    </cfRule>
    <cfRule type="cellIs" dxfId="6350" priority="9463" operator="equal">
      <formula>2</formula>
    </cfRule>
    <cfRule type="containsBlanks" dxfId="6349" priority="9464">
      <formula>LEN(TRIM(H7))=0</formula>
    </cfRule>
    <cfRule type="cellIs" dxfId="6348" priority="9465" operator="equal">
      <formula>1</formula>
    </cfRule>
  </conditionalFormatting>
  <conditionalFormatting sqref="J7:J15">
    <cfRule type="cellIs" dxfId="6347" priority="9452" operator="equal">
      <formula>0</formula>
    </cfRule>
    <cfRule type="cellIs" dxfId="6346" priority="9453" operator="greaterThan">
      <formula>5</formula>
    </cfRule>
    <cfRule type="cellIs" dxfId="6345" priority="9454" operator="equal">
      <formula>5</formula>
    </cfRule>
    <cfRule type="cellIs" dxfId="6344" priority="9455" operator="equal">
      <formula>3</formula>
    </cfRule>
    <cfRule type="cellIs" dxfId="6343" priority="9456" operator="equal">
      <formula>2</formula>
    </cfRule>
    <cfRule type="containsBlanks" dxfId="6342" priority="9457">
      <formula>LEN(TRIM(J7))=0</formula>
    </cfRule>
    <cfRule type="cellIs" dxfId="6341" priority="9458" operator="equal">
      <formula>1</formula>
    </cfRule>
  </conditionalFormatting>
  <conditionalFormatting sqref="K7:K15">
    <cfRule type="cellIs" dxfId="6340" priority="9445" operator="equal">
      <formula>0</formula>
    </cfRule>
    <cfRule type="cellIs" dxfId="6339" priority="9446" operator="greaterThan">
      <formula>5</formula>
    </cfRule>
    <cfRule type="cellIs" dxfId="6338" priority="9447" operator="equal">
      <formula>5</formula>
    </cfRule>
    <cfRule type="cellIs" dxfId="6337" priority="9448" operator="equal">
      <formula>3</formula>
    </cfRule>
    <cfRule type="cellIs" dxfId="6336" priority="9449" operator="equal">
      <formula>2</formula>
    </cfRule>
    <cfRule type="containsBlanks" dxfId="6335" priority="9450">
      <formula>LEN(TRIM(K7))=0</formula>
    </cfRule>
    <cfRule type="cellIs" dxfId="6334" priority="9451" operator="equal">
      <formula>1</formula>
    </cfRule>
  </conditionalFormatting>
  <conditionalFormatting sqref="O7:O15">
    <cfRule type="cellIs" dxfId="6333" priority="9438" operator="equal">
      <formula>0</formula>
    </cfRule>
    <cfRule type="cellIs" dxfId="6332" priority="9439" operator="greaterThan">
      <formula>5</formula>
    </cfRule>
    <cfRule type="cellIs" dxfId="6331" priority="9440" operator="equal">
      <formula>5</formula>
    </cfRule>
    <cfRule type="cellIs" dxfId="6330" priority="9441" operator="equal">
      <formula>3</formula>
    </cfRule>
    <cfRule type="cellIs" dxfId="6329" priority="9442" operator="equal">
      <formula>2</formula>
    </cfRule>
    <cfRule type="containsBlanks" dxfId="6328" priority="9443">
      <formula>LEN(TRIM(O7))=0</formula>
    </cfRule>
    <cfRule type="cellIs" dxfId="6327" priority="9444" operator="equal">
      <formula>1</formula>
    </cfRule>
  </conditionalFormatting>
  <conditionalFormatting sqref="S7:S15">
    <cfRule type="cellIs" dxfId="6326" priority="9431" operator="equal">
      <formula>0</formula>
    </cfRule>
    <cfRule type="cellIs" dxfId="6325" priority="9432" operator="greaterThan">
      <formula>5</formula>
    </cfRule>
    <cfRule type="cellIs" dxfId="6324" priority="9433" operator="equal">
      <formula>5</formula>
    </cfRule>
    <cfRule type="cellIs" dxfId="6323" priority="9434" operator="equal">
      <formula>3</formula>
    </cfRule>
    <cfRule type="cellIs" dxfId="6322" priority="9435" operator="equal">
      <formula>2</formula>
    </cfRule>
    <cfRule type="containsBlanks" dxfId="6321" priority="9436">
      <formula>LEN(TRIM(S7))=0</formula>
    </cfRule>
    <cfRule type="cellIs" dxfId="6320" priority="9437" operator="equal">
      <formula>1</formula>
    </cfRule>
  </conditionalFormatting>
  <conditionalFormatting sqref="T7:T15">
    <cfRule type="cellIs" dxfId="6319" priority="9424" operator="equal">
      <formula>0</formula>
    </cfRule>
    <cfRule type="cellIs" dxfId="6318" priority="9425" operator="greaterThan">
      <formula>5</formula>
    </cfRule>
    <cfRule type="cellIs" dxfId="6317" priority="9426" operator="equal">
      <formula>5</formula>
    </cfRule>
    <cfRule type="cellIs" dxfId="6316" priority="9427" operator="equal">
      <formula>3</formula>
    </cfRule>
    <cfRule type="cellIs" dxfId="6315" priority="9428" operator="equal">
      <formula>2</formula>
    </cfRule>
    <cfRule type="containsBlanks" dxfId="6314" priority="9429">
      <formula>LEN(TRIM(T7))=0</formula>
    </cfRule>
    <cfRule type="cellIs" dxfId="6313" priority="9430" operator="equal">
      <formula>1</formula>
    </cfRule>
  </conditionalFormatting>
  <conditionalFormatting sqref="F7:F15">
    <cfRule type="cellIs" dxfId="6312" priority="9418" stopIfTrue="1" operator="equal">
      <formula>1</formula>
    </cfRule>
    <cfRule type="cellIs" dxfId="6311" priority="9419" operator="equal">
      <formula>0</formula>
    </cfRule>
    <cfRule type="cellIs" dxfId="6310" priority="9420" operator="greaterThan">
      <formula>4</formula>
    </cfRule>
    <cfRule type="cellIs" dxfId="6309" priority="9421" operator="equal">
      <formula>4</formula>
    </cfRule>
    <cfRule type="cellIs" dxfId="6308" priority="9422" operator="equal">
      <formula>2</formula>
    </cfRule>
    <cfRule type="containsBlanks" dxfId="6307" priority="9423">
      <formula>LEN(TRIM(F7))=0</formula>
    </cfRule>
  </conditionalFormatting>
  <conditionalFormatting sqref="N7:N15">
    <cfRule type="cellIs" dxfId="6306" priority="3779" operator="equal">
      <formula>$N$16-2</formula>
    </cfRule>
    <cfRule type="cellIs" dxfId="6305" priority="9412" stopIfTrue="1" operator="equal">
      <formula>$N$16-3</formula>
    </cfRule>
    <cfRule type="cellIs" dxfId="6304" priority="9413" operator="equal">
      <formula>0</formula>
    </cfRule>
    <cfRule type="cellIs" dxfId="6303" priority="9414" operator="greaterThanOrEqual">
      <formula>$N$16+2</formula>
    </cfRule>
    <cfRule type="cellIs" dxfId="6302" priority="9415" operator="equal">
      <formula>$N$16+1</formula>
    </cfRule>
    <cfRule type="cellIs" dxfId="6301" priority="9416" operator="equal">
      <formula>$N$16-1</formula>
    </cfRule>
    <cfRule type="containsBlanks" dxfId="6300" priority="9417">
      <formula>LEN(TRIM(N7))=0</formula>
    </cfRule>
  </conditionalFormatting>
  <conditionalFormatting sqref="Q7:Q15">
    <cfRule type="cellIs" dxfId="6299" priority="9406" stopIfTrue="1" operator="equal">
      <formula>1</formula>
    </cfRule>
    <cfRule type="cellIs" dxfId="6298" priority="9407" operator="equal">
      <formula>0</formula>
    </cfRule>
    <cfRule type="cellIs" dxfId="6297" priority="9408" operator="greaterThan">
      <formula>Q$16+1</formula>
    </cfRule>
    <cfRule type="cellIs" dxfId="6296" priority="9409" operator="equal">
      <formula>Q$16+1</formula>
    </cfRule>
    <cfRule type="cellIs" dxfId="6295" priority="9410" operator="equal">
      <formula>Q$16-1</formula>
    </cfRule>
    <cfRule type="containsBlanks" dxfId="6294" priority="9411">
      <formula>LEN(TRIM(Q7))=0</formula>
    </cfRule>
  </conditionalFormatting>
  <conditionalFormatting sqref="M7:M15">
    <cfRule type="cellIs" dxfId="6293" priority="9386" operator="greaterThanOrEqual">
      <formula>$M$16+2</formula>
    </cfRule>
    <cfRule type="cellIs" dxfId="6292" priority="9387" operator="equal">
      <formula>$M$16+1</formula>
    </cfRule>
    <cfRule type="cellIs" dxfId="6291" priority="9388" operator="equal">
      <formula>$M$16-1</formula>
    </cfRule>
    <cfRule type="cellIs" dxfId="6290" priority="9389" operator="equal">
      <formula>$M$16-2</formula>
    </cfRule>
    <cfRule type="cellIs" dxfId="6289" priority="9390" operator="equal">
      <formula>0</formula>
    </cfRule>
    <cfRule type="containsBlanks" dxfId="6288" priority="9391">
      <formula>LEN(TRIM(M7))=0</formula>
    </cfRule>
  </conditionalFormatting>
  <conditionalFormatting sqref="P7:P15">
    <cfRule type="cellIs" dxfId="6287" priority="9379" operator="greaterThan">
      <formula>6</formula>
    </cfRule>
    <cfRule type="cellIs" dxfId="6286" priority="9380" operator="equal">
      <formula>6</formula>
    </cfRule>
    <cfRule type="cellIs" dxfId="6285" priority="9381" operator="equal">
      <formula>4</formula>
    </cfRule>
    <cfRule type="cellIs" dxfId="6284" priority="9382" operator="equal">
      <formula>3</formula>
    </cfRule>
    <cfRule type="cellIs" dxfId="6283" priority="9383" operator="equal">
      <formula>0</formula>
    </cfRule>
    <cfRule type="containsBlanks" dxfId="6282" priority="9384">
      <formula>LEN(TRIM(P7))=0</formula>
    </cfRule>
    <cfRule type="cellIs" dxfId="6281" priority="9385" operator="equal">
      <formula>2</formula>
    </cfRule>
  </conditionalFormatting>
  <conditionalFormatting sqref="C21:C29">
    <cfRule type="cellIs" dxfId="6280" priority="9371" operator="equal">
      <formula>0</formula>
    </cfRule>
    <cfRule type="cellIs" dxfId="6279" priority="9372" operator="greaterThan">
      <formula>5</formula>
    </cfRule>
    <cfRule type="cellIs" dxfId="6278" priority="9373" operator="equal">
      <formula>5</formula>
    </cfRule>
    <cfRule type="cellIs" dxfId="6277" priority="9374" operator="equal">
      <formula>3</formula>
    </cfRule>
    <cfRule type="cellIs" dxfId="6276" priority="9375" operator="equal">
      <formula>2</formula>
    </cfRule>
    <cfRule type="containsBlanks" dxfId="6275" priority="9376">
      <formula>LEN(TRIM(C21))=0</formula>
    </cfRule>
    <cfRule type="cellIs" dxfId="6274" priority="9378" operator="equal">
      <formula>1</formula>
    </cfRule>
  </conditionalFormatting>
  <conditionalFormatting sqref="E21:E29">
    <cfRule type="cellIs" dxfId="6273" priority="9359" stopIfTrue="1" operator="equal">
      <formula>1</formula>
    </cfRule>
    <cfRule type="cellIs" dxfId="6272" priority="9366" operator="equal">
      <formula>0</formula>
    </cfRule>
    <cfRule type="cellIs" dxfId="6271" priority="9367" operator="greaterThan">
      <formula>4</formula>
    </cfRule>
    <cfRule type="cellIs" dxfId="6270" priority="9368" operator="equal">
      <formula>4</formula>
    </cfRule>
    <cfRule type="cellIs" dxfId="6269" priority="9369" operator="equal">
      <formula>2</formula>
    </cfRule>
    <cfRule type="containsBlanks" dxfId="6268" priority="9370">
      <formula>LEN(TRIM(E21))=0</formula>
    </cfRule>
  </conditionalFormatting>
  <conditionalFormatting sqref="I21:I29">
    <cfRule type="cellIs" dxfId="6267" priority="9360" operator="greaterThan">
      <formula>6</formula>
    </cfRule>
    <cfRule type="cellIs" dxfId="6266" priority="9361" operator="equal">
      <formula>6</formula>
    </cfRule>
    <cfRule type="cellIs" dxfId="6265" priority="9362" operator="equal">
      <formula>4</formula>
    </cfRule>
    <cfRule type="cellIs" dxfId="6264" priority="9363" operator="equal">
      <formula>3</formula>
    </cfRule>
    <cfRule type="cellIs" dxfId="6263" priority="9364" operator="equal">
      <formula>0</formula>
    </cfRule>
    <cfRule type="containsBlanks" dxfId="6262" priority="9365">
      <formula>LEN(TRIM(I21))=0</formula>
    </cfRule>
    <cfRule type="cellIs" dxfId="6261" priority="9377" operator="equal">
      <formula>2</formula>
    </cfRule>
  </conditionalFormatting>
  <conditionalFormatting sqref="D21:D29">
    <cfRule type="cellIs" dxfId="6260" priority="9352" operator="equal">
      <formula>0</formula>
    </cfRule>
    <cfRule type="cellIs" dxfId="6259" priority="9353" operator="greaterThan">
      <formula>5</formula>
    </cfRule>
    <cfRule type="cellIs" dxfId="6258" priority="9354" operator="equal">
      <formula>5</formula>
    </cfRule>
    <cfRule type="cellIs" dxfId="6257" priority="9355" operator="equal">
      <formula>3</formula>
    </cfRule>
    <cfRule type="cellIs" dxfId="6256" priority="9356" operator="equal">
      <formula>2</formula>
    </cfRule>
    <cfRule type="containsBlanks" dxfId="6255" priority="9357">
      <formula>LEN(TRIM(D21))=0</formula>
    </cfRule>
    <cfRule type="cellIs" dxfId="6254" priority="9358" operator="equal">
      <formula>1</formula>
    </cfRule>
  </conditionalFormatting>
  <conditionalFormatting sqref="G21:G29">
    <cfRule type="cellIs" dxfId="6253" priority="9345" operator="equal">
      <formula>0</formula>
    </cfRule>
    <cfRule type="cellIs" dxfId="6252" priority="9346" operator="greaterThan">
      <formula>5</formula>
    </cfRule>
    <cfRule type="cellIs" dxfId="6251" priority="9347" operator="equal">
      <formula>5</formula>
    </cfRule>
    <cfRule type="cellIs" dxfId="6250" priority="9348" operator="equal">
      <formula>3</formula>
    </cfRule>
    <cfRule type="cellIs" dxfId="6249" priority="9349" operator="equal">
      <formula>2</formula>
    </cfRule>
    <cfRule type="containsBlanks" dxfId="6248" priority="9350">
      <formula>LEN(TRIM(G21))=0</formula>
    </cfRule>
    <cfRule type="cellIs" dxfId="6247" priority="9351" operator="equal">
      <formula>1</formula>
    </cfRule>
  </conditionalFormatting>
  <conditionalFormatting sqref="H21:H29">
    <cfRule type="cellIs" dxfId="6246" priority="9338" operator="equal">
      <formula>0</formula>
    </cfRule>
    <cfRule type="cellIs" dxfId="6245" priority="9339" operator="greaterThan">
      <formula>5</formula>
    </cfRule>
    <cfRule type="cellIs" dxfId="6244" priority="9340" operator="equal">
      <formula>5</formula>
    </cfRule>
    <cfRule type="cellIs" dxfId="6243" priority="9341" operator="equal">
      <formula>3</formula>
    </cfRule>
    <cfRule type="cellIs" dxfId="6242" priority="9342" operator="equal">
      <formula>2</formula>
    </cfRule>
    <cfRule type="containsBlanks" dxfId="6241" priority="9343">
      <formula>LEN(TRIM(H21))=0</formula>
    </cfRule>
    <cfRule type="cellIs" dxfId="6240" priority="9344" operator="equal">
      <formula>1</formula>
    </cfRule>
  </conditionalFormatting>
  <conditionalFormatting sqref="J21:J29">
    <cfRule type="cellIs" dxfId="6239" priority="9331" operator="equal">
      <formula>0</formula>
    </cfRule>
    <cfRule type="cellIs" dxfId="6238" priority="9332" operator="greaterThan">
      <formula>5</formula>
    </cfRule>
    <cfRule type="cellIs" dxfId="6237" priority="9333" operator="equal">
      <formula>5</formula>
    </cfRule>
    <cfRule type="cellIs" dxfId="6236" priority="9334" operator="equal">
      <formula>3</formula>
    </cfRule>
    <cfRule type="cellIs" dxfId="6235" priority="9335" operator="equal">
      <formula>2</formula>
    </cfRule>
    <cfRule type="containsBlanks" dxfId="6234" priority="9336">
      <formula>LEN(TRIM(J21))=0</formula>
    </cfRule>
    <cfRule type="cellIs" dxfId="6233" priority="9337" operator="equal">
      <formula>1</formula>
    </cfRule>
  </conditionalFormatting>
  <conditionalFormatting sqref="K21:K29">
    <cfRule type="cellIs" dxfId="6232" priority="9324" operator="equal">
      <formula>0</formula>
    </cfRule>
    <cfRule type="cellIs" dxfId="6231" priority="9325" operator="greaterThan">
      <formula>5</formula>
    </cfRule>
    <cfRule type="cellIs" dxfId="6230" priority="9326" operator="equal">
      <formula>5</formula>
    </cfRule>
    <cfRule type="cellIs" dxfId="6229" priority="9327" operator="equal">
      <formula>3</formula>
    </cfRule>
    <cfRule type="cellIs" dxfId="6228" priority="9328" operator="equal">
      <formula>2</formula>
    </cfRule>
    <cfRule type="containsBlanks" dxfId="6227" priority="9329">
      <formula>LEN(TRIM(K21))=0</formula>
    </cfRule>
    <cfRule type="cellIs" dxfId="6226" priority="9330" operator="equal">
      <formula>1</formula>
    </cfRule>
  </conditionalFormatting>
  <conditionalFormatting sqref="O21:O29">
    <cfRule type="cellIs" dxfId="6225" priority="9317" operator="equal">
      <formula>0</formula>
    </cfRule>
    <cfRule type="cellIs" dxfId="6224" priority="9318" operator="greaterThan">
      <formula>5</formula>
    </cfRule>
    <cfRule type="cellIs" dxfId="6223" priority="9319" operator="equal">
      <formula>5</formula>
    </cfRule>
    <cfRule type="cellIs" dxfId="6222" priority="9320" operator="equal">
      <formula>3</formula>
    </cfRule>
    <cfRule type="cellIs" dxfId="6221" priority="9321" operator="equal">
      <formula>2</formula>
    </cfRule>
    <cfRule type="containsBlanks" dxfId="6220" priority="9322">
      <formula>LEN(TRIM(O21))=0</formula>
    </cfRule>
    <cfRule type="cellIs" dxfId="6219" priority="9323" operator="equal">
      <formula>1</formula>
    </cfRule>
  </conditionalFormatting>
  <conditionalFormatting sqref="S21:S29">
    <cfRule type="cellIs" dxfId="6218" priority="9310" operator="equal">
      <formula>0</formula>
    </cfRule>
    <cfRule type="cellIs" dxfId="6217" priority="9311" operator="greaterThan">
      <formula>5</formula>
    </cfRule>
    <cfRule type="cellIs" dxfId="6216" priority="9312" operator="equal">
      <formula>5</formula>
    </cfRule>
    <cfRule type="cellIs" dxfId="6215" priority="9313" operator="equal">
      <formula>3</formula>
    </cfRule>
    <cfRule type="cellIs" dxfId="6214" priority="9314" operator="equal">
      <formula>2</formula>
    </cfRule>
    <cfRule type="containsBlanks" dxfId="6213" priority="9315">
      <formula>LEN(TRIM(S21))=0</formula>
    </cfRule>
    <cfRule type="cellIs" dxfId="6212" priority="9316" operator="equal">
      <formula>1</formula>
    </cfRule>
  </conditionalFormatting>
  <conditionalFormatting sqref="T21:T29">
    <cfRule type="cellIs" dxfId="6211" priority="9303" operator="equal">
      <formula>0</formula>
    </cfRule>
    <cfRule type="cellIs" dxfId="6210" priority="9304" operator="greaterThan">
      <formula>5</formula>
    </cfRule>
    <cfRule type="cellIs" dxfId="6209" priority="9305" operator="equal">
      <formula>5</formula>
    </cfRule>
    <cfRule type="cellIs" dxfId="6208" priority="9306" operator="equal">
      <formula>3</formula>
    </cfRule>
    <cfRule type="cellIs" dxfId="6207" priority="9307" operator="equal">
      <formula>2</formula>
    </cfRule>
    <cfRule type="containsBlanks" dxfId="6206" priority="9308">
      <formula>LEN(TRIM(T21))=0</formula>
    </cfRule>
    <cfRule type="cellIs" dxfId="6205" priority="9309" operator="equal">
      <formula>1</formula>
    </cfRule>
  </conditionalFormatting>
  <conditionalFormatting sqref="F21:F29">
    <cfRule type="cellIs" dxfId="6204" priority="9297" stopIfTrue="1" operator="equal">
      <formula>1</formula>
    </cfRule>
    <cfRule type="cellIs" dxfId="6203" priority="9298" operator="equal">
      <formula>0</formula>
    </cfRule>
    <cfRule type="cellIs" dxfId="6202" priority="9299" operator="greaterThan">
      <formula>4</formula>
    </cfRule>
    <cfRule type="cellIs" dxfId="6201" priority="9300" operator="equal">
      <formula>4</formula>
    </cfRule>
    <cfRule type="cellIs" dxfId="6200" priority="9301" operator="equal">
      <formula>2</formula>
    </cfRule>
    <cfRule type="containsBlanks" dxfId="6199" priority="9302">
      <formula>LEN(TRIM(F21))=0</formula>
    </cfRule>
  </conditionalFormatting>
  <conditionalFormatting sqref="Q21:Q29">
    <cfRule type="cellIs" dxfId="6198" priority="9285" stopIfTrue="1" operator="equal">
      <formula>1</formula>
    </cfRule>
    <cfRule type="cellIs" dxfId="6197" priority="9286" operator="equal">
      <formula>0</formula>
    </cfRule>
    <cfRule type="cellIs" dxfId="6196" priority="9287" operator="greaterThan">
      <formula>4</formula>
    </cfRule>
    <cfRule type="cellIs" dxfId="6195" priority="9288" operator="equal">
      <formula>4</formula>
    </cfRule>
    <cfRule type="cellIs" dxfId="6194" priority="9289" operator="equal">
      <formula>2</formula>
    </cfRule>
    <cfRule type="containsBlanks" dxfId="6193" priority="9290">
      <formula>LEN(TRIM(Q21))=0</formula>
    </cfRule>
  </conditionalFormatting>
  <conditionalFormatting sqref="R21:R29">
    <cfRule type="cellIs" dxfId="6192" priority="9279" stopIfTrue="1" operator="equal">
      <formula>1</formula>
    </cfRule>
    <cfRule type="cellIs" dxfId="6191" priority="9280" operator="equal">
      <formula>0</formula>
    </cfRule>
    <cfRule type="cellIs" dxfId="6190" priority="9281" operator="greaterThan">
      <formula>4</formula>
    </cfRule>
    <cfRule type="cellIs" dxfId="6189" priority="9282" operator="equal">
      <formula>4</formula>
    </cfRule>
    <cfRule type="cellIs" dxfId="6188" priority="9283" operator="equal">
      <formula>2</formula>
    </cfRule>
    <cfRule type="containsBlanks" dxfId="6187" priority="9284">
      <formula>LEN(TRIM(R21))=0</formula>
    </cfRule>
  </conditionalFormatting>
  <conditionalFormatting sqref="P21:P29">
    <cfRule type="cellIs" dxfId="6186" priority="9258" operator="greaterThan">
      <formula>6</formula>
    </cfRule>
    <cfRule type="cellIs" dxfId="6185" priority="9259" operator="equal">
      <formula>6</formula>
    </cfRule>
    <cfRule type="cellIs" dxfId="6184" priority="9260" operator="equal">
      <formula>4</formula>
    </cfRule>
    <cfRule type="cellIs" dxfId="6183" priority="9261" operator="equal">
      <formula>3</formula>
    </cfRule>
    <cfRule type="cellIs" dxfId="6182" priority="9262" operator="equal">
      <formula>0</formula>
    </cfRule>
    <cfRule type="containsBlanks" dxfId="6181" priority="9263">
      <formula>LEN(TRIM(P21))=0</formula>
    </cfRule>
    <cfRule type="cellIs" dxfId="6180" priority="9264" operator="equal">
      <formula>2</formula>
    </cfRule>
  </conditionalFormatting>
  <conditionalFormatting sqref="C77:C85">
    <cfRule type="cellIs" dxfId="6179" priority="9250" operator="equal">
      <formula>0</formula>
    </cfRule>
    <cfRule type="cellIs" dxfId="6178" priority="9251" operator="greaterThan">
      <formula>5</formula>
    </cfRule>
    <cfRule type="cellIs" dxfId="6177" priority="9252" operator="equal">
      <formula>5</formula>
    </cfRule>
    <cfRule type="cellIs" dxfId="6176" priority="9253" operator="equal">
      <formula>3</formula>
    </cfRule>
    <cfRule type="cellIs" dxfId="6175" priority="9254" operator="equal">
      <formula>2</formula>
    </cfRule>
    <cfRule type="containsBlanks" dxfId="6174" priority="9255">
      <formula>LEN(TRIM(C77))=0</formula>
    </cfRule>
    <cfRule type="cellIs" dxfId="6173" priority="9257" operator="equal">
      <formula>1</formula>
    </cfRule>
  </conditionalFormatting>
  <conditionalFormatting sqref="E77:E85">
    <cfRule type="cellIs" dxfId="6172" priority="9238" stopIfTrue="1" operator="equal">
      <formula>1</formula>
    </cfRule>
    <cfRule type="cellIs" dxfId="6171" priority="9245" operator="equal">
      <formula>0</formula>
    </cfRule>
    <cfRule type="cellIs" dxfId="6170" priority="9246" operator="greaterThan">
      <formula>4</formula>
    </cfRule>
    <cfRule type="cellIs" dxfId="6169" priority="9247" operator="equal">
      <formula>4</formula>
    </cfRule>
    <cfRule type="cellIs" dxfId="6168" priority="9248" operator="equal">
      <formula>2</formula>
    </cfRule>
    <cfRule type="containsBlanks" dxfId="6167" priority="9249">
      <formula>LEN(TRIM(E77))=0</formula>
    </cfRule>
  </conditionalFormatting>
  <conditionalFormatting sqref="I77:I85">
    <cfRule type="cellIs" dxfId="6166" priority="9239" operator="greaterThan">
      <formula>6</formula>
    </cfRule>
    <cfRule type="cellIs" dxfId="6165" priority="9240" operator="equal">
      <formula>6</formula>
    </cfRule>
    <cfRule type="cellIs" dxfId="6164" priority="9241" operator="equal">
      <formula>4</formula>
    </cfRule>
    <cfRule type="cellIs" dxfId="6163" priority="9242" operator="equal">
      <formula>3</formula>
    </cfRule>
    <cfRule type="cellIs" dxfId="6162" priority="9243" operator="equal">
      <formula>0</formula>
    </cfRule>
    <cfRule type="containsBlanks" dxfId="6161" priority="9244">
      <formula>LEN(TRIM(I77))=0</formula>
    </cfRule>
    <cfRule type="cellIs" dxfId="6160" priority="9256" operator="equal">
      <formula>2</formula>
    </cfRule>
  </conditionalFormatting>
  <conditionalFormatting sqref="D77:D85">
    <cfRule type="cellIs" dxfId="6159" priority="9231" operator="equal">
      <formula>0</formula>
    </cfRule>
    <cfRule type="cellIs" dxfId="6158" priority="9232" operator="greaterThan">
      <formula>5</formula>
    </cfRule>
    <cfRule type="cellIs" dxfId="6157" priority="9233" operator="equal">
      <formula>5</formula>
    </cfRule>
    <cfRule type="cellIs" dxfId="6156" priority="9234" operator="equal">
      <formula>3</formula>
    </cfRule>
    <cfRule type="cellIs" dxfId="6155" priority="9235" operator="equal">
      <formula>2</formula>
    </cfRule>
    <cfRule type="containsBlanks" dxfId="6154" priority="9236">
      <formula>LEN(TRIM(D77))=0</formula>
    </cfRule>
    <cfRule type="cellIs" dxfId="6153" priority="9237" operator="equal">
      <formula>1</formula>
    </cfRule>
  </conditionalFormatting>
  <conditionalFormatting sqref="G77:G85">
    <cfRule type="cellIs" dxfId="6152" priority="9224" operator="equal">
      <formula>0</formula>
    </cfRule>
    <cfRule type="cellIs" dxfId="6151" priority="9225" operator="greaterThan">
      <formula>5</formula>
    </cfRule>
    <cfRule type="cellIs" dxfId="6150" priority="9226" operator="equal">
      <formula>5</formula>
    </cfRule>
    <cfRule type="cellIs" dxfId="6149" priority="9227" operator="equal">
      <formula>3</formula>
    </cfRule>
    <cfRule type="cellIs" dxfId="6148" priority="9228" operator="equal">
      <formula>2</formula>
    </cfRule>
    <cfRule type="containsBlanks" dxfId="6147" priority="9229">
      <formula>LEN(TRIM(G77))=0</formula>
    </cfRule>
    <cfRule type="cellIs" dxfId="6146" priority="9230" operator="equal">
      <formula>1</formula>
    </cfRule>
  </conditionalFormatting>
  <conditionalFormatting sqref="H77:H85">
    <cfRule type="cellIs" dxfId="6145" priority="9217" operator="equal">
      <formula>0</formula>
    </cfRule>
    <cfRule type="cellIs" dxfId="6144" priority="9218" operator="greaterThan">
      <formula>5</formula>
    </cfRule>
    <cfRule type="cellIs" dxfId="6143" priority="9219" operator="equal">
      <formula>5</formula>
    </cfRule>
    <cfRule type="cellIs" dxfId="6142" priority="9220" operator="equal">
      <formula>3</formula>
    </cfRule>
    <cfRule type="cellIs" dxfId="6141" priority="9221" operator="equal">
      <formula>2</formula>
    </cfRule>
    <cfRule type="containsBlanks" dxfId="6140" priority="9222">
      <formula>LEN(TRIM(H77))=0</formula>
    </cfRule>
    <cfRule type="cellIs" dxfId="6139" priority="9223" operator="equal">
      <formula>1</formula>
    </cfRule>
  </conditionalFormatting>
  <conditionalFormatting sqref="J77:J85">
    <cfRule type="cellIs" dxfId="6138" priority="9210" operator="equal">
      <formula>0</formula>
    </cfRule>
    <cfRule type="cellIs" dxfId="6137" priority="9211" operator="greaterThan">
      <formula>5</formula>
    </cfRule>
    <cfRule type="cellIs" dxfId="6136" priority="9212" operator="equal">
      <formula>5</formula>
    </cfRule>
    <cfRule type="cellIs" dxfId="6135" priority="9213" operator="equal">
      <formula>3</formula>
    </cfRule>
    <cfRule type="cellIs" dxfId="6134" priority="9214" operator="equal">
      <formula>2</formula>
    </cfRule>
    <cfRule type="containsBlanks" dxfId="6133" priority="9215">
      <formula>LEN(TRIM(J77))=0</formula>
    </cfRule>
    <cfRule type="cellIs" dxfId="6132" priority="9216" operator="equal">
      <formula>1</formula>
    </cfRule>
  </conditionalFormatting>
  <conditionalFormatting sqref="K77:K85">
    <cfRule type="cellIs" dxfId="6131" priority="9203" operator="equal">
      <formula>0</formula>
    </cfRule>
    <cfRule type="cellIs" dxfId="6130" priority="9204" operator="greaterThan">
      <formula>5</formula>
    </cfRule>
    <cfRule type="cellIs" dxfId="6129" priority="9205" operator="equal">
      <formula>5</formula>
    </cfRule>
    <cfRule type="cellIs" dxfId="6128" priority="9206" operator="equal">
      <formula>3</formula>
    </cfRule>
    <cfRule type="cellIs" dxfId="6127" priority="9207" operator="equal">
      <formula>2</formula>
    </cfRule>
    <cfRule type="containsBlanks" dxfId="6126" priority="9208">
      <formula>LEN(TRIM(K77))=0</formula>
    </cfRule>
    <cfRule type="cellIs" dxfId="6125" priority="9209" operator="equal">
      <formula>1</formula>
    </cfRule>
  </conditionalFormatting>
  <conditionalFormatting sqref="O77:O85">
    <cfRule type="cellIs" dxfId="6124" priority="9196" operator="equal">
      <formula>0</formula>
    </cfRule>
    <cfRule type="cellIs" dxfId="6123" priority="9197" operator="greaterThan">
      <formula>5</formula>
    </cfRule>
    <cfRule type="cellIs" dxfId="6122" priority="9198" operator="equal">
      <formula>5</formula>
    </cfRule>
    <cfRule type="cellIs" dxfId="6121" priority="9199" operator="equal">
      <formula>3</formula>
    </cfRule>
    <cfRule type="cellIs" dxfId="6120" priority="9200" operator="equal">
      <formula>2</formula>
    </cfRule>
    <cfRule type="containsBlanks" dxfId="6119" priority="9201">
      <formula>LEN(TRIM(O77))=0</formula>
    </cfRule>
    <cfRule type="cellIs" dxfId="6118" priority="9202" operator="equal">
      <formula>1</formula>
    </cfRule>
  </conditionalFormatting>
  <conditionalFormatting sqref="S77:S85">
    <cfRule type="cellIs" dxfId="6117" priority="9189" operator="equal">
      <formula>0</formula>
    </cfRule>
    <cfRule type="cellIs" dxfId="6116" priority="9190" operator="greaterThan">
      <formula>5</formula>
    </cfRule>
    <cfRule type="cellIs" dxfId="6115" priority="9191" operator="equal">
      <formula>5</formula>
    </cfRule>
    <cfRule type="cellIs" dxfId="6114" priority="9192" operator="equal">
      <formula>3</formula>
    </cfRule>
    <cfRule type="cellIs" dxfId="6113" priority="9193" operator="equal">
      <formula>2</formula>
    </cfRule>
    <cfRule type="containsBlanks" dxfId="6112" priority="9194">
      <formula>LEN(TRIM(S77))=0</formula>
    </cfRule>
    <cfRule type="cellIs" dxfId="6111" priority="9195" operator="equal">
      <formula>1</formula>
    </cfRule>
  </conditionalFormatting>
  <conditionalFormatting sqref="T77:T85">
    <cfRule type="cellIs" dxfId="6110" priority="9182" operator="equal">
      <formula>0</formula>
    </cfRule>
    <cfRule type="cellIs" dxfId="6109" priority="9183" operator="greaterThan">
      <formula>5</formula>
    </cfRule>
    <cfRule type="cellIs" dxfId="6108" priority="9184" operator="equal">
      <formula>5</formula>
    </cfRule>
    <cfRule type="cellIs" dxfId="6107" priority="9185" operator="equal">
      <formula>3</formula>
    </cfRule>
    <cfRule type="cellIs" dxfId="6106" priority="9186" operator="equal">
      <formula>2</formula>
    </cfRule>
    <cfRule type="containsBlanks" dxfId="6105" priority="9187">
      <formula>LEN(TRIM(T77))=0</formula>
    </cfRule>
    <cfRule type="cellIs" dxfId="6104" priority="9188" operator="equal">
      <formula>1</formula>
    </cfRule>
  </conditionalFormatting>
  <conditionalFormatting sqref="F77:F85">
    <cfRule type="cellIs" dxfId="6103" priority="9176" stopIfTrue="1" operator="equal">
      <formula>1</formula>
    </cfRule>
    <cfRule type="cellIs" dxfId="6102" priority="9177" operator="equal">
      <formula>0</formula>
    </cfRule>
    <cfRule type="cellIs" dxfId="6101" priority="9178" operator="greaterThan">
      <formula>4</formula>
    </cfRule>
    <cfRule type="cellIs" dxfId="6100" priority="9179" operator="equal">
      <formula>4</formula>
    </cfRule>
    <cfRule type="cellIs" dxfId="6099" priority="9180" operator="equal">
      <formula>2</formula>
    </cfRule>
    <cfRule type="containsBlanks" dxfId="6098" priority="9181">
      <formula>LEN(TRIM(F77))=0</formula>
    </cfRule>
  </conditionalFormatting>
  <conditionalFormatting sqref="Q77:Q85">
    <cfRule type="cellIs" dxfId="6097" priority="9164" stopIfTrue="1" operator="equal">
      <formula>1</formula>
    </cfRule>
    <cfRule type="cellIs" dxfId="6096" priority="9165" operator="equal">
      <formula>0</formula>
    </cfRule>
    <cfRule type="cellIs" dxfId="6095" priority="9166" operator="greaterThan">
      <formula>4</formula>
    </cfRule>
    <cfRule type="cellIs" dxfId="6094" priority="9167" operator="equal">
      <formula>4</formula>
    </cfRule>
    <cfRule type="cellIs" dxfId="6093" priority="9168" operator="equal">
      <formula>2</formula>
    </cfRule>
    <cfRule type="containsBlanks" dxfId="6092" priority="9169">
      <formula>LEN(TRIM(Q77))=0</formula>
    </cfRule>
  </conditionalFormatting>
  <conditionalFormatting sqref="R77:R85">
    <cfRule type="cellIs" dxfId="6091" priority="9158" stopIfTrue="1" operator="equal">
      <formula>1</formula>
    </cfRule>
    <cfRule type="cellIs" dxfId="6090" priority="9159" operator="equal">
      <formula>0</formula>
    </cfRule>
    <cfRule type="cellIs" dxfId="6089" priority="9160" operator="greaterThan">
      <formula>4</formula>
    </cfRule>
    <cfRule type="cellIs" dxfId="6088" priority="9161" operator="equal">
      <formula>4</formula>
    </cfRule>
    <cfRule type="cellIs" dxfId="6087" priority="9162" operator="equal">
      <formula>2</formula>
    </cfRule>
    <cfRule type="containsBlanks" dxfId="6086" priority="9163">
      <formula>LEN(TRIM(R77))=0</formula>
    </cfRule>
  </conditionalFormatting>
  <conditionalFormatting sqref="P77:P85">
    <cfRule type="cellIs" dxfId="6085" priority="9137" operator="greaterThan">
      <formula>6</formula>
    </cfRule>
    <cfRule type="cellIs" dxfId="6084" priority="9138" operator="equal">
      <formula>6</formula>
    </cfRule>
    <cfRule type="cellIs" dxfId="6083" priority="9139" operator="equal">
      <formula>4</formula>
    </cfRule>
    <cfRule type="cellIs" dxfId="6082" priority="9140" operator="equal">
      <formula>3</formula>
    </cfRule>
    <cfRule type="cellIs" dxfId="6081" priority="9141" operator="equal">
      <formula>0</formula>
    </cfRule>
    <cfRule type="containsBlanks" dxfId="6080" priority="9142">
      <formula>LEN(TRIM(P77))=0</formula>
    </cfRule>
    <cfRule type="cellIs" dxfId="6079" priority="9143" operator="equal">
      <formula>2</formula>
    </cfRule>
  </conditionalFormatting>
  <conditionalFormatting sqref="C35:C43">
    <cfRule type="cellIs" dxfId="6078" priority="9008" operator="equal">
      <formula>0</formula>
    </cfRule>
    <cfRule type="cellIs" dxfId="6077" priority="9009" operator="greaterThan">
      <formula>5</formula>
    </cfRule>
    <cfRule type="cellIs" dxfId="6076" priority="9010" operator="equal">
      <formula>5</formula>
    </cfRule>
    <cfRule type="cellIs" dxfId="6075" priority="9011" operator="equal">
      <formula>3</formula>
    </cfRule>
    <cfRule type="cellIs" dxfId="6074" priority="9012" operator="equal">
      <formula>2</formula>
    </cfRule>
    <cfRule type="containsBlanks" dxfId="6073" priority="9013">
      <formula>LEN(TRIM(C35))=0</formula>
    </cfRule>
    <cfRule type="cellIs" dxfId="6072" priority="9015" operator="equal">
      <formula>1</formula>
    </cfRule>
  </conditionalFormatting>
  <conditionalFormatting sqref="E35:E43">
    <cfRule type="cellIs" dxfId="6071" priority="8996" stopIfTrue="1" operator="equal">
      <formula>1</formula>
    </cfRule>
    <cfRule type="cellIs" dxfId="6070" priority="9003" operator="equal">
      <formula>0</formula>
    </cfRule>
    <cfRule type="cellIs" dxfId="6069" priority="9004" operator="greaterThan">
      <formula>4</formula>
    </cfRule>
    <cfRule type="cellIs" dxfId="6068" priority="9005" operator="equal">
      <formula>4</formula>
    </cfRule>
    <cfRule type="cellIs" dxfId="6067" priority="9006" operator="equal">
      <formula>2</formula>
    </cfRule>
    <cfRule type="containsBlanks" dxfId="6066" priority="9007">
      <formula>LEN(TRIM(E35))=0</formula>
    </cfRule>
  </conditionalFormatting>
  <conditionalFormatting sqref="I35:I43">
    <cfRule type="cellIs" dxfId="6065" priority="8997" operator="greaterThan">
      <formula>6</formula>
    </cfRule>
    <cfRule type="cellIs" dxfId="6064" priority="8998" operator="equal">
      <formula>6</formula>
    </cfRule>
    <cfRule type="cellIs" dxfId="6063" priority="8999" operator="equal">
      <formula>4</formula>
    </cfRule>
    <cfRule type="cellIs" dxfId="6062" priority="9000" operator="equal">
      <formula>3</formula>
    </cfRule>
    <cfRule type="cellIs" dxfId="6061" priority="9001" operator="equal">
      <formula>0</formula>
    </cfRule>
    <cfRule type="containsBlanks" dxfId="6060" priority="9002">
      <formula>LEN(TRIM(I35))=0</formula>
    </cfRule>
    <cfRule type="cellIs" dxfId="6059" priority="9014" operator="equal">
      <formula>2</formula>
    </cfRule>
  </conditionalFormatting>
  <conditionalFormatting sqref="D35:D43">
    <cfRule type="cellIs" dxfId="6058" priority="8989" operator="equal">
      <formula>0</formula>
    </cfRule>
    <cfRule type="cellIs" dxfId="6057" priority="8990" operator="greaterThan">
      <formula>5</formula>
    </cfRule>
    <cfRule type="cellIs" dxfId="6056" priority="8991" operator="equal">
      <formula>5</formula>
    </cfRule>
    <cfRule type="cellIs" dxfId="6055" priority="8992" operator="equal">
      <formula>3</formula>
    </cfRule>
    <cfRule type="cellIs" dxfId="6054" priority="8993" operator="equal">
      <formula>2</formula>
    </cfRule>
    <cfRule type="containsBlanks" dxfId="6053" priority="8994">
      <formula>LEN(TRIM(D35))=0</formula>
    </cfRule>
    <cfRule type="cellIs" dxfId="6052" priority="8995" operator="equal">
      <formula>1</formula>
    </cfRule>
  </conditionalFormatting>
  <conditionalFormatting sqref="G35:G43">
    <cfRule type="cellIs" dxfId="6051" priority="8982" operator="equal">
      <formula>0</formula>
    </cfRule>
    <cfRule type="cellIs" dxfId="6050" priority="8983" operator="greaterThan">
      <formula>5</formula>
    </cfRule>
    <cfRule type="cellIs" dxfId="6049" priority="8984" operator="equal">
      <formula>5</formula>
    </cfRule>
    <cfRule type="cellIs" dxfId="6048" priority="8985" operator="equal">
      <formula>3</formula>
    </cfRule>
    <cfRule type="cellIs" dxfId="6047" priority="8986" operator="equal">
      <formula>2</formula>
    </cfRule>
    <cfRule type="containsBlanks" dxfId="6046" priority="8987">
      <formula>LEN(TRIM(G35))=0</formula>
    </cfRule>
    <cfRule type="cellIs" dxfId="6045" priority="8988" operator="equal">
      <formula>1</formula>
    </cfRule>
  </conditionalFormatting>
  <conditionalFormatting sqref="H35:H43">
    <cfRule type="cellIs" dxfId="6044" priority="8975" operator="equal">
      <formula>0</formula>
    </cfRule>
    <cfRule type="cellIs" dxfId="6043" priority="8976" operator="greaterThan">
      <formula>5</formula>
    </cfRule>
    <cfRule type="cellIs" dxfId="6042" priority="8977" operator="equal">
      <formula>5</formula>
    </cfRule>
    <cfRule type="cellIs" dxfId="6041" priority="8978" operator="equal">
      <formula>3</formula>
    </cfRule>
    <cfRule type="cellIs" dxfId="6040" priority="8979" operator="equal">
      <formula>2</formula>
    </cfRule>
    <cfRule type="containsBlanks" dxfId="6039" priority="8980">
      <formula>LEN(TRIM(H35))=0</formula>
    </cfRule>
    <cfRule type="cellIs" dxfId="6038" priority="8981" operator="equal">
      <formula>1</formula>
    </cfRule>
  </conditionalFormatting>
  <conditionalFormatting sqref="J35:J43">
    <cfRule type="cellIs" dxfId="6037" priority="8968" operator="equal">
      <formula>0</formula>
    </cfRule>
    <cfRule type="cellIs" dxfId="6036" priority="8969" operator="greaterThan">
      <formula>5</formula>
    </cfRule>
    <cfRule type="cellIs" dxfId="6035" priority="8970" operator="equal">
      <formula>5</formula>
    </cfRule>
    <cfRule type="cellIs" dxfId="6034" priority="8971" operator="equal">
      <formula>3</formula>
    </cfRule>
    <cfRule type="cellIs" dxfId="6033" priority="8972" operator="equal">
      <formula>2</formula>
    </cfRule>
    <cfRule type="containsBlanks" dxfId="6032" priority="8973">
      <formula>LEN(TRIM(J35))=0</formula>
    </cfRule>
    <cfRule type="cellIs" dxfId="6031" priority="8974" operator="equal">
      <formula>1</formula>
    </cfRule>
  </conditionalFormatting>
  <conditionalFormatting sqref="K35:K43">
    <cfRule type="cellIs" dxfId="6030" priority="8961" operator="equal">
      <formula>0</formula>
    </cfRule>
    <cfRule type="cellIs" dxfId="6029" priority="8962" operator="greaterThan">
      <formula>5</formula>
    </cfRule>
    <cfRule type="cellIs" dxfId="6028" priority="8963" operator="equal">
      <formula>5</formula>
    </cfRule>
    <cfRule type="cellIs" dxfId="6027" priority="8964" operator="equal">
      <formula>3</formula>
    </cfRule>
    <cfRule type="cellIs" dxfId="6026" priority="8965" operator="equal">
      <formula>2</formula>
    </cfRule>
    <cfRule type="containsBlanks" dxfId="6025" priority="8966">
      <formula>LEN(TRIM(K35))=0</formula>
    </cfRule>
    <cfRule type="cellIs" dxfId="6024" priority="8967" operator="equal">
      <formula>1</formula>
    </cfRule>
  </conditionalFormatting>
  <conditionalFormatting sqref="O35:O43">
    <cfRule type="cellIs" dxfId="6023" priority="8954" operator="equal">
      <formula>0</formula>
    </cfRule>
    <cfRule type="cellIs" dxfId="6022" priority="8955" operator="greaterThan">
      <formula>5</formula>
    </cfRule>
    <cfRule type="cellIs" dxfId="6021" priority="8956" operator="equal">
      <formula>5</formula>
    </cfRule>
    <cfRule type="cellIs" dxfId="6020" priority="8957" operator="equal">
      <formula>3</formula>
    </cfRule>
    <cfRule type="cellIs" dxfId="6019" priority="8958" operator="equal">
      <formula>2</formula>
    </cfRule>
    <cfRule type="containsBlanks" dxfId="6018" priority="8959">
      <formula>LEN(TRIM(O35))=0</formula>
    </cfRule>
    <cfRule type="cellIs" dxfId="6017" priority="8960" operator="equal">
      <formula>1</formula>
    </cfRule>
  </conditionalFormatting>
  <conditionalFormatting sqref="S35:S43">
    <cfRule type="cellIs" dxfId="6016" priority="8947" operator="equal">
      <formula>0</formula>
    </cfRule>
    <cfRule type="cellIs" dxfId="6015" priority="8948" operator="greaterThan">
      <formula>5</formula>
    </cfRule>
    <cfRule type="cellIs" dxfId="6014" priority="8949" operator="equal">
      <formula>5</formula>
    </cfRule>
    <cfRule type="cellIs" dxfId="6013" priority="8950" operator="equal">
      <formula>3</formula>
    </cfRule>
    <cfRule type="cellIs" dxfId="6012" priority="8951" operator="equal">
      <formula>2</formula>
    </cfRule>
    <cfRule type="containsBlanks" dxfId="6011" priority="8952">
      <formula>LEN(TRIM(S35))=0</formula>
    </cfRule>
    <cfRule type="cellIs" dxfId="6010" priority="8953" operator="equal">
      <formula>1</formula>
    </cfRule>
  </conditionalFormatting>
  <conditionalFormatting sqref="T35:T43">
    <cfRule type="cellIs" dxfId="6009" priority="8940" operator="equal">
      <formula>0</formula>
    </cfRule>
    <cfRule type="cellIs" dxfId="6008" priority="8941" operator="greaterThan">
      <formula>5</formula>
    </cfRule>
    <cfRule type="cellIs" dxfId="6007" priority="8942" operator="equal">
      <formula>5</formula>
    </cfRule>
    <cfRule type="cellIs" dxfId="6006" priority="8943" operator="equal">
      <formula>3</formula>
    </cfRule>
    <cfRule type="cellIs" dxfId="6005" priority="8944" operator="equal">
      <formula>2</formula>
    </cfRule>
    <cfRule type="containsBlanks" dxfId="6004" priority="8945">
      <formula>LEN(TRIM(T35))=0</formula>
    </cfRule>
    <cfRule type="cellIs" dxfId="6003" priority="8946" operator="equal">
      <formula>1</formula>
    </cfRule>
  </conditionalFormatting>
  <conditionalFormatting sqref="F35:F43">
    <cfRule type="cellIs" dxfId="6002" priority="8934" stopIfTrue="1" operator="equal">
      <formula>1</formula>
    </cfRule>
    <cfRule type="cellIs" dxfId="6001" priority="8935" operator="equal">
      <formula>0</formula>
    </cfRule>
    <cfRule type="cellIs" dxfId="6000" priority="8936" operator="greaterThan">
      <formula>4</formula>
    </cfRule>
    <cfRule type="cellIs" dxfId="5999" priority="8937" operator="equal">
      <formula>4</formula>
    </cfRule>
    <cfRule type="cellIs" dxfId="5998" priority="8938" operator="equal">
      <formula>2</formula>
    </cfRule>
    <cfRule type="containsBlanks" dxfId="5997" priority="8939">
      <formula>LEN(TRIM(F35))=0</formula>
    </cfRule>
  </conditionalFormatting>
  <conditionalFormatting sqref="Q35:Q43">
    <cfRule type="cellIs" dxfId="5996" priority="8922" stopIfTrue="1" operator="equal">
      <formula>1</formula>
    </cfRule>
    <cfRule type="cellIs" dxfId="5995" priority="8923" operator="equal">
      <formula>0</formula>
    </cfRule>
    <cfRule type="cellIs" dxfId="5994" priority="8924" operator="greaterThan">
      <formula>4</formula>
    </cfRule>
    <cfRule type="cellIs" dxfId="5993" priority="8925" operator="equal">
      <formula>4</formula>
    </cfRule>
    <cfRule type="cellIs" dxfId="5992" priority="8926" operator="equal">
      <formula>2</formula>
    </cfRule>
    <cfRule type="containsBlanks" dxfId="5991" priority="8927">
      <formula>LEN(TRIM(Q35))=0</formula>
    </cfRule>
  </conditionalFormatting>
  <conditionalFormatting sqref="R35:R43">
    <cfRule type="cellIs" dxfId="5990" priority="8916" stopIfTrue="1" operator="equal">
      <formula>1</formula>
    </cfRule>
    <cfRule type="cellIs" dxfId="5989" priority="8917" operator="equal">
      <formula>0</formula>
    </cfRule>
    <cfRule type="cellIs" dxfId="5988" priority="8918" operator="greaterThan">
      <formula>4</formula>
    </cfRule>
    <cfRule type="cellIs" dxfId="5987" priority="8919" operator="equal">
      <formula>4</formula>
    </cfRule>
    <cfRule type="cellIs" dxfId="5986" priority="8920" operator="equal">
      <formula>2</formula>
    </cfRule>
    <cfRule type="containsBlanks" dxfId="5985" priority="8921">
      <formula>LEN(TRIM(R35))=0</formula>
    </cfRule>
  </conditionalFormatting>
  <conditionalFormatting sqref="P35:P43">
    <cfRule type="cellIs" dxfId="5984" priority="8895" operator="greaterThan">
      <formula>6</formula>
    </cfRule>
    <cfRule type="cellIs" dxfId="5983" priority="8896" operator="equal">
      <formula>6</formula>
    </cfRule>
    <cfRule type="cellIs" dxfId="5982" priority="8897" operator="equal">
      <formula>4</formula>
    </cfRule>
    <cfRule type="cellIs" dxfId="5981" priority="8898" operator="equal">
      <formula>3</formula>
    </cfRule>
    <cfRule type="cellIs" dxfId="5980" priority="8899" operator="equal">
      <formula>0</formula>
    </cfRule>
    <cfRule type="containsBlanks" dxfId="5979" priority="8900">
      <formula>LEN(TRIM(P35))=0</formula>
    </cfRule>
    <cfRule type="cellIs" dxfId="5978" priority="8901" operator="equal">
      <formula>2</formula>
    </cfRule>
  </conditionalFormatting>
  <conditionalFormatting sqref="C49:C57">
    <cfRule type="cellIs" dxfId="5977" priority="8887" operator="equal">
      <formula>0</formula>
    </cfRule>
    <cfRule type="cellIs" dxfId="5976" priority="8888" operator="greaterThan">
      <formula>5</formula>
    </cfRule>
    <cfRule type="cellIs" dxfId="5975" priority="8889" operator="equal">
      <formula>5</formula>
    </cfRule>
    <cfRule type="cellIs" dxfId="5974" priority="8890" operator="equal">
      <formula>3</formula>
    </cfRule>
    <cfRule type="cellIs" dxfId="5973" priority="8891" operator="equal">
      <formula>2</formula>
    </cfRule>
    <cfRule type="containsBlanks" dxfId="5972" priority="8892">
      <formula>LEN(TRIM(C49))=0</formula>
    </cfRule>
    <cfRule type="cellIs" dxfId="5971" priority="8894" operator="equal">
      <formula>1</formula>
    </cfRule>
  </conditionalFormatting>
  <conditionalFormatting sqref="E49:E57">
    <cfRule type="cellIs" dxfId="5970" priority="8875" stopIfTrue="1" operator="equal">
      <formula>1</formula>
    </cfRule>
    <cfRule type="cellIs" dxfId="5969" priority="8882" operator="equal">
      <formula>0</formula>
    </cfRule>
    <cfRule type="cellIs" dxfId="5968" priority="8883" operator="greaterThan">
      <formula>4</formula>
    </cfRule>
    <cfRule type="cellIs" dxfId="5967" priority="8884" operator="equal">
      <formula>4</formula>
    </cfRule>
    <cfRule type="cellIs" dxfId="5966" priority="8885" operator="equal">
      <formula>2</formula>
    </cfRule>
    <cfRule type="containsBlanks" dxfId="5965" priority="8886">
      <formula>LEN(TRIM(E49))=0</formula>
    </cfRule>
  </conditionalFormatting>
  <conditionalFormatting sqref="I49:I57">
    <cfRule type="cellIs" dxfId="5964" priority="8876" operator="greaterThan">
      <formula>6</formula>
    </cfRule>
    <cfRule type="cellIs" dxfId="5963" priority="8877" operator="equal">
      <formula>6</formula>
    </cfRule>
    <cfRule type="cellIs" dxfId="5962" priority="8878" operator="equal">
      <formula>4</formula>
    </cfRule>
    <cfRule type="cellIs" dxfId="5961" priority="8879" operator="equal">
      <formula>3</formula>
    </cfRule>
    <cfRule type="cellIs" dxfId="5960" priority="8880" operator="equal">
      <formula>0</formula>
    </cfRule>
    <cfRule type="containsBlanks" dxfId="5959" priority="8881">
      <formula>LEN(TRIM(I49))=0</formula>
    </cfRule>
    <cfRule type="cellIs" dxfId="5958" priority="8893" operator="equal">
      <formula>2</formula>
    </cfRule>
  </conditionalFormatting>
  <conditionalFormatting sqref="D49:D57">
    <cfRule type="cellIs" dxfId="5957" priority="8868" operator="equal">
      <formula>0</formula>
    </cfRule>
    <cfRule type="cellIs" dxfId="5956" priority="8869" operator="greaterThan">
      <formula>5</formula>
    </cfRule>
    <cfRule type="cellIs" dxfId="5955" priority="8870" operator="equal">
      <formula>5</formula>
    </cfRule>
    <cfRule type="cellIs" dxfId="5954" priority="8871" operator="equal">
      <formula>3</formula>
    </cfRule>
    <cfRule type="cellIs" dxfId="5953" priority="8872" operator="equal">
      <formula>2</formula>
    </cfRule>
    <cfRule type="containsBlanks" dxfId="5952" priority="8873">
      <formula>LEN(TRIM(D49))=0</formula>
    </cfRule>
    <cfRule type="cellIs" dxfId="5951" priority="8874" operator="equal">
      <formula>1</formula>
    </cfRule>
  </conditionalFormatting>
  <conditionalFormatting sqref="G49:G57">
    <cfRule type="cellIs" dxfId="5950" priority="8861" operator="equal">
      <formula>0</formula>
    </cfRule>
    <cfRule type="cellIs" dxfId="5949" priority="8862" operator="greaterThan">
      <formula>5</formula>
    </cfRule>
    <cfRule type="cellIs" dxfId="5948" priority="8863" operator="equal">
      <formula>5</formula>
    </cfRule>
    <cfRule type="cellIs" dxfId="5947" priority="8864" operator="equal">
      <formula>3</formula>
    </cfRule>
    <cfRule type="cellIs" dxfId="5946" priority="8865" operator="equal">
      <formula>2</formula>
    </cfRule>
    <cfRule type="containsBlanks" dxfId="5945" priority="8866">
      <formula>LEN(TRIM(G49))=0</formula>
    </cfRule>
    <cfRule type="cellIs" dxfId="5944" priority="8867" operator="equal">
      <formula>1</formula>
    </cfRule>
  </conditionalFormatting>
  <conditionalFormatting sqref="H49:H57">
    <cfRule type="cellIs" dxfId="5943" priority="8854" operator="equal">
      <formula>0</formula>
    </cfRule>
    <cfRule type="cellIs" dxfId="5942" priority="8855" operator="greaterThan">
      <formula>5</formula>
    </cfRule>
    <cfRule type="cellIs" dxfId="5941" priority="8856" operator="equal">
      <formula>5</formula>
    </cfRule>
    <cfRule type="cellIs" dxfId="5940" priority="8857" operator="equal">
      <formula>3</formula>
    </cfRule>
    <cfRule type="cellIs" dxfId="5939" priority="8858" operator="equal">
      <formula>2</formula>
    </cfRule>
    <cfRule type="containsBlanks" dxfId="5938" priority="8859">
      <formula>LEN(TRIM(H49))=0</formula>
    </cfRule>
    <cfRule type="cellIs" dxfId="5937" priority="8860" operator="equal">
      <formula>1</formula>
    </cfRule>
  </conditionalFormatting>
  <conditionalFormatting sqref="J49:J57">
    <cfRule type="cellIs" dxfId="5936" priority="8847" operator="equal">
      <formula>0</formula>
    </cfRule>
    <cfRule type="cellIs" dxfId="5935" priority="8848" operator="greaterThan">
      <formula>5</formula>
    </cfRule>
    <cfRule type="cellIs" dxfId="5934" priority="8849" operator="equal">
      <formula>5</formula>
    </cfRule>
    <cfRule type="cellIs" dxfId="5933" priority="8850" operator="equal">
      <formula>3</formula>
    </cfRule>
    <cfRule type="cellIs" dxfId="5932" priority="8851" operator="equal">
      <formula>2</formula>
    </cfRule>
    <cfRule type="containsBlanks" dxfId="5931" priority="8852">
      <formula>LEN(TRIM(J49))=0</formula>
    </cfRule>
    <cfRule type="cellIs" dxfId="5930" priority="8853" operator="equal">
      <formula>1</formula>
    </cfRule>
  </conditionalFormatting>
  <conditionalFormatting sqref="K49:K57">
    <cfRule type="cellIs" dxfId="5929" priority="8840" operator="equal">
      <formula>0</formula>
    </cfRule>
    <cfRule type="cellIs" dxfId="5928" priority="8841" operator="greaterThan">
      <formula>5</formula>
    </cfRule>
    <cfRule type="cellIs" dxfId="5927" priority="8842" operator="equal">
      <formula>5</formula>
    </cfRule>
    <cfRule type="cellIs" dxfId="5926" priority="8843" operator="equal">
      <formula>3</formula>
    </cfRule>
    <cfRule type="cellIs" dxfId="5925" priority="8844" operator="equal">
      <formula>2</formula>
    </cfRule>
    <cfRule type="containsBlanks" dxfId="5924" priority="8845">
      <formula>LEN(TRIM(K49))=0</formula>
    </cfRule>
    <cfRule type="cellIs" dxfId="5923" priority="8846" operator="equal">
      <formula>1</formula>
    </cfRule>
  </conditionalFormatting>
  <conditionalFormatting sqref="O49:O57">
    <cfRule type="cellIs" dxfId="5922" priority="8833" operator="equal">
      <formula>0</formula>
    </cfRule>
    <cfRule type="cellIs" dxfId="5921" priority="8834" operator="greaterThan">
      <formula>5</formula>
    </cfRule>
    <cfRule type="cellIs" dxfId="5920" priority="8835" operator="equal">
      <formula>5</formula>
    </cfRule>
    <cfRule type="cellIs" dxfId="5919" priority="8836" operator="equal">
      <formula>3</formula>
    </cfRule>
    <cfRule type="cellIs" dxfId="5918" priority="8837" operator="equal">
      <formula>2</formula>
    </cfRule>
    <cfRule type="containsBlanks" dxfId="5917" priority="8838">
      <formula>LEN(TRIM(O49))=0</formula>
    </cfRule>
    <cfRule type="cellIs" dxfId="5916" priority="8839" operator="equal">
      <formula>1</formula>
    </cfRule>
  </conditionalFormatting>
  <conditionalFormatting sqref="S49:S57">
    <cfRule type="cellIs" dxfId="5915" priority="8826" operator="equal">
      <formula>0</formula>
    </cfRule>
    <cfRule type="cellIs" dxfId="5914" priority="8827" operator="greaterThan">
      <formula>5</formula>
    </cfRule>
    <cfRule type="cellIs" dxfId="5913" priority="8828" operator="equal">
      <formula>5</formula>
    </cfRule>
    <cfRule type="cellIs" dxfId="5912" priority="8829" operator="equal">
      <formula>3</formula>
    </cfRule>
    <cfRule type="cellIs" dxfId="5911" priority="8830" operator="equal">
      <formula>2</formula>
    </cfRule>
    <cfRule type="containsBlanks" dxfId="5910" priority="8831">
      <formula>LEN(TRIM(S49))=0</formula>
    </cfRule>
    <cfRule type="cellIs" dxfId="5909" priority="8832" operator="equal">
      <formula>1</formula>
    </cfRule>
  </conditionalFormatting>
  <conditionalFormatting sqref="T49:T57">
    <cfRule type="cellIs" dxfId="5908" priority="8819" operator="equal">
      <formula>0</formula>
    </cfRule>
    <cfRule type="cellIs" dxfId="5907" priority="8820" operator="greaterThan">
      <formula>5</formula>
    </cfRule>
    <cfRule type="cellIs" dxfId="5906" priority="8821" operator="equal">
      <formula>5</formula>
    </cfRule>
    <cfRule type="cellIs" dxfId="5905" priority="8822" operator="equal">
      <formula>3</formula>
    </cfRule>
    <cfRule type="cellIs" dxfId="5904" priority="8823" operator="equal">
      <formula>2</formula>
    </cfRule>
    <cfRule type="containsBlanks" dxfId="5903" priority="8824">
      <formula>LEN(TRIM(T49))=0</formula>
    </cfRule>
    <cfRule type="cellIs" dxfId="5902" priority="8825" operator="equal">
      <formula>1</formula>
    </cfRule>
  </conditionalFormatting>
  <conditionalFormatting sqref="F49:F57">
    <cfRule type="cellIs" dxfId="5901" priority="8813" stopIfTrue="1" operator="equal">
      <formula>1</formula>
    </cfRule>
    <cfRule type="cellIs" dxfId="5900" priority="8814" operator="equal">
      <formula>0</formula>
    </cfRule>
    <cfRule type="cellIs" dxfId="5899" priority="8815" operator="greaterThan">
      <formula>4</formula>
    </cfRule>
    <cfRule type="cellIs" dxfId="5898" priority="8816" operator="equal">
      <formula>4</formula>
    </cfRule>
    <cfRule type="cellIs" dxfId="5897" priority="8817" operator="equal">
      <formula>2</formula>
    </cfRule>
    <cfRule type="containsBlanks" dxfId="5896" priority="8818">
      <formula>LEN(TRIM(F49))=0</formula>
    </cfRule>
  </conditionalFormatting>
  <conditionalFormatting sqref="Q49:Q57">
    <cfRule type="cellIs" dxfId="5895" priority="8801" stopIfTrue="1" operator="equal">
      <formula>1</formula>
    </cfRule>
    <cfRule type="cellIs" dxfId="5894" priority="8802" operator="equal">
      <formula>0</formula>
    </cfRule>
    <cfRule type="cellIs" dxfId="5893" priority="8803" operator="greaterThan">
      <formula>4</formula>
    </cfRule>
    <cfRule type="cellIs" dxfId="5892" priority="8804" operator="equal">
      <formula>4</formula>
    </cfRule>
    <cfRule type="cellIs" dxfId="5891" priority="8805" operator="equal">
      <formula>2</formula>
    </cfRule>
    <cfRule type="containsBlanks" dxfId="5890" priority="8806">
      <formula>LEN(TRIM(Q49))=0</formula>
    </cfRule>
  </conditionalFormatting>
  <conditionalFormatting sqref="R49:R57">
    <cfRule type="cellIs" dxfId="5889" priority="8795" stopIfTrue="1" operator="equal">
      <formula>1</formula>
    </cfRule>
    <cfRule type="cellIs" dxfId="5888" priority="8796" operator="equal">
      <formula>0</formula>
    </cfRule>
    <cfRule type="cellIs" dxfId="5887" priority="8797" operator="greaterThan">
      <formula>4</formula>
    </cfRule>
    <cfRule type="cellIs" dxfId="5886" priority="8798" operator="equal">
      <formula>4</formula>
    </cfRule>
    <cfRule type="cellIs" dxfId="5885" priority="8799" operator="equal">
      <formula>2</formula>
    </cfRule>
    <cfRule type="containsBlanks" dxfId="5884" priority="8800">
      <formula>LEN(TRIM(R49))=0</formula>
    </cfRule>
  </conditionalFormatting>
  <conditionalFormatting sqref="P49:P57">
    <cfRule type="cellIs" dxfId="5883" priority="8774" operator="greaterThan">
      <formula>6</formula>
    </cfRule>
    <cfRule type="cellIs" dxfId="5882" priority="8775" operator="equal">
      <formula>6</formula>
    </cfRule>
    <cfRule type="cellIs" dxfId="5881" priority="8776" operator="equal">
      <formula>4</formula>
    </cfRule>
    <cfRule type="cellIs" dxfId="5880" priority="8777" operator="equal">
      <formula>3</formula>
    </cfRule>
    <cfRule type="cellIs" dxfId="5879" priority="8778" operator="equal">
      <formula>0</formula>
    </cfRule>
    <cfRule type="containsBlanks" dxfId="5878" priority="8779">
      <formula>LEN(TRIM(P49))=0</formula>
    </cfRule>
    <cfRule type="cellIs" dxfId="5877" priority="8780" operator="equal">
      <formula>2</formula>
    </cfRule>
  </conditionalFormatting>
  <conditionalFormatting sqref="C63:C71">
    <cfRule type="cellIs" dxfId="5876" priority="8766" operator="equal">
      <formula>0</formula>
    </cfRule>
    <cfRule type="cellIs" dxfId="5875" priority="8767" operator="greaterThan">
      <formula>5</formula>
    </cfRule>
    <cfRule type="cellIs" dxfId="5874" priority="8768" operator="equal">
      <formula>5</formula>
    </cfRule>
    <cfRule type="cellIs" dxfId="5873" priority="8769" operator="equal">
      <formula>3</formula>
    </cfRule>
    <cfRule type="cellIs" dxfId="5872" priority="8770" operator="equal">
      <formula>2</formula>
    </cfRule>
    <cfRule type="containsBlanks" dxfId="5871" priority="8771">
      <formula>LEN(TRIM(C63))=0</formula>
    </cfRule>
    <cfRule type="cellIs" dxfId="5870" priority="8773" operator="equal">
      <formula>1</formula>
    </cfRule>
  </conditionalFormatting>
  <conditionalFormatting sqref="E63:E71">
    <cfRule type="cellIs" dxfId="5869" priority="8754" stopIfTrue="1" operator="equal">
      <formula>1</formula>
    </cfRule>
    <cfRule type="cellIs" dxfId="5868" priority="8761" operator="equal">
      <formula>0</formula>
    </cfRule>
    <cfRule type="cellIs" dxfId="5867" priority="8762" operator="greaterThan">
      <formula>4</formula>
    </cfRule>
    <cfRule type="cellIs" dxfId="5866" priority="8763" operator="equal">
      <formula>4</formula>
    </cfRule>
    <cfRule type="cellIs" dxfId="5865" priority="8764" operator="equal">
      <formula>2</formula>
    </cfRule>
    <cfRule type="containsBlanks" dxfId="5864" priority="8765">
      <formula>LEN(TRIM(E63))=0</formula>
    </cfRule>
  </conditionalFormatting>
  <conditionalFormatting sqref="I63:I71">
    <cfRule type="cellIs" dxfId="5863" priority="8755" operator="greaterThan">
      <formula>6</formula>
    </cfRule>
    <cfRule type="cellIs" dxfId="5862" priority="8756" operator="equal">
      <formula>6</formula>
    </cfRule>
    <cfRule type="cellIs" dxfId="5861" priority="8757" operator="equal">
      <formula>4</formula>
    </cfRule>
    <cfRule type="cellIs" dxfId="5860" priority="8758" operator="equal">
      <formula>3</formula>
    </cfRule>
    <cfRule type="cellIs" dxfId="5859" priority="8759" operator="equal">
      <formula>0</formula>
    </cfRule>
    <cfRule type="containsBlanks" dxfId="5858" priority="8760">
      <formula>LEN(TRIM(I63))=0</formula>
    </cfRule>
    <cfRule type="cellIs" dxfId="5857" priority="8772" operator="equal">
      <formula>2</formula>
    </cfRule>
  </conditionalFormatting>
  <conditionalFormatting sqref="D63:D71">
    <cfRule type="cellIs" dxfId="5856" priority="8747" operator="equal">
      <formula>0</formula>
    </cfRule>
    <cfRule type="cellIs" dxfId="5855" priority="8748" operator="greaterThan">
      <formula>5</formula>
    </cfRule>
    <cfRule type="cellIs" dxfId="5854" priority="8749" operator="equal">
      <formula>5</formula>
    </cfRule>
    <cfRule type="cellIs" dxfId="5853" priority="8750" operator="equal">
      <formula>3</formula>
    </cfRule>
    <cfRule type="cellIs" dxfId="5852" priority="8751" operator="equal">
      <formula>2</formula>
    </cfRule>
    <cfRule type="containsBlanks" dxfId="5851" priority="8752">
      <formula>LEN(TRIM(D63))=0</formula>
    </cfRule>
    <cfRule type="cellIs" dxfId="5850" priority="8753" operator="equal">
      <formula>1</formula>
    </cfRule>
  </conditionalFormatting>
  <conditionalFormatting sqref="G63:G71">
    <cfRule type="cellIs" dxfId="5849" priority="8740" operator="equal">
      <formula>0</formula>
    </cfRule>
    <cfRule type="cellIs" dxfId="5848" priority="8741" operator="greaterThan">
      <formula>5</formula>
    </cfRule>
    <cfRule type="cellIs" dxfId="5847" priority="8742" operator="equal">
      <formula>5</formula>
    </cfRule>
    <cfRule type="cellIs" dxfId="5846" priority="8743" operator="equal">
      <formula>3</formula>
    </cfRule>
    <cfRule type="cellIs" dxfId="5845" priority="8744" operator="equal">
      <formula>2</formula>
    </cfRule>
    <cfRule type="containsBlanks" dxfId="5844" priority="8745">
      <formula>LEN(TRIM(G63))=0</formula>
    </cfRule>
    <cfRule type="cellIs" dxfId="5843" priority="8746" operator="equal">
      <formula>1</formula>
    </cfRule>
  </conditionalFormatting>
  <conditionalFormatting sqref="H63:H71">
    <cfRule type="cellIs" dxfId="5842" priority="8733" operator="equal">
      <formula>0</formula>
    </cfRule>
    <cfRule type="cellIs" dxfId="5841" priority="8734" operator="greaterThan">
      <formula>5</formula>
    </cfRule>
    <cfRule type="cellIs" dxfId="5840" priority="8735" operator="equal">
      <formula>5</formula>
    </cfRule>
    <cfRule type="cellIs" dxfId="5839" priority="8736" operator="equal">
      <formula>3</formula>
    </cfRule>
    <cfRule type="cellIs" dxfId="5838" priority="8737" operator="equal">
      <formula>2</formula>
    </cfRule>
    <cfRule type="containsBlanks" dxfId="5837" priority="8738">
      <formula>LEN(TRIM(H63))=0</formula>
    </cfRule>
    <cfRule type="cellIs" dxfId="5836" priority="8739" operator="equal">
      <formula>1</formula>
    </cfRule>
  </conditionalFormatting>
  <conditionalFormatting sqref="J63:J71">
    <cfRule type="cellIs" dxfId="5835" priority="8726" operator="equal">
      <formula>0</formula>
    </cfRule>
    <cfRule type="cellIs" dxfId="5834" priority="8727" operator="greaterThan">
      <formula>5</formula>
    </cfRule>
    <cfRule type="cellIs" dxfId="5833" priority="8728" operator="equal">
      <formula>5</formula>
    </cfRule>
    <cfRule type="cellIs" dxfId="5832" priority="8729" operator="equal">
      <formula>3</formula>
    </cfRule>
    <cfRule type="cellIs" dxfId="5831" priority="8730" operator="equal">
      <formula>2</formula>
    </cfRule>
    <cfRule type="containsBlanks" dxfId="5830" priority="8731">
      <formula>LEN(TRIM(J63))=0</formula>
    </cfRule>
    <cfRule type="cellIs" dxfId="5829" priority="8732" operator="equal">
      <formula>1</formula>
    </cfRule>
  </conditionalFormatting>
  <conditionalFormatting sqref="K63:K71">
    <cfRule type="cellIs" dxfId="5828" priority="8719" operator="equal">
      <formula>0</formula>
    </cfRule>
    <cfRule type="cellIs" dxfId="5827" priority="8720" operator="greaterThan">
      <formula>5</formula>
    </cfRule>
    <cfRule type="cellIs" dxfId="5826" priority="8721" operator="equal">
      <formula>5</formula>
    </cfRule>
    <cfRule type="cellIs" dxfId="5825" priority="8722" operator="equal">
      <formula>3</formula>
    </cfRule>
    <cfRule type="cellIs" dxfId="5824" priority="8723" operator="equal">
      <formula>2</formula>
    </cfRule>
    <cfRule type="containsBlanks" dxfId="5823" priority="8724">
      <formula>LEN(TRIM(K63))=0</formula>
    </cfRule>
    <cfRule type="cellIs" dxfId="5822" priority="8725" operator="equal">
      <formula>1</formula>
    </cfRule>
  </conditionalFormatting>
  <conditionalFormatting sqref="O63:O71">
    <cfRule type="cellIs" dxfId="5821" priority="8712" operator="equal">
      <formula>0</formula>
    </cfRule>
    <cfRule type="cellIs" dxfId="5820" priority="8713" operator="greaterThan">
      <formula>5</formula>
    </cfRule>
    <cfRule type="cellIs" dxfId="5819" priority="8714" operator="equal">
      <formula>5</formula>
    </cfRule>
    <cfRule type="cellIs" dxfId="5818" priority="8715" operator="equal">
      <formula>3</formula>
    </cfRule>
    <cfRule type="cellIs" dxfId="5817" priority="8716" operator="equal">
      <formula>2</formula>
    </cfRule>
    <cfRule type="containsBlanks" dxfId="5816" priority="8717">
      <formula>LEN(TRIM(O63))=0</formula>
    </cfRule>
    <cfRule type="cellIs" dxfId="5815" priority="8718" operator="equal">
      <formula>1</formula>
    </cfRule>
  </conditionalFormatting>
  <conditionalFormatting sqref="S63:S71">
    <cfRule type="cellIs" dxfId="5814" priority="8705" operator="equal">
      <formula>0</formula>
    </cfRule>
    <cfRule type="cellIs" dxfId="5813" priority="8706" operator="greaterThan">
      <formula>5</formula>
    </cfRule>
    <cfRule type="cellIs" dxfId="5812" priority="8707" operator="equal">
      <formula>5</formula>
    </cfRule>
    <cfRule type="cellIs" dxfId="5811" priority="8708" operator="equal">
      <formula>3</formula>
    </cfRule>
    <cfRule type="cellIs" dxfId="5810" priority="8709" operator="equal">
      <formula>2</formula>
    </cfRule>
    <cfRule type="containsBlanks" dxfId="5809" priority="8710">
      <formula>LEN(TRIM(S63))=0</formula>
    </cfRule>
    <cfRule type="cellIs" dxfId="5808" priority="8711" operator="equal">
      <formula>1</formula>
    </cfRule>
  </conditionalFormatting>
  <conditionalFormatting sqref="T63:T71">
    <cfRule type="cellIs" dxfId="5807" priority="8698" operator="equal">
      <formula>0</formula>
    </cfRule>
    <cfRule type="cellIs" dxfId="5806" priority="8699" operator="greaterThan">
      <formula>5</formula>
    </cfRule>
    <cfRule type="cellIs" dxfId="5805" priority="8700" operator="equal">
      <formula>5</formula>
    </cfRule>
    <cfRule type="cellIs" dxfId="5804" priority="8701" operator="equal">
      <formula>3</formula>
    </cfRule>
    <cfRule type="cellIs" dxfId="5803" priority="8702" operator="equal">
      <formula>2</formula>
    </cfRule>
    <cfRule type="containsBlanks" dxfId="5802" priority="8703">
      <formula>LEN(TRIM(T63))=0</formula>
    </cfRule>
    <cfRule type="cellIs" dxfId="5801" priority="8704" operator="equal">
      <formula>1</formula>
    </cfRule>
  </conditionalFormatting>
  <conditionalFormatting sqref="F63:F71">
    <cfRule type="cellIs" dxfId="5800" priority="8692" stopIfTrue="1" operator="equal">
      <formula>1</formula>
    </cfRule>
    <cfRule type="cellIs" dxfId="5799" priority="8693" operator="equal">
      <formula>0</formula>
    </cfRule>
    <cfRule type="cellIs" dxfId="5798" priority="8694" operator="greaterThan">
      <formula>4</formula>
    </cfRule>
    <cfRule type="cellIs" dxfId="5797" priority="8695" operator="equal">
      <formula>4</formula>
    </cfRule>
    <cfRule type="cellIs" dxfId="5796" priority="8696" operator="equal">
      <formula>2</formula>
    </cfRule>
    <cfRule type="containsBlanks" dxfId="5795" priority="8697">
      <formula>LEN(TRIM(F63))=0</formula>
    </cfRule>
  </conditionalFormatting>
  <conditionalFormatting sqref="Q63:Q71">
    <cfRule type="cellIs" dxfId="5794" priority="8680" stopIfTrue="1" operator="equal">
      <formula>1</formula>
    </cfRule>
    <cfRule type="cellIs" dxfId="5793" priority="8681" operator="equal">
      <formula>0</formula>
    </cfRule>
    <cfRule type="cellIs" dxfId="5792" priority="8682" operator="greaterThan">
      <formula>4</formula>
    </cfRule>
    <cfRule type="cellIs" dxfId="5791" priority="8683" operator="equal">
      <formula>4</formula>
    </cfRule>
    <cfRule type="cellIs" dxfId="5790" priority="8684" operator="equal">
      <formula>2</formula>
    </cfRule>
    <cfRule type="containsBlanks" dxfId="5789" priority="8685">
      <formula>LEN(TRIM(Q63))=0</formula>
    </cfRule>
  </conditionalFormatting>
  <conditionalFormatting sqref="R63:R71">
    <cfRule type="cellIs" dxfId="5788" priority="8674" stopIfTrue="1" operator="equal">
      <formula>1</formula>
    </cfRule>
    <cfRule type="cellIs" dxfId="5787" priority="8675" operator="equal">
      <formula>0</formula>
    </cfRule>
    <cfRule type="cellIs" dxfId="5786" priority="8676" operator="greaterThan">
      <formula>4</formula>
    </cfRule>
    <cfRule type="cellIs" dxfId="5785" priority="8677" operator="equal">
      <formula>4</formula>
    </cfRule>
    <cfRule type="cellIs" dxfId="5784" priority="8678" operator="equal">
      <formula>2</formula>
    </cfRule>
    <cfRule type="containsBlanks" dxfId="5783" priority="8679">
      <formula>LEN(TRIM(R63))=0</formula>
    </cfRule>
  </conditionalFormatting>
  <conditionalFormatting sqref="P63:P71">
    <cfRule type="cellIs" dxfId="5782" priority="8653" operator="greaterThan">
      <formula>6</formula>
    </cfRule>
    <cfRule type="cellIs" dxfId="5781" priority="8654" operator="equal">
      <formula>6</formula>
    </cfRule>
    <cfRule type="cellIs" dxfId="5780" priority="8655" operator="equal">
      <formula>4</formula>
    </cfRule>
    <cfRule type="cellIs" dxfId="5779" priority="8656" operator="equal">
      <formula>3</formula>
    </cfRule>
    <cfRule type="cellIs" dxfId="5778" priority="8657" operator="equal">
      <formula>0</formula>
    </cfRule>
    <cfRule type="containsBlanks" dxfId="5777" priority="8658">
      <formula>LEN(TRIM(P63))=0</formula>
    </cfRule>
    <cfRule type="cellIs" dxfId="5776" priority="8659" operator="equal">
      <formula>2</formula>
    </cfRule>
  </conditionalFormatting>
  <conditionalFormatting sqref="C91:C99">
    <cfRule type="cellIs" dxfId="5775" priority="8645" operator="equal">
      <formula>0</formula>
    </cfRule>
    <cfRule type="cellIs" dxfId="5774" priority="8646" operator="greaterThan">
      <formula>5</formula>
    </cfRule>
    <cfRule type="cellIs" dxfId="5773" priority="8647" operator="equal">
      <formula>5</formula>
    </cfRule>
    <cfRule type="cellIs" dxfId="5772" priority="8648" operator="equal">
      <formula>3</formula>
    </cfRule>
    <cfRule type="cellIs" dxfId="5771" priority="8649" operator="equal">
      <formula>2</formula>
    </cfRule>
    <cfRule type="containsBlanks" dxfId="5770" priority="8650">
      <formula>LEN(TRIM(C91))=0</formula>
    </cfRule>
    <cfRule type="cellIs" dxfId="5769" priority="8652" operator="equal">
      <formula>1</formula>
    </cfRule>
  </conditionalFormatting>
  <conditionalFormatting sqref="E91:E99">
    <cfRule type="cellIs" dxfId="5768" priority="8633" stopIfTrue="1" operator="equal">
      <formula>1</formula>
    </cfRule>
    <cfRule type="cellIs" dxfId="5767" priority="8640" operator="equal">
      <formula>0</formula>
    </cfRule>
    <cfRule type="cellIs" dxfId="5766" priority="8641" operator="greaterThan">
      <formula>4</formula>
    </cfRule>
    <cfRule type="cellIs" dxfId="5765" priority="8642" operator="equal">
      <formula>4</formula>
    </cfRule>
    <cfRule type="cellIs" dxfId="5764" priority="8643" operator="equal">
      <formula>2</formula>
    </cfRule>
    <cfRule type="containsBlanks" dxfId="5763" priority="8644">
      <formula>LEN(TRIM(E91))=0</formula>
    </cfRule>
  </conditionalFormatting>
  <conditionalFormatting sqref="I91:I99">
    <cfRule type="cellIs" dxfId="5762" priority="8634" operator="greaterThan">
      <formula>6</formula>
    </cfRule>
    <cfRule type="cellIs" dxfId="5761" priority="8635" operator="equal">
      <formula>6</formula>
    </cfRule>
    <cfRule type="cellIs" dxfId="5760" priority="8636" operator="equal">
      <formula>4</formula>
    </cfRule>
    <cfRule type="cellIs" dxfId="5759" priority="8637" operator="equal">
      <formula>3</formula>
    </cfRule>
    <cfRule type="cellIs" dxfId="5758" priority="8638" operator="equal">
      <formula>0</formula>
    </cfRule>
    <cfRule type="containsBlanks" dxfId="5757" priority="8639">
      <formula>LEN(TRIM(I91))=0</formula>
    </cfRule>
    <cfRule type="cellIs" dxfId="5756" priority="8651" operator="equal">
      <formula>2</formula>
    </cfRule>
  </conditionalFormatting>
  <conditionalFormatting sqref="D91:D99">
    <cfRule type="cellIs" dxfId="5755" priority="8626" operator="equal">
      <formula>0</formula>
    </cfRule>
    <cfRule type="cellIs" dxfId="5754" priority="8627" operator="greaterThan">
      <formula>5</formula>
    </cfRule>
    <cfRule type="cellIs" dxfId="5753" priority="8628" operator="equal">
      <formula>5</formula>
    </cfRule>
    <cfRule type="cellIs" dxfId="5752" priority="8629" operator="equal">
      <formula>3</formula>
    </cfRule>
    <cfRule type="cellIs" dxfId="5751" priority="8630" operator="equal">
      <formula>2</formula>
    </cfRule>
    <cfRule type="containsBlanks" dxfId="5750" priority="8631">
      <formula>LEN(TRIM(D91))=0</formula>
    </cfRule>
    <cfRule type="cellIs" dxfId="5749" priority="8632" operator="equal">
      <formula>1</formula>
    </cfRule>
  </conditionalFormatting>
  <conditionalFormatting sqref="G91:G99">
    <cfRule type="cellIs" dxfId="5748" priority="8619" operator="equal">
      <formula>0</formula>
    </cfRule>
    <cfRule type="cellIs" dxfId="5747" priority="8620" operator="greaterThan">
      <formula>5</formula>
    </cfRule>
    <cfRule type="cellIs" dxfId="5746" priority="8621" operator="equal">
      <formula>5</formula>
    </cfRule>
    <cfRule type="cellIs" dxfId="5745" priority="8622" operator="equal">
      <formula>3</formula>
    </cfRule>
    <cfRule type="cellIs" dxfId="5744" priority="8623" operator="equal">
      <formula>2</formula>
    </cfRule>
    <cfRule type="containsBlanks" dxfId="5743" priority="8624">
      <formula>LEN(TRIM(G91))=0</formula>
    </cfRule>
    <cfRule type="cellIs" dxfId="5742" priority="8625" operator="equal">
      <formula>1</formula>
    </cfRule>
  </conditionalFormatting>
  <conditionalFormatting sqref="H91:H99">
    <cfRule type="cellIs" dxfId="5741" priority="8612" operator="equal">
      <formula>0</formula>
    </cfRule>
    <cfRule type="cellIs" dxfId="5740" priority="8613" operator="greaterThan">
      <formula>5</formula>
    </cfRule>
    <cfRule type="cellIs" dxfId="5739" priority="8614" operator="equal">
      <formula>5</formula>
    </cfRule>
    <cfRule type="cellIs" dxfId="5738" priority="8615" operator="equal">
      <formula>3</formula>
    </cfRule>
    <cfRule type="cellIs" dxfId="5737" priority="8616" operator="equal">
      <formula>2</formula>
    </cfRule>
    <cfRule type="containsBlanks" dxfId="5736" priority="8617">
      <formula>LEN(TRIM(H91))=0</formula>
    </cfRule>
    <cfRule type="cellIs" dxfId="5735" priority="8618" operator="equal">
      <formula>1</formula>
    </cfRule>
  </conditionalFormatting>
  <conditionalFormatting sqref="J91:J99">
    <cfRule type="cellIs" dxfId="5734" priority="8605" operator="equal">
      <formula>0</formula>
    </cfRule>
    <cfRule type="cellIs" dxfId="5733" priority="8606" operator="greaterThan">
      <formula>5</formula>
    </cfRule>
    <cfRule type="cellIs" dxfId="5732" priority="8607" operator="equal">
      <formula>5</formula>
    </cfRule>
    <cfRule type="cellIs" dxfId="5731" priority="8608" operator="equal">
      <formula>3</formula>
    </cfRule>
    <cfRule type="cellIs" dxfId="5730" priority="8609" operator="equal">
      <formula>2</formula>
    </cfRule>
    <cfRule type="containsBlanks" dxfId="5729" priority="8610">
      <formula>LEN(TRIM(J91))=0</formula>
    </cfRule>
    <cfRule type="cellIs" dxfId="5728" priority="8611" operator="equal">
      <formula>1</formula>
    </cfRule>
  </conditionalFormatting>
  <conditionalFormatting sqref="K91:K99">
    <cfRule type="cellIs" dxfId="5727" priority="8598" operator="equal">
      <formula>0</formula>
    </cfRule>
    <cfRule type="cellIs" dxfId="5726" priority="8599" operator="greaterThan">
      <formula>5</formula>
    </cfRule>
    <cfRule type="cellIs" dxfId="5725" priority="8600" operator="equal">
      <formula>5</formula>
    </cfRule>
    <cfRule type="cellIs" dxfId="5724" priority="8601" operator="equal">
      <formula>3</formula>
    </cfRule>
    <cfRule type="cellIs" dxfId="5723" priority="8602" operator="equal">
      <formula>2</formula>
    </cfRule>
    <cfRule type="containsBlanks" dxfId="5722" priority="8603">
      <formula>LEN(TRIM(K91))=0</formula>
    </cfRule>
    <cfRule type="cellIs" dxfId="5721" priority="8604" operator="equal">
      <formula>1</formula>
    </cfRule>
  </conditionalFormatting>
  <conditionalFormatting sqref="O91:O99">
    <cfRule type="cellIs" dxfId="5720" priority="8591" operator="equal">
      <formula>0</formula>
    </cfRule>
    <cfRule type="cellIs" dxfId="5719" priority="8592" operator="greaterThan">
      <formula>5</formula>
    </cfRule>
    <cfRule type="cellIs" dxfId="5718" priority="8593" operator="equal">
      <formula>5</formula>
    </cfRule>
    <cfRule type="cellIs" dxfId="5717" priority="8594" operator="equal">
      <formula>3</formula>
    </cfRule>
    <cfRule type="cellIs" dxfId="5716" priority="8595" operator="equal">
      <formula>2</formula>
    </cfRule>
    <cfRule type="containsBlanks" dxfId="5715" priority="8596">
      <formula>LEN(TRIM(O91))=0</formula>
    </cfRule>
    <cfRule type="cellIs" dxfId="5714" priority="8597" operator="equal">
      <formula>1</formula>
    </cfRule>
  </conditionalFormatting>
  <conditionalFormatting sqref="S91:S99">
    <cfRule type="cellIs" dxfId="5713" priority="8584" operator="equal">
      <formula>0</formula>
    </cfRule>
    <cfRule type="cellIs" dxfId="5712" priority="8585" operator="greaterThan">
      <formula>5</formula>
    </cfRule>
    <cfRule type="cellIs" dxfId="5711" priority="8586" operator="equal">
      <formula>5</formula>
    </cfRule>
    <cfRule type="cellIs" dxfId="5710" priority="8587" operator="equal">
      <formula>3</formula>
    </cfRule>
    <cfRule type="cellIs" dxfId="5709" priority="8588" operator="equal">
      <formula>2</formula>
    </cfRule>
    <cfRule type="containsBlanks" dxfId="5708" priority="8589">
      <formula>LEN(TRIM(S91))=0</formula>
    </cfRule>
    <cfRule type="cellIs" dxfId="5707" priority="8590" operator="equal">
      <formula>1</formula>
    </cfRule>
  </conditionalFormatting>
  <conditionalFormatting sqref="T91:T99">
    <cfRule type="cellIs" dxfId="5706" priority="8577" operator="equal">
      <formula>0</formula>
    </cfRule>
    <cfRule type="cellIs" dxfId="5705" priority="8578" operator="greaterThan">
      <formula>5</formula>
    </cfRule>
    <cfRule type="cellIs" dxfId="5704" priority="8579" operator="equal">
      <formula>5</formula>
    </cfRule>
    <cfRule type="cellIs" dxfId="5703" priority="8580" operator="equal">
      <formula>3</formula>
    </cfRule>
    <cfRule type="cellIs" dxfId="5702" priority="8581" operator="equal">
      <formula>2</formula>
    </cfRule>
    <cfRule type="containsBlanks" dxfId="5701" priority="8582">
      <formula>LEN(TRIM(T91))=0</formula>
    </cfRule>
    <cfRule type="cellIs" dxfId="5700" priority="8583" operator="equal">
      <formula>1</formula>
    </cfRule>
  </conditionalFormatting>
  <conditionalFormatting sqref="F91:F99">
    <cfRule type="cellIs" dxfId="5699" priority="8571" stopIfTrue="1" operator="equal">
      <formula>1</formula>
    </cfRule>
    <cfRule type="cellIs" dxfId="5698" priority="8572" operator="equal">
      <formula>0</formula>
    </cfRule>
    <cfRule type="cellIs" dxfId="5697" priority="8573" operator="greaterThan">
      <formula>4</formula>
    </cfRule>
    <cfRule type="cellIs" dxfId="5696" priority="8574" operator="equal">
      <formula>4</formula>
    </cfRule>
    <cfRule type="cellIs" dxfId="5695" priority="8575" operator="equal">
      <formula>2</formula>
    </cfRule>
    <cfRule type="containsBlanks" dxfId="5694" priority="8576">
      <formula>LEN(TRIM(F91))=0</formula>
    </cfRule>
  </conditionalFormatting>
  <conditionalFormatting sqref="Q91:Q99">
    <cfRule type="cellIs" dxfId="5693" priority="8559" stopIfTrue="1" operator="equal">
      <formula>1</formula>
    </cfRule>
    <cfRule type="cellIs" dxfId="5692" priority="8560" operator="equal">
      <formula>0</formula>
    </cfRule>
    <cfRule type="cellIs" dxfId="5691" priority="8561" operator="greaterThan">
      <formula>4</formula>
    </cfRule>
    <cfRule type="cellIs" dxfId="5690" priority="8562" operator="equal">
      <formula>4</formula>
    </cfRule>
    <cfRule type="cellIs" dxfId="5689" priority="8563" operator="equal">
      <formula>2</formula>
    </cfRule>
    <cfRule type="containsBlanks" dxfId="5688" priority="8564">
      <formula>LEN(TRIM(Q91))=0</formula>
    </cfRule>
  </conditionalFormatting>
  <conditionalFormatting sqref="R91:R99">
    <cfRule type="cellIs" dxfId="5687" priority="8553" stopIfTrue="1" operator="equal">
      <formula>1</formula>
    </cfRule>
    <cfRule type="cellIs" dxfId="5686" priority="8554" operator="equal">
      <formula>0</formula>
    </cfRule>
    <cfRule type="cellIs" dxfId="5685" priority="8555" operator="greaterThan">
      <formula>4</formula>
    </cfRule>
    <cfRule type="cellIs" dxfId="5684" priority="8556" operator="equal">
      <formula>4</formula>
    </cfRule>
    <cfRule type="cellIs" dxfId="5683" priority="8557" operator="equal">
      <formula>2</formula>
    </cfRule>
    <cfRule type="containsBlanks" dxfId="5682" priority="8558">
      <formula>LEN(TRIM(R91))=0</formula>
    </cfRule>
  </conditionalFormatting>
  <conditionalFormatting sqref="P91:P99">
    <cfRule type="cellIs" dxfId="5681" priority="8532" operator="greaterThan">
      <formula>6</formula>
    </cfRule>
    <cfRule type="cellIs" dxfId="5680" priority="8533" operator="equal">
      <formula>6</formula>
    </cfRule>
    <cfRule type="cellIs" dxfId="5679" priority="8534" operator="equal">
      <formula>4</formula>
    </cfRule>
    <cfRule type="cellIs" dxfId="5678" priority="8535" operator="equal">
      <formula>3</formula>
    </cfRule>
    <cfRule type="cellIs" dxfId="5677" priority="8536" operator="equal">
      <formula>0</formula>
    </cfRule>
    <cfRule type="containsBlanks" dxfId="5676" priority="8537">
      <formula>LEN(TRIM(P91))=0</formula>
    </cfRule>
    <cfRule type="cellIs" dxfId="5675" priority="8538" operator="equal">
      <formula>2</formula>
    </cfRule>
  </conditionalFormatting>
  <conditionalFormatting sqref="C105:C113">
    <cfRule type="cellIs" dxfId="5674" priority="8524" operator="equal">
      <formula>0</formula>
    </cfRule>
    <cfRule type="cellIs" dxfId="5673" priority="8525" operator="greaterThan">
      <formula>5</formula>
    </cfRule>
    <cfRule type="cellIs" dxfId="5672" priority="8526" operator="equal">
      <formula>5</formula>
    </cfRule>
    <cfRule type="cellIs" dxfId="5671" priority="8527" operator="equal">
      <formula>3</formula>
    </cfRule>
    <cfRule type="cellIs" dxfId="5670" priority="8528" operator="equal">
      <formula>2</formula>
    </cfRule>
    <cfRule type="containsBlanks" dxfId="5669" priority="8529">
      <formula>LEN(TRIM(C105))=0</formula>
    </cfRule>
    <cfRule type="cellIs" dxfId="5668" priority="8531" operator="equal">
      <formula>1</formula>
    </cfRule>
  </conditionalFormatting>
  <conditionalFormatting sqref="E105:E113">
    <cfRule type="cellIs" dxfId="5667" priority="8512" stopIfTrue="1" operator="equal">
      <formula>1</formula>
    </cfRule>
    <cfRule type="cellIs" dxfId="5666" priority="8519" operator="equal">
      <formula>0</formula>
    </cfRule>
    <cfRule type="cellIs" dxfId="5665" priority="8520" operator="greaterThan">
      <formula>4</formula>
    </cfRule>
    <cfRule type="cellIs" dxfId="5664" priority="8521" operator="equal">
      <formula>4</formula>
    </cfRule>
    <cfRule type="cellIs" dxfId="5663" priority="8522" operator="equal">
      <formula>2</formula>
    </cfRule>
    <cfRule type="containsBlanks" dxfId="5662" priority="8523">
      <formula>LEN(TRIM(E105))=0</formula>
    </cfRule>
  </conditionalFormatting>
  <conditionalFormatting sqref="I105:I113">
    <cfRule type="cellIs" dxfId="5661" priority="8513" operator="greaterThan">
      <formula>6</formula>
    </cfRule>
    <cfRule type="cellIs" dxfId="5660" priority="8514" operator="equal">
      <formula>6</formula>
    </cfRule>
    <cfRule type="cellIs" dxfId="5659" priority="8515" operator="equal">
      <formula>4</formula>
    </cfRule>
    <cfRule type="cellIs" dxfId="5658" priority="8516" operator="equal">
      <formula>3</formula>
    </cfRule>
    <cfRule type="cellIs" dxfId="5657" priority="8517" operator="equal">
      <formula>0</formula>
    </cfRule>
    <cfRule type="containsBlanks" dxfId="5656" priority="8518">
      <formula>LEN(TRIM(I105))=0</formula>
    </cfRule>
    <cfRule type="cellIs" dxfId="5655" priority="8530" operator="equal">
      <formula>2</formula>
    </cfRule>
  </conditionalFormatting>
  <conditionalFormatting sqref="D105:D113">
    <cfRule type="cellIs" dxfId="5654" priority="8505" operator="equal">
      <formula>0</formula>
    </cfRule>
    <cfRule type="cellIs" dxfId="5653" priority="8506" operator="greaterThan">
      <formula>5</formula>
    </cfRule>
    <cfRule type="cellIs" dxfId="5652" priority="8507" operator="equal">
      <formula>5</formula>
    </cfRule>
    <cfRule type="cellIs" dxfId="5651" priority="8508" operator="equal">
      <formula>3</formula>
    </cfRule>
    <cfRule type="cellIs" dxfId="5650" priority="8509" operator="equal">
      <formula>2</formula>
    </cfRule>
    <cfRule type="containsBlanks" dxfId="5649" priority="8510">
      <formula>LEN(TRIM(D105))=0</formula>
    </cfRule>
    <cfRule type="cellIs" dxfId="5648" priority="8511" operator="equal">
      <formula>1</formula>
    </cfRule>
  </conditionalFormatting>
  <conditionalFormatting sqref="G105:G113">
    <cfRule type="cellIs" dxfId="5647" priority="8498" operator="equal">
      <formula>0</formula>
    </cfRule>
    <cfRule type="cellIs" dxfId="5646" priority="8499" operator="greaterThan">
      <formula>5</formula>
    </cfRule>
    <cfRule type="cellIs" dxfId="5645" priority="8500" operator="equal">
      <formula>5</formula>
    </cfRule>
    <cfRule type="cellIs" dxfId="5644" priority="8501" operator="equal">
      <formula>3</formula>
    </cfRule>
    <cfRule type="cellIs" dxfId="5643" priority="8502" operator="equal">
      <formula>2</formula>
    </cfRule>
    <cfRule type="containsBlanks" dxfId="5642" priority="8503">
      <formula>LEN(TRIM(G105))=0</formula>
    </cfRule>
    <cfRule type="cellIs" dxfId="5641" priority="8504" operator="equal">
      <formula>1</formula>
    </cfRule>
  </conditionalFormatting>
  <conditionalFormatting sqref="H105:H113">
    <cfRule type="cellIs" dxfId="5640" priority="8491" operator="equal">
      <formula>0</formula>
    </cfRule>
    <cfRule type="cellIs" dxfId="5639" priority="8492" operator="greaterThan">
      <formula>5</formula>
    </cfRule>
    <cfRule type="cellIs" dxfId="5638" priority="8493" operator="equal">
      <formula>5</formula>
    </cfRule>
    <cfRule type="cellIs" dxfId="5637" priority="8494" operator="equal">
      <formula>3</formula>
    </cfRule>
    <cfRule type="cellIs" dxfId="5636" priority="8495" operator="equal">
      <formula>2</formula>
    </cfRule>
    <cfRule type="containsBlanks" dxfId="5635" priority="8496">
      <formula>LEN(TRIM(H105))=0</formula>
    </cfRule>
    <cfRule type="cellIs" dxfId="5634" priority="8497" operator="equal">
      <formula>1</formula>
    </cfRule>
  </conditionalFormatting>
  <conditionalFormatting sqref="J105:J113">
    <cfRule type="cellIs" dxfId="5633" priority="8484" operator="equal">
      <formula>0</formula>
    </cfRule>
    <cfRule type="cellIs" dxfId="5632" priority="8485" operator="greaterThan">
      <formula>5</formula>
    </cfRule>
    <cfRule type="cellIs" dxfId="5631" priority="8486" operator="equal">
      <formula>5</formula>
    </cfRule>
    <cfRule type="cellIs" dxfId="5630" priority="8487" operator="equal">
      <formula>3</formula>
    </cfRule>
    <cfRule type="cellIs" dxfId="5629" priority="8488" operator="equal">
      <formula>2</formula>
    </cfRule>
    <cfRule type="containsBlanks" dxfId="5628" priority="8489">
      <formula>LEN(TRIM(J105))=0</formula>
    </cfRule>
    <cfRule type="cellIs" dxfId="5627" priority="8490" operator="equal">
      <formula>1</formula>
    </cfRule>
  </conditionalFormatting>
  <conditionalFormatting sqref="K105:K113">
    <cfRule type="cellIs" dxfId="5626" priority="8477" operator="equal">
      <formula>0</formula>
    </cfRule>
    <cfRule type="cellIs" dxfId="5625" priority="8478" operator="greaterThan">
      <formula>5</formula>
    </cfRule>
    <cfRule type="cellIs" dxfId="5624" priority="8479" operator="equal">
      <formula>5</formula>
    </cfRule>
    <cfRule type="cellIs" dxfId="5623" priority="8480" operator="equal">
      <formula>3</formula>
    </cfRule>
    <cfRule type="cellIs" dxfId="5622" priority="8481" operator="equal">
      <formula>2</formula>
    </cfRule>
    <cfRule type="containsBlanks" dxfId="5621" priority="8482">
      <formula>LEN(TRIM(K105))=0</formula>
    </cfRule>
    <cfRule type="cellIs" dxfId="5620" priority="8483" operator="equal">
      <formula>1</formula>
    </cfRule>
  </conditionalFormatting>
  <conditionalFormatting sqref="O105:O113">
    <cfRule type="cellIs" dxfId="5619" priority="8470" operator="equal">
      <formula>0</formula>
    </cfRule>
    <cfRule type="cellIs" dxfId="5618" priority="8471" operator="greaterThan">
      <formula>5</formula>
    </cfRule>
    <cfRule type="cellIs" dxfId="5617" priority="8472" operator="equal">
      <formula>5</formula>
    </cfRule>
    <cfRule type="cellIs" dxfId="5616" priority="8473" operator="equal">
      <formula>3</formula>
    </cfRule>
    <cfRule type="cellIs" dxfId="5615" priority="8474" operator="equal">
      <formula>2</formula>
    </cfRule>
    <cfRule type="containsBlanks" dxfId="5614" priority="8475">
      <formula>LEN(TRIM(O105))=0</formula>
    </cfRule>
    <cfRule type="cellIs" dxfId="5613" priority="8476" operator="equal">
      <formula>1</formula>
    </cfRule>
  </conditionalFormatting>
  <conditionalFormatting sqref="S105:S113">
    <cfRule type="cellIs" dxfId="5612" priority="8463" operator="equal">
      <formula>0</formula>
    </cfRule>
    <cfRule type="cellIs" dxfId="5611" priority="8464" operator="greaterThan">
      <formula>5</formula>
    </cfRule>
    <cfRule type="cellIs" dxfId="5610" priority="8465" operator="equal">
      <formula>5</formula>
    </cfRule>
    <cfRule type="cellIs" dxfId="5609" priority="8466" operator="equal">
      <formula>3</formula>
    </cfRule>
    <cfRule type="cellIs" dxfId="5608" priority="8467" operator="equal">
      <formula>2</formula>
    </cfRule>
    <cfRule type="containsBlanks" dxfId="5607" priority="8468">
      <formula>LEN(TRIM(S105))=0</formula>
    </cfRule>
    <cfRule type="cellIs" dxfId="5606" priority="8469" operator="equal">
      <formula>1</formula>
    </cfRule>
  </conditionalFormatting>
  <conditionalFormatting sqref="T105:T113">
    <cfRule type="cellIs" dxfId="5605" priority="8456" operator="equal">
      <formula>0</formula>
    </cfRule>
    <cfRule type="cellIs" dxfId="5604" priority="8457" operator="greaterThan">
      <formula>5</formula>
    </cfRule>
    <cfRule type="cellIs" dxfId="5603" priority="8458" operator="equal">
      <formula>5</formula>
    </cfRule>
    <cfRule type="cellIs" dxfId="5602" priority="8459" operator="equal">
      <formula>3</formula>
    </cfRule>
    <cfRule type="cellIs" dxfId="5601" priority="8460" operator="equal">
      <formula>2</formula>
    </cfRule>
    <cfRule type="containsBlanks" dxfId="5600" priority="8461">
      <formula>LEN(TRIM(T105))=0</formula>
    </cfRule>
    <cfRule type="cellIs" dxfId="5599" priority="8462" operator="equal">
      <formula>1</formula>
    </cfRule>
  </conditionalFormatting>
  <conditionalFormatting sqref="F105:F113">
    <cfRule type="cellIs" dxfId="5598" priority="8450" stopIfTrue="1" operator="equal">
      <formula>1</formula>
    </cfRule>
    <cfRule type="cellIs" dxfId="5597" priority="8451" operator="equal">
      <formula>0</formula>
    </cfRule>
    <cfRule type="cellIs" dxfId="5596" priority="8452" operator="greaterThan">
      <formula>4</formula>
    </cfRule>
    <cfRule type="cellIs" dxfId="5595" priority="8453" operator="equal">
      <formula>4</formula>
    </cfRule>
    <cfRule type="cellIs" dxfId="5594" priority="8454" operator="equal">
      <formula>2</formula>
    </cfRule>
    <cfRule type="containsBlanks" dxfId="5593" priority="8455">
      <formula>LEN(TRIM(F105))=0</formula>
    </cfRule>
  </conditionalFormatting>
  <conditionalFormatting sqref="Q105:Q113">
    <cfRule type="cellIs" dxfId="5592" priority="8438" stopIfTrue="1" operator="equal">
      <formula>1</formula>
    </cfRule>
    <cfRule type="cellIs" dxfId="5591" priority="8439" operator="equal">
      <formula>0</formula>
    </cfRule>
    <cfRule type="cellIs" dxfId="5590" priority="8440" operator="greaterThan">
      <formula>4</formula>
    </cfRule>
    <cfRule type="cellIs" dxfId="5589" priority="8441" operator="equal">
      <formula>4</formula>
    </cfRule>
    <cfRule type="cellIs" dxfId="5588" priority="8442" operator="equal">
      <formula>2</formula>
    </cfRule>
    <cfRule type="containsBlanks" dxfId="5587" priority="8443">
      <formula>LEN(TRIM(Q105))=0</formula>
    </cfRule>
  </conditionalFormatting>
  <conditionalFormatting sqref="R105:R113">
    <cfRule type="cellIs" dxfId="5586" priority="8432" stopIfTrue="1" operator="equal">
      <formula>1</formula>
    </cfRule>
    <cfRule type="cellIs" dxfId="5585" priority="8433" operator="equal">
      <formula>0</formula>
    </cfRule>
    <cfRule type="cellIs" dxfId="5584" priority="8434" operator="greaterThan">
      <formula>4</formula>
    </cfRule>
    <cfRule type="cellIs" dxfId="5583" priority="8435" operator="equal">
      <formula>4</formula>
    </cfRule>
    <cfRule type="cellIs" dxfId="5582" priority="8436" operator="equal">
      <formula>2</formula>
    </cfRule>
    <cfRule type="containsBlanks" dxfId="5581" priority="8437">
      <formula>LEN(TRIM(R105))=0</formula>
    </cfRule>
  </conditionalFormatting>
  <conditionalFormatting sqref="P105:P113">
    <cfRule type="cellIs" dxfId="5580" priority="8411" operator="greaterThan">
      <formula>6</formula>
    </cfRule>
    <cfRule type="cellIs" dxfId="5579" priority="8412" operator="equal">
      <formula>6</formula>
    </cfRule>
    <cfRule type="cellIs" dxfId="5578" priority="8413" operator="equal">
      <formula>4</formula>
    </cfRule>
    <cfRule type="cellIs" dxfId="5577" priority="8414" operator="equal">
      <formula>3</formula>
    </cfRule>
    <cfRule type="cellIs" dxfId="5576" priority="8415" operator="equal">
      <formula>0</formula>
    </cfRule>
    <cfRule type="containsBlanks" dxfId="5575" priority="8416">
      <formula>LEN(TRIM(P105))=0</formula>
    </cfRule>
    <cfRule type="cellIs" dxfId="5574" priority="8417" operator="equal">
      <formula>2</formula>
    </cfRule>
  </conditionalFormatting>
  <conditionalFormatting sqref="C119:C127">
    <cfRule type="cellIs" dxfId="5573" priority="8403" operator="equal">
      <formula>0</formula>
    </cfRule>
    <cfRule type="cellIs" dxfId="5572" priority="8404" operator="greaterThan">
      <formula>5</formula>
    </cfRule>
    <cfRule type="cellIs" dxfId="5571" priority="8405" operator="equal">
      <formula>5</formula>
    </cfRule>
    <cfRule type="cellIs" dxfId="5570" priority="8406" operator="equal">
      <formula>3</formula>
    </cfRule>
    <cfRule type="cellIs" dxfId="5569" priority="8407" operator="equal">
      <formula>2</formula>
    </cfRule>
    <cfRule type="containsBlanks" dxfId="5568" priority="8408">
      <formula>LEN(TRIM(C119))=0</formula>
    </cfRule>
    <cfRule type="cellIs" dxfId="5567" priority="8410" operator="equal">
      <formula>1</formula>
    </cfRule>
  </conditionalFormatting>
  <conditionalFormatting sqref="E119:E127">
    <cfRule type="cellIs" dxfId="5566" priority="8391" stopIfTrue="1" operator="equal">
      <formula>1</formula>
    </cfRule>
    <cfRule type="cellIs" dxfId="5565" priority="8398" operator="equal">
      <formula>0</formula>
    </cfRule>
    <cfRule type="cellIs" dxfId="5564" priority="8399" operator="greaterThan">
      <formula>4</formula>
    </cfRule>
    <cfRule type="cellIs" dxfId="5563" priority="8400" operator="equal">
      <formula>4</formula>
    </cfRule>
    <cfRule type="cellIs" dxfId="5562" priority="8401" operator="equal">
      <formula>2</formula>
    </cfRule>
    <cfRule type="containsBlanks" dxfId="5561" priority="8402">
      <formula>LEN(TRIM(E119))=0</formula>
    </cfRule>
  </conditionalFormatting>
  <conditionalFormatting sqref="I119:I127">
    <cfRule type="cellIs" dxfId="5560" priority="8392" operator="greaterThan">
      <formula>6</formula>
    </cfRule>
    <cfRule type="cellIs" dxfId="5559" priority="8393" operator="equal">
      <formula>6</formula>
    </cfRule>
    <cfRule type="cellIs" dxfId="5558" priority="8394" operator="equal">
      <formula>4</formula>
    </cfRule>
    <cfRule type="cellIs" dxfId="5557" priority="8395" operator="equal">
      <formula>3</formula>
    </cfRule>
    <cfRule type="cellIs" dxfId="5556" priority="8396" operator="equal">
      <formula>0</formula>
    </cfRule>
    <cfRule type="containsBlanks" dxfId="5555" priority="8397">
      <formula>LEN(TRIM(I119))=0</formula>
    </cfRule>
    <cfRule type="cellIs" dxfId="5554" priority="8409" operator="equal">
      <formula>2</formula>
    </cfRule>
  </conditionalFormatting>
  <conditionalFormatting sqref="D119:D127">
    <cfRule type="cellIs" dxfId="5553" priority="8384" operator="equal">
      <formula>0</formula>
    </cfRule>
    <cfRule type="cellIs" dxfId="5552" priority="8385" operator="greaterThan">
      <formula>5</formula>
    </cfRule>
    <cfRule type="cellIs" dxfId="5551" priority="8386" operator="equal">
      <formula>5</formula>
    </cfRule>
    <cfRule type="cellIs" dxfId="5550" priority="8387" operator="equal">
      <formula>3</formula>
    </cfRule>
    <cfRule type="cellIs" dxfId="5549" priority="8388" operator="equal">
      <formula>2</formula>
    </cfRule>
    <cfRule type="containsBlanks" dxfId="5548" priority="8389">
      <formula>LEN(TRIM(D119))=0</formula>
    </cfRule>
    <cfRule type="cellIs" dxfId="5547" priority="8390" operator="equal">
      <formula>1</formula>
    </cfRule>
  </conditionalFormatting>
  <conditionalFormatting sqref="G119:G127">
    <cfRule type="cellIs" dxfId="5546" priority="8377" operator="equal">
      <formula>0</formula>
    </cfRule>
    <cfRule type="cellIs" dxfId="5545" priority="8378" operator="greaterThan">
      <formula>5</formula>
    </cfRule>
    <cfRule type="cellIs" dxfId="5544" priority="8379" operator="equal">
      <formula>5</formula>
    </cfRule>
    <cfRule type="cellIs" dxfId="5543" priority="8380" operator="equal">
      <formula>3</formula>
    </cfRule>
    <cfRule type="cellIs" dxfId="5542" priority="8381" operator="equal">
      <formula>2</formula>
    </cfRule>
    <cfRule type="containsBlanks" dxfId="5541" priority="8382">
      <formula>LEN(TRIM(G119))=0</formula>
    </cfRule>
    <cfRule type="cellIs" dxfId="5540" priority="8383" operator="equal">
      <formula>1</formula>
    </cfRule>
  </conditionalFormatting>
  <conditionalFormatting sqref="H119:H127">
    <cfRule type="cellIs" dxfId="5539" priority="8370" operator="equal">
      <formula>0</formula>
    </cfRule>
    <cfRule type="cellIs" dxfId="5538" priority="8371" operator="greaterThan">
      <formula>5</formula>
    </cfRule>
    <cfRule type="cellIs" dxfId="5537" priority="8372" operator="equal">
      <formula>5</formula>
    </cfRule>
    <cfRule type="cellIs" dxfId="5536" priority="8373" operator="equal">
      <formula>3</formula>
    </cfRule>
    <cfRule type="cellIs" dxfId="5535" priority="8374" operator="equal">
      <formula>2</formula>
    </cfRule>
    <cfRule type="containsBlanks" dxfId="5534" priority="8375">
      <formula>LEN(TRIM(H119))=0</formula>
    </cfRule>
    <cfRule type="cellIs" dxfId="5533" priority="8376" operator="equal">
      <formula>1</formula>
    </cfRule>
  </conditionalFormatting>
  <conditionalFormatting sqref="J119:J127">
    <cfRule type="cellIs" dxfId="5532" priority="8363" operator="equal">
      <formula>0</formula>
    </cfRule>
    <cfRule type="cellIs" dxfId="5531" priority="8364" operator="greaterThan">
      <formula>5</formula>
    </cfRule>
    <cfRule type="cellIs" dxfId="5530" priority="8365" operator="equal">
      <formula>5</formula>
    </cfRule>
    <cfRule type="cellIs" dxfId="5529" priority="8366" operator="equal">
      <formula>3</formula>
    </cfRule>
    <cfRule type="cellIs" dxfId="5528" priority="8367" operator="equal">
      <formula>2</formula>
    </cfRule>
    <cfRule type="containsBlanks" dxfId="5527" priority="8368">
      <formula>LEN(TRIM(J119))=0</formula>
    </cfRule>
    <cfRule type="cellIs" dxfId="5526" priority="8369" operator="equal">
      <formula>1</formula>
    </cfRule>
  </conditionalFormatting>
  <conditionalFormatting sqref="K119:K127">
    <cfRule type="cellIs" dxfId="5525" priority="8356" operator="equal">
      <formula>0</formula>
    </cfRule>
    <cfRule type="cellIs" dxfId="5524" priority="8357" operator="greaterThan">
      <formula>5</formula>
    </cfRule>
    <cfRule type="cellIs" dxfId="5523" priority="8358" operator="equal">
      <formula>5</formula>
    </cfRule>
    <cfRule type="cellIs" dxfId="5522" priority="8359" operator="equal">
      <formula>3</formula>
    </cfRule>
    <cfRule type="cellIs" dxfId="5521" priority="8360" operator="equal">
      <formula>2</formula>
    </cfRule>
    <cfRule type="containsBlanks" dxfId="5520" priority="8361">
      <formula>LEN(TRIM(K119))=0</formula>
    </cfRule>
    <cfRule type="cellIs" dxfId="5519" priority="8362" operator="equal">
      <formula>1</formula>
    </cfRule>
  </conditionalFormatting>
  <conditionalFormatting sqref="O119:O127">
    <cfRule type="cellIs" dxfId="5518" priority="8349" operator="equal">
      <formula>0</formula>
    </cfRule>
    <cfRule type="cellIs" dxfId="5517" priority="8350" operator="greaterThan">
      <formula>5</formula>
    </cfRule>
    <cfRule type="cellIs" dxfId="5516" priority="8351" operator="equal">
      <formula>5</formula>
    </cfRule>
    <cfRule type="cellIs" dxfId="5515" priority="8352" operator="equal">
      <formula>3</formula>
    </cfRule>
    <cfRule type="cellIs" dxfId="5514" priority="8353" operator="equal">
      <formula>2</formula>
    </cfRule>
    <cfRule type="containsBlanks" dxfId="5513" priority="8354">
      <formula>LEN(TRIM(O119))=0</formula>
    </cfRule>
    <cfRule type="cellIs" dxfId="5512" priority="8355" operator="equal">
      <formula>1</formula>
    </cfRule>
  </conditionalFormatting>
  <conditionalFormatting sqref="S119:S127">
    <cfRule type="cellIs" dxfId="5511" priority="8342" operator="equal">
      <formula>0</formula>
    </cfRule>
    <cfRule type="cellIs" dxfId="5510" priority="8343" operator="greaterThan">
      <formula>5</formula>
    </cfRule>
    <cfRule type="cellIs" dxfId="5509" priority="8344" operator="equal">
      <formula>5</formula>
    </cfRule>
    <cfRule type="cellIs" dxfId="5508" priority="8345" operator="equal">
      <formula>3</formula>
    </cfRule>
    <cfRule type="cellIs" dxfId="5507" priority="8346" operator="equal">
      <formula>2</formula>
    </cfRule>
    <cfRule type="containsBlanks" dxfId="5506" priority="8347">
      <formula>LEN(TRIM(S119))=0</formula>
    </cfRule>
    <cfRule type="cellIs" dxfId="5505" priority="8348" operator="equal">
      <formula>1</formula>
    </cfRule>
  </conditionalFormatting>
  <conditionalFormatting sqref="T119:T127">
    <cfRule type="cellIs" dxfId="5504" priority="8335" operator="equal">
      <formula>0</formula>
    </cfRule>
    <cfRule type="cellIs" dxfId="5503" priority="8336" operator="greaterThan">
      <formula>5</formula>
    </cfRule>
    <cfRule type="cellIs" dxfId="5502" priority="8337" operator="equal">
      <formula>5</formula>
    </cfRule>
    <cfRule type="cellIs" dxfId="5501" priority="8338" operator="equal">
      <formula>3</formula>
    </cfRule>
    <cfRule type="cellIs" dxfId="5500" priority="8339" operator="equal">
      <formula>2</formula>
    </cfRule>
    <cfRule type="containsBlanks" dxfId="5499" priority="8340">
      <formula>LEN(TRIM(T119))=0</formula>
    </cfRule>
    <cfRule type="cellIs" dxfId="5498" priority="8341" operator="equal">
      <formula>1</formula>
    </cfRule>
  </conditionalFormatting>
  <conditionalFormatting sqref="F119:F127">
    <cfRule type="cellIs" dxfId="5497" priority="8329" stopIfTrue="1" operator="equal">
      <formula>1</formula>
    </cfRule>
    <cfRule type="cellIs" dxfId="5496" priority="8330" operator="equal">
      <formula>0</formula>
    </cfRule>
    <cfRule type="cellIs" dxfId="5495" priority="8331" operator="greaterThan">
      <formula>4</formula>
    </cfRule>
    <cfRule type="cellIs" dxfId="5494" priority="8332" operator="equal">
      <formula>4</formula>
    </cfRule>
    <cfRule type="cellIs" dxfId="5493" priority="8333" operator="equal">
      <formula>2</formula>
    </cfRule>
    <cfRule type="containsBlanks" dxfId="5492" priority="8334">
      <formula>LEN(TRIM(F119))=0</formula>
    </cfRule>
  </conditionalFormatting>
  <conditionalFormatting sqref="Q119:Q127">
    <cfRule type="cellIs" dxfId="5491" priority="8317" stopIfTrue="1" operator="equal">
      <formula>1</formula>
    </cfRule>
    <cfRule type="cellIs" dxfId="5490" priority="8318" operator="equal">
      <formula>0</formula>
    </cfRule>
    <cfRule type="cellIs" dxfId="5489" priority="8319" operator="greaterThan">
      <formula>4</formula>
    </cfRule>
    <cfRule type="cellIs" dxfId="5488" priority="8320" operator="equal">
      <formula>4</formula>
    </cfRule>
    <cfRule type="cellIs" dxfId="5487" priority="8321" operator="equal">
      <formula>2</formula>
    </cfRule>
    <cfRule type="containsBlanks" dxfId="5486" priority="8322">
      <formula>LEN(TRIM(Q119))=0</formula>
    </cfRule>
  </conditionalFormatting>
  <conditionalFormatting sqref="R119:R127">
    <cfRule type="cellIs" dxfId="5485" priority="8311" stopIfTrue="1" operator="equal">
      <formula>1</formula>
    </cfRule>
    <cfRule type="cellIs" dxfId="5484" priority="8312" operator="equal">
      <formula>0</formula>
    </cfRule>
    <cfRule type="cellIs" dxfId="5483" priority="8313" operator="greaterThan">
      <formula>4</formula>
    </cfRule>
    <cfRule type="cellIs" dxfId="5482" priority="8314" operator="equal">
      <formula>4</formula>
    </cfRule>
    <cfRule type="cellIs" dxfId="5481" priority="8315" operator="equal">
      <formula>2</formula>
    </cfRule>
    <cfRule type="containsBlanks" dxfId="5480" priority="8316">
      <formula>LEN(TRIM(R119))=0</formula>
    </cfRule>
  </conditionalFormatting>
  <conditionalFormatting sqref="P119:P127">
    <cfRule type="cellIs" dxfId="5479" priority="8290" operator="greaterThan">
      <formula>6</formula>
    </cfRule>
    <cfRule type="cellIs" dxfId="5478" priority="8291" operator="equal">
      <formula>6</formula>
    </cfRule>
    <cfRule type="cellIs" dxfId="5477" priority="8292" operator="equal">
      <formula>4</formula>
    </cfRule>
    <cfRule type="cellIs" dxfId="5476" priority="8293" operator="equal">
      <formula>3</formula>
    </cfRule>
    <cfRule type="cellIs" dxfId="5475" priority="8294" operator="equal">
      <formula>0</formula>
    </cfRule>
    <cfRule type="containsBlanks" dxfId="5474" priority="8295">
      <formula>LEN(TRIM(P119))=0</formula>
    </cfRule>
    <cfRule type="cellIs" dxfId="5473" priority="8296" operator="equal">
      <formula>2</formula>
    </cfRule>
  </conditionalFormatting>
  <conditionalFormatting sqref="C133:C141">
    <cfRule type="cellIs" dxfId="5472" priority="8289" operator="equal">
      <formula>1</formula>
    </cfRule>
  </conditionalFormatting>
  <conditionalFormatting sqref="C133:C141 C147:C155 C161:C171 C175:C185 C189:C199 C203:C213 C217:C227 C231:C241 C245:C255 C259:C269 C273:C281 C143 C157">
    <cfRule type="cellIs" dxfId="5471" priority="8282" operator="equal">
      <formula>0</formula>
    </cfRule>
    <cfRule type="cellIs" dxfId="5470" priority="8283" operator="greaterThan">
      <formula>5</formula>
    </cfRule>
    <cfRule type="cellIs" dxfId="5469" priority="8284" operator="equal">
      <formula>5</formula>
    </cfRule>
    <cfRule type="cellIs" dxfId="5468" priority="8285" operator="equal">
      <formula>3</formula>
    </cfRule>
    <cfRule type="cellIs" dxfId="5467" priority="8286" operator="equal">
      <formula>2</formula>
    </cfRule>
    <cfRule type="containsBlanks" dxfId="5466" priority="8287">
      <formula>LEN(TRIM(C133))=0</formula>
    </cfRule>
  </conditionalFormatting>
  <conditionalFormatting sqref="D133:D141">
    <cfRule type="cellIs" dxfId="5465" priority="8168" operator="equal">
      <formula>1</formula>
    </cfRule>
  </conditionalFormatting>
  <conditionalFormatting sqref="D133:D141 D147:D155 D161:D171 D175:D185 D189:D199 D203:D213 D217:D227 D231:D241 D245:D255 D259:D269 D273:D281 D143 D157">
    <cfRule type="cellIs" dxfId="5464" priority="8162" operator="equal">
      <formula>0</formula>
    </cfRule>
    <cfRule type="cellIs" dxfId="5463" priority="8163" operator="greaterThan">
      <formula>5</formula>
    </cfRule>
    <cfRule type="cellIs" dxfId="5462" priority="8164" operator="equal">
      <formula>5</formula>
    </cfRule>
    <cfRule type="cellIs" dxfId="5461" priority="8165" operator="equal">
      <formula>3</formula>
    </cfRule>
    <cfRule type="cellIs" dxfId="5460" priority="8166" operator="equal">
      <formula>2</formula>
    </cfRule>
    <cfRule type="containsBlanks" dxfId="5459" priority="8167">
      <formula>LEN(TRIM(D133))=0</formula>
    </cfRule>
  </conditionalFormatting>
  <conditionalFormatting sqref="G133:G141">
    <cfRule type="cellIs" dxfId="5458" priority="8161" operator="equal">
      <formula>1</formula>
    </cfRule>
  </conditionalFormatting>
  <conditionalFormatting sqref="G133:G141 G147:G155 G161:G171 G175:G185 G189:G199 G203:G213 G217:G227 G231:G241 G245:G255 G259:G269 G273:G281 G143 G157">
    <cfRule type="cellIs" dxfId="5457" priority="8155" operator="equal">
      <formula>0</formula>
    </cfRule>
    <cfRule type="cellIs" dxfId="5456" priority="8156" operator="greaterThan">
      <formula>5</formula>
    </cfRule>
    <cfRule type="cellIs" dxfId="5455" priority="8157" operator="equal">
      <formula>5</formula>
    </cfRule>
    <cfRule type="cellIs" dxfId="5454" priority="8158" operator="equal">
      <formula>3</formula>
    </cfRule>
    <cfRule type="cellIs" dxfId="5453" priority="8159" operator="equal">
      <formula>2</formula>
    </cfRule>
    <cfRule type="containsBlanks" dxfId="5452" priority="8160">
      <formula>LEN(TRIM(G133))=0</formula>
    </cfRule>
  </conditionalFormatting>
  <conditionalFormatting sqref="H133:H141">
    <cfRule type="cellIs" dxfId="5451" priority="8154" operator="equal">
      <formula>1</formula>
    </cfRule>
  </conditionalFormatting>
  <conditionalFormatting sqref="H133:H141 H147:H155 H161:H171 H175:H185 H189:H199 H203:H213 H217:H227 H231:H241 H245:H255 H259:H269 H273:H281 H143 H157">
    <cfRule type="cellIs" dxfId="5450" priority="8148" operator="equal">
      <formula>0</formula>
    </cfRule>
    <cfRule type="cellIs" dxfId="5449" priority="8149" operator="greaterThan">
      <formula>5</formula>
    </cfRule>
    <cfRule type="cellIs" dxfId="5448" priority="8150" operator="equal">
      <formula>5</formula>
    </cfRule>
    <cfRule type="cellIs" dxfId="5447" priority="8151" operator="equal">
      <formula>3</formula>
    </cfRule>
    <cfRule type="cellIs" dxfId="5446" priority="8152" operator="equal">
      <formula>2</formula>
    </cfRule>
    <cfRule type="containsBlanks" dxfId="5445" priority="8153">
      <formula>LEN(TRIM(H133))=0</formula>
    </cfRule>
  </conditionalFormatting>
  <conditionalFormatting sqref="J133:J141">
    <cfRule type="cellIs" dxfId="5444" priority="8147" operator="equal">
      <formula>1</formula>
    </cfRule>
  </conditionalFormatting>
  <conditionalFormatting sqref="J133:J141 J147:J155 J161:J171 J175:J185 J189:J199 J203:J213 J217:J227 J231:J241 J245:J255 J259:J269 J273:J281 J143 J157">
    <cfRule type="cellIs" dxfId="5443" priority="8141" operator="equal">
      <formula>0</formula>
    </cfRule>
    <cfRule type="cellIs" dxfId="5442" priority="8142" operator="greaterThan">
      <formula>5</formula>
    </cfRule>
    <cfRule type="cellIs" dxfId="5441" priority="8143" operator="equal">
      <formula>5</formula>
    </cfRule>
    <cfRule type="cellIs" dxfId="5440" priority="8144" operator="equal">
      <formula>3</formula>
    </cfRule>
    <cfRule type="cellIs" dxfId="5439" priority="8145" operator="equal">
      <formula>2</formula>
    </cfRule>
    <cfRule type="containsBlanks" dxfId="5438" priority="8146">
      <formula>LEN(TRIM(J133))=0</formula>
    </cfRule>
  </conditionalFormatting>
  <conditionalFormatting sqref="K133:K141">
    <cfRule type="cellIs" dxfId="5437" priority="8140" operator="equal">
      <formula>1</formula>
    </cfRule>
  </conditionalFormatting>
  <conditionalFormatting sqref="K133:K141 K147:K155 K161:K169 K175:K185 K189:K199 K203:K213 K217:K227 K231:K241 K245:K255 K259:K269 K273:K281 K143 K157 K171">
    <cfRule type="cellIs" dxfId="5436" priority="8134" operator="equal">
      <formula>0</formula>
    </cfRule>
    <cfRule type="cellIs" dxfId="5435" priority="8135" operator="greaterThan">
      <formula>5</formula>
    </cfRule>
    <cfRule type="cellIs" dxfId="5434" priority="8136" operator="equal">
      <formula>5</formula>
    </cfRule>
    <cfRule type="cellIs" dxfId="5433" priority="8137" operator="equal">
      <formula>3</formula>
    </cfRule>
    <cfRule type="cellIs" dxfId="5432" priority="8138" operator="equal">
      <formula>2</formula>
    </cfRule>
    <cfRule type="containsBlanks" dxfId="5431" priority="8139">
      <formula>LEN(TRIM(K133))=0</formula>
    </cfRule>
  </conditionalFormatting>
  <conditionalFormatting sqref="O133:O141">
    <cfRule type="cellIs" dxfId="5430" priority="8133" operator="equal">
      <formula>1</formula>
    </cfRule>
  </conditionalFormatting>
  <conditionalFormatting sqref="O133:O141 O147:O155 O161:O169 O175:O185 O189:O199 O203:O213 O217:O227 O231:O239 O245:O253 O259:O269 O273:O281 O143 O157 O171 O255 O241">
    <cfRule type="cellIs" dxfId="5429" priority="8127" operator="equal">
      <formula>0</formula>
    </cfRule>
    <cfRule type="cellIs" dxfId="5428" priority="8128" operator="greaterThan">
      <formula>5</formula>
    </cfRule>
    <cfRule type="cellIs" dxfId="5427" priority="8129" operator="equal">
      <formula>5</formula>
    </cfRule>
    <cfRule type="cellIs" dxfId="5426" priority="8130" operator="equal">
      <formula>3</formula>
    </cfRule>
    <cfRule type="cellIs" dxfId="5425" priority="8131" operator="equal">
      <formula>2</formula>
    </cfRule>
    <cfRule type="containsBlanks" dxfId="5424" priority="8132">
      <formula>LEN(TRIM(O133))=0</formula>
    </cfRule>
  </conditionalFormatting>
  <conditionalFormatting sqref="S133:S141">
    <cfRule type="cellIs" dxfId="5423" priority="8126" operator="equal">
      <formula>1</formula>
    </cfRule>
  </conditionalFormatting>
  <conditionalFormatting sqref="S133:S141 S147:S155 S161:S171 S175:S185 S189:S199 S203:S213 S217:S227 S231:S241 S245:S255 S259:S269 S273:S281 S143 S157">
    <cfRule type="cellIs" dxfId="5422" priority="8120" operator="equal">
      <formula>0</formula>
    </cfRule>
    <cfRule type="cellIs" dxfId="5421" priority="8121" operator="greaterThan">
      <formula>5</formula>
    </cfRule>
    <cfRule type="cellIs" dxfId="5420" priority="8122" operator="equal">
      <formula>5</formula>
    </cfRule>
    <cfRule type="cellIs" dxfId="5419" priority="8123" operator="equal">
      <formula>3</formula>
    </cfRule>
    <cfRule type="cellIs" dxfId="5418" priority="8124" operator="equal">
      <formula>2</formula>
    </cfRule>
    <cfRule type="containsBlanks" dxfId="5417" priority="8125">
      <formula>LEN(TRIM(S133))=0</formula>
    </cfRule>
  </conditionalFormatting>
  <conditionalFormatting sqref="T133:T141">
    <cfRule type="cellIs" dxfId="5416" priority="8119" operator="equal">
      <formula>1</formula>
    </cfRule>
  </conditionalFormatting>
  <conditionalFormatting sqref="T133:T141 T147:T155 T161:T171 T175:T185 T189:T199 T203:T213 T217:T227 T231:T241 T245:T255 T259:T269 T273:T281 T143 T157">
    <cfRule type="cellIs" dxfId="5415" priority="8113" operator="equal">
      <formula>0</formula>
    </cfRule>
    <cfRule type="cellIs" dxfId="5414" priority="8114" operator="greaterThan">
      <formula>5</formula>
    </cfRule>
    <cfRule type="cellIs" dxfId="5413" priority="8115" operator="equal">
      <formula>5</formula>
    </cfRule>
    <cfRule type="cellIs" dxfId="5412" priority="8116" operator="equal">
      <formula>3</formula>
    </cfRule>
    <cfRule type="cellIs" dxfId="5411" priority="8117" operator="equal">
      <formula>2</formula>
    </cfRule>
    <cfRule type="containsBlanks" dxfId="5410" priority="8118">
      <formula>LEN(TRIM(T133))=0</formula>
    </cfRule>
  </conditionalFormatting>
  <conditionalFormatting sqref="E133:E141 E147:E155 E161:E171 E175:E185 E189:E199 E203:E213 E217:E227 E231:E241 E245:E255 E259:E269 E273:E281 E143 E157">
    <cfRule type="cellIs" dxfId="5409" priority="8270" stopIfTrue="1" operator="equal">
      <formula>1</formula>
    </cfRule>
    <cfRule type="cellIs" dxfId="5408" priority="8277" operator="equal">
      <formula>0</formula>
    </cfRule>
    <cfRule type="cellIs" dxfId="5407" priority="8278" operator="greaterThan">
      <formula>4</formula>
    </cfRule>
    <cfRule type="cellIs" dxfId="5406" priority="8279" operator="equal">
      <formula>4</formula>
    </cfRule>
    <cfRule type="cellIs" dxfId="5405" priority="8280" operator="equal">
      <formula>2</formula>
    </cfRule>
    <cfRule type="containsBlanks" dxfId="5404" priority="8281">
      <formula>LEN(TRIM(E133))=0</formula>
    </cfRule>
  </conditionalFormatting>
  <conditionalFormatting sqref="F133:F141 F147:F155 F161:F171 F175:F185 F189:F199 F203:F213 F217:F227 F231:F241 F245:F255 F259:F269 F273:F281 F143 F157">
    <cfRule type="cellIs" dxfId="5403" priority="8107" stopIfTrue="1" operator="equal">
      <formula>1</formula>
    </cfRule>
    <cfRule type="cellIs" dxfId="5402" priority="8108" operator="equal">
      <formula>0</formula>
    </cfRule>
    <cfRule type="cellIs" dxfId="5401" priority="8109" operator="greaterThan">
      <formula>4</formula>
    </cfRule>
    <cfRule type="cellIs" dxfId="5400" priority="8110" operator="equal">
      <formula>4</formula>
    </cfRule>
    <cfRule type="cellIs" dxfId="5399" priority="8111" operator="equal">
      <formula>2</formula>
    </cfRule>
    <cfRule type="containsBlanks" dxfId="5398" priority="8112">
      <formula>LEN(TRIM(F133))=0</formula>
    </cfRule>
  </conditionalFormatting>
  <conditionalFormatting sqref="N143 N157 N171 N185 N269 N255 N241 N227 N213 N199">
    <cfRule type="cellIs" dxfId="5397" priority="8101" stopIfTrue="1" operator="equal">
      <formula>1</formula>
    </cfRule>
    <cfRule type="cellIs" dxfId="5396" priority="8102" operator="equal">
      <formula>0</formula>
    </cfRule>
    <cfRule type="cellIs" dxfId="5395" priority="8103" operator="greaterThan">
      <formula>4</formula>
    </cfRule>
    <cfRule type="cellIs" dxfId="5394" priority="8104" operator="equal">
      <formula>4</formula>
    </cfRule>
    <cfRule type="cellIs" dxfId="5393" priority="8105" operator="equal">
      <formula>2</formula>
    </cfRule>
    <cfRule type="containsBlanks" dxfId="5392" priority="8106">
      <formula>LEN(TRIM(N143))=0</formula>
    </cfRule>
  </conditionalFormatting>
  <conditionalFormatting sqref="Q133:Q141 Q147:Q155 Q161:Q171 Q175:Q185 Q189:Q199 Q203:Q213 Q217:Q227 Q231:Q241 Q245:Q255 Q259:Q269 Q273:Q281 Q143 Q157">
    <cfRule type="cellIs" dxfId="5391" priority="8095" stopIfTrue="1" operator="equal">
      <formula>1</formula>
    </cfRule>
    <cfRule type="cellIs" dxfId="5390" priority="8096" operator="equal">
      <formula>0</formula>
    </cfRule>
    <cfRule type="cellIs" dxfId="5389" priority="8097" operator="greaterThan">
      <formula>4</formula>
    </cfRule>
    <cfRule type="cellIs" dxfId="5388" priority="8098" operator="equal">
      <formula>4</formula>
    </cfRule>
    <cfRule type="cellIs" dxfId="5387" priority="8099" operator="equal">
      <formula>2</formula>
    </cfRule>
    <cfRule type="containsBlanks" dxfId="5386" priority="8100">
      <formula>LEN(TRIM(Q133))=0</formula>
    </cfRule>
  </conditionalFormatting>
  <conditionalFormatting sqref="R133:R141 R147:R155 R161:R171 R175:R185 R189:R199 R203:R213 R217:R227 R231:R241 R245:R255 R259:R269 R273:R281 R143 R157">
    <cfRule type="cellIs" dxfId="5385" priority="8089" stopIfTrue="1" operator="equal">
      <formula>1</formula>
    </cfRule>
    <cfRule type="cellIs" dxfId="5384" priority="8090" operator="equal">
      <formula>0</formula>
    </cfRule>
    <cfRule type="cellIs" dxfId="5383" priority="8091" operator="greaterThan">
      <formula>4</formula>
    </cfRule>
    <cfRule type="cellIs" dxfId="5382" priority="8092" operator="equal">
      <formula>4</formula>
    </cfRule>
    <cfRule type="cellIs" dxfId="5381" priority="8093" operator="equal">
      <formula>2</formula>
    </cfRule>
    <cfRule type="containsBlanks" dxfId="5380" priority="8094">
      <formula>LEN(TRIM(R133))=0</formula>
    </cfRule>
  </conditionalFormatting>
  <conditionalFormatting sqref="I133:I141 I147:I155 I161:I171 I175:I185 I189:I199 I203:I213 I217:I227 I231:I241 I245:I255 I259:I269 I273:I281 I143 I157">
    <cfRule type="cellIs" dxfId="5379" priority="8271" operator="greaterThan">
      <formula>6</formula>
    </cfRule>
    <cfRule type="cellIs" dxfId="5378" priority="8272" operator="equal">
      <formula>6</formula>
    </cfRule>
    <cfRule type="cellIs" dxfId="5377" priority="8273" operator="equal">
      <formula>4</formula>
    </cfRule>
    <cfRule type="cellIs" dxfId="5376" priority="8274" operator="equal">
      <formula>3</formula>
    </cfRule>
    <cfRule type="cellIs" dxfId="5375" priority="8275" operator="equal">
      <formula>0</formula>
    </cfRule>
    <cfRule type="containsBlanks" dxfId="5374" priority="8276">
      <formula>LEN(TRIM(I133))=0</formula>
    </cfRule>
    <cfRule type="cellIs" dxfId="5373" priority="8288" operator="equal">
      <formula>2</formula>
    </cfRule>
  </conditionalFormatting>
  <conditionalFormatting sqref="M143 M157 M171 M185 M199 M213 M269 M255 M241 M227">
    <cfRule type="cellIs" dxfId="5372" priority="8075" operator="greaterThan">
      <formula>6</formula>
    </cfRule>
    <cfRule type="cellIs" dxfId="5371" priority="8076" operator="equal">
      <formula>6</formula>
    </cfRule>
    <cfRule type="cellIs" dxfId="5370" priority="8077" operator="equal">
      <formula>4</formula>
    </cfRule>
    <cfRule type="cellIs" dxfId="5369" priority="8078" operator="equal">
      <formula>3</formula>
    </cfRule>
    <cfRule type="cellIs" dxfId="5368" priority="8079" operator="equal">
      <formula>0</formula>
    </cfRule>
    <cfRule type="containsBlanks" dxfId="5367" priority="8080">
      <formula>LEN(TRIM(M143))=0</formula>
    </cfRule>
    <cfRule type="cellIs" dxfId="5366" priority="8081" operator="equal">
      <formula>2</formula>
    </cfRule>
  </conditionalFormatting>
  <conditionalFormatting sqref="P133:P141 P147:P155 P161:P171 P175:P185 P189:P199 P203:P213 P217:P227 P231:P241 P245:P255 P259:P269 P273:P281 P143 P157">
    <cfRule type="cellIs" dxfId="5365" priority="8068" operator="greaterThan">
      <formula>6</formula>
    </cfRule>
    <cfRule type="cellIs" dxfId="5364" priority="8069" operator="equal">
      <formula>6</formula>
    </cfRule>
    <cfRule type="cellIs" dxfId="5363" priority="8070" operator="equal">
      <formula>4</formula>
    </cfRule>
    <cfRule type="cellIs" dxfId="5362" priority="8071" operator="equal">
      <formula>3</formula>
    </cfRule>
    <cfRule type="cellIs" dxfId="5361" priority="8072" operator="equal">
      <formula>0</formula>
    </cfRule>
    <cfRule type="containsBlanks" dxfId="5360" priority="8073">
      <formula>LEN(TRIM(P133))=0</formula>
    </cfRule>
    <cfRule type="cellIs" dxfId="5359" priority="8074" operator="equal">
      <formula>2</formula>
    </cfRule>
  </conditionalFormatting>
  <conditionalFormatting sqref="L143 L157 L171 L185 L269 L255 L241 L227 L213 L199">
    <cfRule type="cellIs" dxfId="5358" priority="8061" operator="greaterThan">
      <formula>6</formula>
    </cfRule>
    <cfRule type="cellIs" dxfId="5357" priority="8062" operator="equal">
      <formula>6</formula>
    </cfRule>
    <cfRule type="cellIs" dxfId="5356" priority="8063" operator="equal">
      <formula>4</formula>
    </cfRule>
    <cfRule type="cellIs" dxfId="5355" priority="8064" operator="equal">
      <formula>3</formula>
    </cfRule>
    <cfRule type="cellIs" dxfId="5354" priority="8065" operator="equal">
      <formula>0</formula>
    </cfRule>
    <cfRule type="containsBlanks" dxfId="5353" priority="8066">
      <formula>LEN(TRIM(L143))=0</formula>
    </cfRule>
    <cfRule type="cellIs" dxfId="5352" priority="8067" operator="equal">
      <formula>2</formula>
    </cfRule>
  </conditionalFormatting>
  <conditionalFormatting sqref="D287:D295">
    <cfRule type="cellIs" dxfId="5351" priority="8054" stopIfTrue="1" operator="equal">
      <formula>1</formula>
    </cfRule>
    <cfRule type="cellIs" dxfId="5350" priority="8055" operator="greaterThan">
      <formula>5</formula>
    </cfRule>
    <cfRule type="cellIs" dxfId="5349" priority="8056" operator="equal">
      <formula>5</formula>
    </cfRule>
    <cfRule type="cellIs" dxfId="5348" priority="8057" operator="equal">
      <formula>3</formula>
    </cfRule>
    <cfRule type="cellIs" dxfId="5347" priority="8058" operator="equal">
      <formula>2</formula>
    </cfRule>
    <cfRule type="cellIs" dxfId="5346" priority="8059" operator="equal">
      <formula>0</formula>
    </cfRule>
  </conditionalFormatting>
  <conditionalFormatting sqref="E287:E295">
    <cfRule type="cellIs" dxfId="5345" priority="8049" operator="greaterThan">
      <formula>4</formula>
    </cfRule>
    <cfRule type="cellIs" dxfId="5344" priority="8050" operator="equal">
      <formula>4</formula>
    </cfRule>
    <cfRule type="cellIs" dxfId="5343" priority="8051" operator="equal">
      <formula>2</formula>
    </cfRule>
    <cfRule type="cellIs" dxfId="5342" priority="8052" operator="equal">
      <formula>1</formula>
    </cfRule>
    <cfRule type="cellIs" dxfId="5341" priority="8053" operator="equal">
      <formula>0</formula>
    </cfRule>
  </conditionalFormatting>
  <conditionalFormatting sqref="Q287:Q295">
    <cfRule type="cellIs" dxfId="5340" priority="8039" operator="greaterThan">
      <formula>4</formula>
    </cfRule>
    <cfRule type="cellIs" dxfId="5339" priority="8040" operator="equal">
      <formula>4</formula>
    </cfRule>
    <cfRule type="cellIs" dxfId="5338" priority="8041" operator="equal">
      <formula>2</formula>
    </cfRule>
    <cfRule type="cellIs" dxfId="5337" priority="8042" operator="equal">
      <formula>1</formula>
    </cfRule>
    <cfRule type="cellIs" dxfId="5336" priority="8043" operator="equal">
      <formula>0</formula>
    </cfRule>
  </conditionalFormatting>
  <conditionalFormatting sqref="R287:R295">
    <cfRule type="cellIs" dxfId="5335" priority="8034" operator="greaterThan">
      <formula>4</formula>
    </cfRule>
    <cfRule type="cellIs" dxfId="5334" priority="8035" operator="equal">
      <formula>4</formula>
    </cfRule>
    <cfRule type="cellIs" dxfId="5333" priority="8036" operator="equal">
      <formula>2</formula>
    </cfRule>
    <cfRule type="cellIs" dxfId="5332" priority="8037" operator="equal">
      <formula>1</formula>
    </cfRule>
    <cfRule type="cellIs" dxfId="5331" priority="8038" operator="equal">
      <formula>0</formula>
    </cfRule>
  </conditionalFormatting>
  <conditionalFormatting sqref="H287:H295">
    <cfRule type="cellIs" dxfId="5330" priority="8027" stopIfTrue="1" operator="equal">
      <formula>1</formula>
    </cfRule>
    <cfRule type="cellIs" dxfId="5329" priority="8028" operator="greaterThan">
      <formula>5</formula>
    </cfRule>
    <cfRule type="cellIs" dxfId="5328" priority="8029" operator="equal">
      <formula>5</formula>
    </cfRule>
    <cfRule type="cellIs" dxfId="5327" priority="8030" operator="equal">
      <formula>3</formula>
    </cfRule>
    <cfRule type="cellIs" dxfId="5326" priority="8031" operator="equal">
      <formula>2</formula>
    </cfRule>
    <cfRule type="cellIs" dxfId="5325" priority="8032" operator="equal">
      <formula>0</formula>
    </cfRule>
  </conditionalFormatting>
  <conditionalFormatting sqref="J287:J295">
    <cfRule type="cellIs" dxfId="5324" priority="8021" stopIfTrue="1" operator="equal">
      <formula>1</formula>
    </cfRule>
    <cfRule type="cellIs" dxfId="5323" priority="8022" operator="greaterThan">
      <formula>5</formula>
    </cfRule>
    <cfRule type="cellIs" dxfId="5322" priority="8023" operator="equal">
      <formula>5</formula>
    </cfRule>
    <cfRule type="cellIs" dxfId="5321" priority="8024" operator="equal">
      <formula>3</formula>
    </cfRule>
    <cfRule type="cellIs" dxfId="5320" priority="8025" operator="equal">
      <formula>2</formula>
    </cfRule>
    <cfRule type="cellIs" dxfId="5319" priority="8026" operator="equal">
      <formula>0</formula>
    </cfRule>
  </conditionalFormatting>
  <conditionalFormatting sqref="K287:K295">
    <cfRule type="cellIs" dxfId="5318" priority="8015" stopIfTrue="1" operator="equal">
      <formula>1</formula>
    </cfRule>
    <cfRule type="cellIs" dxfId="5317" priority="8016" operator="greaterThan">
      <formula>5</formula>
    </cfRule>
    <cfRule type="cellIs" dxfId="5316" priority="8017" operator="equal">
      <formula>5</formula>
    </cfRule>
    <cfRule type="cellIs" dxfId="5315" priority="8018" operator="equal">
      <formula>3</formula>
    </cfRule>
    <cfRule type="cellIs" dxfId="5314" priority="8019" operator="equal">
      <formula>2</formula>
    </cfRule>
    <cfRule type="cellIs" dxfId="5313" priority="8020" operator="equal">
      <formula>0</formula>
    </cfRule>
  </conditionalFormatting>
  <conditionalFormatting sqref="O287:O295">
    <cfRule type="cellIs" dxfId="5312" priority="8009" stopIfTrue="1" operator="equal">
      <formula>1</formula>
    </cfRule>
    <cfRule type="cellIs" dxfId="5311" priority="8010" operator="greaterThan">
      <formula>5</formula>
    </cfRule>
    <cfRule type="cellIs" dxfId="5310" priority="8011" operator="equal">
      <formula>5</formula>
    </cfRule>
    <cfRule type="cellIs" dxfId="5309" priority="8012" operator="equal">
      <formula>3</formula>
    </cfRule>
    <cfRule type="cellIs" dxfId="5308" priority="8013" operator="equal">
      <formula>2</formula>
    </cfRule>
    <cfRule type="cellIs" dxfId="5307" priority="8014" operator="equal">
      <formula>0</formula>
    </cfRule>
  </conditionalFormatting>
  <conditionalFormatting sqref="S287:S295">
    <cfRule type="cellIs" dxfId="5306" priority="8003" stopIfTrue="1" operator="equal">
      <formula>1</formula>
    </cfRule>
    <cfRule type="cellIs" dxfId="5305" priority="8004" operator="greaterThan">
      <formula>5</formula>
    </cfRule>
    <cfRule type="cellIs" dxfId="5304" priority="8005" operator="equal">
      <formula>5</formula>
    </cfRule>
    <cfRule type="cellIs" dxfId="5303" priority="8006" operator="equal">
      <formula>3</formula>
    </cfRule>
    <cfRule type="cellIs" dxfId="5302" priority="8007" operator="equal">
      <formula>2</formula>
    </cfRule>
    <cfRule type="cellIs" dxfId="5301" priority="8008" operator="equal">
      <formula>0</formula>
    </cfRule>
  </conditionalFormatting>
  <conditionalFormatting sqref="T287:T295">
    <cfRule type="cellIs" dxfId="5300" priority="7997" stopIfTrue="1" operator="equal">
      <formula>1</formula>
    </cfRule>
    <cfRule type="cellIs" dxfId="5299" priority="7998" operator="greaterThan">
      <formula>5</formula>
    </cfRule>
    <cfRule type="cellIs" dxfId="5298" priority="7999" operator="equal">
      <formula>5</formula>
    </cfRule>
    <cfRule type="cellIs" dxfId="5297" priority="8000" operator="equal">
      <formula>3</formula>
    </cfRule>
    <cfRule type="cellIs" dxfId="5296" priority="8001" operator="equal">
      <formula>2</formula>
    </cfRule>
    <cfRule type="cellIs" dxfId="5295" priority="8002" operator="equal">
      <formula>0</formula>
    </cfRule>
  </conditionalFormatting>
  <conditionalFormatting sqref="I287:I295">
    <cfRule type="cellIs" dxfId="5294" priority="7978" stopIfTrue="1" operator="equal">
      <formula>2</formula>
    </cfRule>
    <cfRule type="cellIs" dxfId="5293" priority="7979" operator="greaterThan">
      <formula>6</formula>
    </cfRule>
    <cfRule type="cellIs" dxfId="5292" priority="7980" operator="equal">
      <formula>6</formula>
    </cfRule>
    <cfRule type="cellIs" dxfId="5291" priority="7981" operator="equal">
      <formula>4</formula>
    </cfRule>
    <cfRule type="cellIs" dxfId="5290" priority="7982" operator="equal">
      <formula>3</formula>
    </cfRule>
    <cfRule type="cellIs" dxfId="5289" priority="7983" operator="equal">
      <formula>0</formula>
    </cfRule>
  </conditionalFormatting>
  <conditionalFormatting sqref="C301:C309">
    <cfRule type="cellIs" dxfId="5288" priority="7956" stopIfTrue="1" operator="equal">
      <formula>1</formula>
    </cfRule>
    <cfRule type="cellIs" dxfId="5287" priority="7973" operator="greaterThan">
      <formula>5</formula>
    </cfRule>
    <cfRule type="cellIs" dxfId="5286" priority="7974" operator="equal">
      <formula>5</formula>
    </cfRule>
    <cfRule type="cellIs" dxfId="5285" priority="7975" operator="equal">
      <formula>3</formula>
    </cfRule>
    <cfRule type="cellIs" dxfId="5284" priority="7976" operator="equal">
      <formula>2</formula>
    </cfRule>
    <cfRule type="cellIs" dxfId="5283" priority="7977" operator="equal">
      <formula>0</formula>
    </cfRule>
  </conditionalFormatting>
  <conditionalFormatting sqref="F301:F309">
    <cfRule type="cellIs" dxfId="5282" priority="7968" operator="greaterThan">
      <formula>4</formula>
    </cfRule>
    <cfRule type="cellIs" dxfId="5281" priority="7969" operator="equal">
      <formula>4</formula>
    </cfRule>
    <cfRule type="cellIs" dxfId="5280" priority="7970" operator="equal">
      <formula>2</formula>
    </cfRule>
    <cfRule type="cellIs" dxfId="5279" priority="7971" operator="equal">
      <formula>1</formula>
    </cfRule>
    <cfRule type="cellIs" dxfId="5278" priority="7972" operator="equal">
      <formula>0</formula>
    </cfRule>
  </conditionalFormatting>
  <conditionalFormatting sqref="P301:P309">
    <cfRule type="cellIs" dxfId="5277" priority="7892" stopIfTrue="1" operator="equal">
      <formula>2</formula>
    </cfRule>
    <cfRule type="cellIs" dxfId="5276" priority="7963" operator="greaterThan">
      <formula>6</formula>
    </cfRule>
    <cfRule type="cellIs" dxfId="5275" priority="7964" operator="equal">
      <formula>6</formula>
    </cfRule>
    <cfRule type="cellIs" dxfId="5274" priority="7965" operator="equal">
      <formula>4</formula>
    </cfRule>
    <cfRule type="cellIs" dxfId="5273" priority="7966" operator="equal">
      <formula>3</formula>
    </cfRule>
    <cfRule type="cellIs" dxfId="5272" priority="7967" operator="equal">
      <formula>0</formula>
    </cfRule>
  </conditionalFormatting>
  <conditionalFormatting sqref="G301:G309">
    <cfRule type="cellIs" dxfId="5271" priority="7929" stopIfTrue="1" operator="equal">
      <formula>1</formula>
    </cfRule>
    <cfRule type="cellIs" dxfId="5270" priority="7958" operator="greaterThan">
      <formula>5</formula>
    </cfRule>
    <cfRule type="cellIs" dxfId="5269" priority="7959" operator="equal">
      <formula>5</formula>
    </cfRule>
    <cfRule type="cellIs" dxfId="5268" priority="7960" operator="equal">
      <formula>3</formula>
    </cfRule>
    <cfRule type="cellIs" dxfId="5267" priority="7961" operator="equal">
      <formula>2</formula>
    </cfRule>
    <cfRule type="cellIs" dxfId="5266" priority="7962" operator="equal">
      <formula>0</formula>
    </cfRule>
  </conditionalFormatting>
  <conditionalFormatting sqref="U301:U309">
    <cfRule type="cellIs" dxfId="5265" priority="7957" operator="equal">
      <formula>0</formula>
    </cfRule>
  </conditionalFormatting>
  <conditionalFormatting sqref="D301:D309">
    <cfRule type="cellIs" dxfId="5264" priority="7950" stopIfTrue="1" operator="equal">
      <formula>1</formula>
    </cfRule>
    <cfRule type="cellIs" dxfId="5263" priority="7951" operator="greaterThan">
      <formula>5</formula>
    </cfRule>
    <cfRule type="cellIs" dxfId="5262" priority="7952" operator="equal">
      <formula>5</formula>
    </cfRule>
    <cfRule type="cellIs" dxfId="5261" priority="7953" operator="equal">
      <formula>3</formula>
    </cfRule>
    <cfRule type="cellIs" dxfId="5260" priority="7954" operator="equal">
      <formula>2</formula>
    </cfRule>
    <cfRule type="cellIs" dxfId="5259" priority="7955" operator="equal">
      <formula>0</formula>
    </cfRule>
  </conditionalFormatting>
  <conditionalFormatting sqref="E301:E309">
    <cfRule type="cellIs" dxfId="5258" priority="7945" operator="greaterThan">
      <formula>4</formula>
    </cfRule>
    <cfRule type="cellIs" dxfId="5257" priority="7946" operator="equal">
      <formula>4</formula>
    </cfRule>
    <cfRule type="cellIs" dxfId="5256" priority="7947" operator="equal">
      <formula>2</formula>
    </cfRule>
    <cfRule type="cellIs" dxfId="5255" priority="7948" operator="equal">
      <formula>1</formula>
    </cfRule>
    <cfRule type="cellIs" dxfId="5254" priority="7949" operator="equal">
      <formula>0</formula>
    </cfRule>
  </conditionalFormatting>
  <conditionalFormatting sqref="Q301:Q309">
    <cfRule type="cellIs" dxfId="5253" priority="7935" operator="greaterThan">
      <formula>4</formula>
    </cfRule>
    <cfRule type="cellIs" dxfId="5252" priority="7936" operator="equal">
      <formula>4</formula>
    </cfRule>
    <cfRule type="cellIs" dxfId="5251" priority="7937" operator="equal">
      <formula>2</formula>
    </cfRule>
    <cfRule type="cellIs" dxfId="5250" priority="7938" operator="equal">
      <formula>1</formula>
    </cfRule>
    <cfRule type="cellIs" dxfId="5249" priority="7939" operator="equal">
      <formula>0</formula>
    </cfRule>
  </conditionalFormatting>
  <conditionalFormatting sqref="R301:R309">
    <cfRule type="cellIs" dxfId="5248" priority="7930" operator="greaterThan">
      <formula>4</formula>
    </cfRule>
    <cfRule type="cellIs" dxfId="5247" priority="7931" operator="equal">
      <formula>4</formula>
    </cfRule>
    <cfRule type="cellIs" dxfId="5246" priority="7932" operator="equal">
      <formula>2</formula>
    </cfRule>
    <cfRule type="cellIs" dxfId="5245" priority="7933" operator="equal">
      <formula>1</formula>
    </cfRule>
    <cfRule type="cellIs" dxfId="5244" priority="7934" operator="equal">
      <formula>0</formula>
    </cfRule>
  </conditionalFormatting>
  <conditionalFormatting sqref="H301:H309">
    <cfRule type="cellIs" dxfId="5243" priority="7923" stopIfTrue="1" operator="equal">
      <formula>1</formula>
    </cfRule>
    <cfRule type="cellIs" dxfId="5242" priority="7924" operator="greaterThan">
      <formula>5</formula>
    </cfRule>
    <cfRule type="cellIs" dxfId="5241" priority="7925" operator="equal">
      <formula>5</formula>
    </cfRule>
    <cfRule type="cellIs" dxfId="5240" priority="7926" operator="equal">
      <formula>3</formula>
    </cfRule>
    <cfRule type="cellIs" dxfId="5239" priority="7927" operator="equal">
      <formula>2</formula>
    </cfRule>
    <cfRule type="cellIs" dxfId="5238" priority="7928" operator="equal">
      <formula>0</formula>
    </cfRule>
  </conditionalFormatting>
  <conditionalFormatting sqref="J301:J309">
    <cfRule type="cellIs" dxfId="5237" priority="7917" stopIfTrue="1" operator="equal">
      <formula>1</formula>
    </cfRule>
    <cfRule type="cellIs" dxfId="5236" priority="7918" operator="greaterThan">
      <formula>5</formula>
    </cfRule>
    <cfRule type="cellIs" dxfId="5235" priority="7919" operator="equal">
      <formula>5</formula>
    </cfRule>
    <cfRule type="cellIs" dxfId="5234" priority="7920" operator="equal">
      <formula>3</formula>
    </cfRule>
    <cfRule type="cellIs" dxfId="5233" priority="7921" operator="equal">
      <formula>2</formula>
    </cfRule>
    <cfRule type="cellIs" dxfId="5232" priority="7922" operator="equal">
      <formula>0</formula>
    </cfRule>
  </conditionalFormatting>
  <conditionalFormatting sqref="K301:K309">
    <cfRule type="cellIs" dxfId="5231" priority="7911" stopIfTrue="1" operator="equal">
      <formula>1</formula>
    </cfRule>
    <cfRule type="cellIs" dxfId="5230" priority="7912" operator="greaterThan">
      <formula>5</formula>
    </cfRule>
    <cfRule type="cellIs" dxfId="5229" priority="7913" operator="equal">
      <formula>5</formula>
    </cfRule>
    <cfRule type="cellIs" dxfId="5228" priority="7914" operator="equal">
      <formula>3</formula>
    </cfRule>
    <cfRule type="cellIs" dxfId="5227" priority="7915" operator="equal">
      <formula>2</formula>
    </cfRule>
    <cfRule type="cellIs" dxfId="5226" priority="7916" operator="equal">
      <formula>0</formula>
    </cfRule>
  </conditionalFormatting>
  <conditionalFormatting sqref="O301:O309">
    <cfRule type="cellIs" dxfId="5225" priority="7905" stopIfTrue="1" operator="equal">
      <formula>1</formula>
    </cfRule>
    <cfRule type="cellIs" dxfId="5224" priority="7906" operator="greaterThan">
      <formula>5</formula>
    </cfRule>
    <cfRule type="cellIs" dxfId="5223" priority="7907" operator="equal">
      <formula>5</formula>
    </cfRule>
    <cfRule type="cellIs" dxfId="5222" priority="7908" operator="equal">
      <formula>3</formula>
    </cfRule>
    <cfRule type="cellIs" dxfId="5221" priority="7909" operator="equal">
      <formula>2</formula>
    </cfRule>
    <cfRule type="cellIs" dxfId="5220" priority="7910" operator="equal">
      <formula>0</formula>
    </cfRule>
  </conditionalFormatting>
  <conditionalFormatting sqref="S301:S309">
    <cfRule type="cellIs" dxfId="5219" priority="7899" stopIfTrue="1" operator="equal">
      <formula>1</formula>
    </cfRule>
    <cfRule type="cellIs" dxfId="5218" priority="7900" operator="greaterThan">
      <formula>5</formula>
    </cfRule>
    <cfRule type="cellIs" dxfId="5217" priority="7901" operator="equal">
      <formula>5</formula>
    </cfRule>
    <cfRule type="cellIs" dxfId="5216" priority="7902" operator="equal">
      <formula>3</formula>
    </cfRule>
    <cfRule type="cellIs" dxfId="5215" priority="7903" operator="equal">
      <formula>2</formula>
    </cfRule>
    <cfRule type="cellIs" dxfId="5214" priority="7904" operator="equal">
      <formula>0</formula>
    </cfRule>
  </conditionalFormatting>
  <conditionalFormatting sqref="T301:T309">
    <cfRule type="cellIs" dxfId="5213" priority="7893" stopIfTrue="1" operator="equal">
      <formula>1</formula>
    </cfRule>
    <cfRule type="cellIs" dxfId="5212" priority="7894" operator="greaterThan">
      <formula>5</formula>
    </cfRule>
    <cfRule type="cellIs" dxfId="5211" priority="7895" operator="equal">
      <formula>5</formula>
    </cfRule>
    <cfRule type="cellIs" dxfId="5210" priority="7896" operator="equal">
      <formula>3</formula>
    </cfRule>
    <cfRule type="cellIs" dxfId="5209" priority="7897" operator="equal">
      <formula>2</formula>
    </cfRule>
    <cfRule type="cellIs" dxfId="5208" priority="7898" operator="equal">
      <formula>0</formula>
    </cfRule>
  </conditionalFormatting>
  <conditionalFormatting sqref="I301:I309">
    <cfRule type="cellIs" dxfId="5207" priority="7874" stopIfTrue="1" operator="equal">
      <formula>2</formula>
    </cfRule>
    <cfRule type="cellIs" dxfId="5206" priority="7875" operator="greaterThan">
      <formula>6</formula>
    </cfRule>
    <cfRule type="cellIs" dxfId="5205" priority="7876" operator="equal">
      <formula>6</formula>
    </cfRule>
    <cfRule type="cellIs" dxfId="5204" priority="7877" operator="equal">
      <formula>4</formula>
    </cfRule>
    <cfRule type="cellIs" dxfId="5203" priority="7878" operator="equal">
      <formula>3</formula>
    </cfRule>
    <cfRule type="cellIs" dxfId="5202" priority="7879" operator="equal">
      <formula>0</formula>
    </cfRule>
  </conditionalFormatting>
  <conditionalFormatting sqref="C315:C323">
    <cfRule type="cellIs" dxfId="5201" priority="7868" stopIfTrue="1" operator="equal">
      <formula>1</formula>
    </cfRule>
    <cfRule type="cellIs" dxfId="5200" priority="7869" operator="greaterThan">
      <formula>5</formula>
    </cfRule>
    <cfRule type="cellIs" dxfId="5199" priority="7870" operator="equal">
      <formula>5</formula>
    </cfRule>
    <cfRule type="cellIs" dxfId="5198" priority="7871" operator="equal">
      <formula>3</formula>
    </cfRule>
    <cfRule type="cellIs" dxfId="5197" priority="7872" operator="equal">
      <formula>2</formula>
    </cfRule>
    <cfRule type="cellIs" dxfId="5196" priority="7873" operator="equal">
      <formula>0</formula>
    </cfRule>
  </conditionalFormatting>
  <conditionalFormatting sqref="F315:F323">
    <cfRule type="cellIs" dxfId="5195" priority="7863" operator="greaterThan">
      <formula>4</formula>
    </cfRule>
    <cfRule type="cellIs" dxfId="5194" priority="7864" operator="equal">
      <formula>4</formula>
    </cfRule>
    <cfRule type="cellIs" dxfId="5193" priority="7865" operator="equal">
      <formula>2</formula>
    </cfRule>
    <cfRule type="cellIs" dxfId="5192" priority="7866" operator="equal">
      <formula>1</formula>
    </cfRule>
    <cfRule type="cellIs" dxfId="5191" priority="7867" operator="equal">
      <formula>0</formula>
    </cfRule>
  </conditionalFormatting>
  <conditionalFormatting sqref="P315:P323">
    <cfRule type="cellIs" dxfId="5190" priority="7788" stopIfTrue="1" operator="equal">
      <formula>2</formula>
    </cfRule>
    <cfRule type="cellIs" dxfId="5189" priority="7858" operator="greaterThan">
      <formula>6</formula>
    </cfRule>
    <cfRule type="cellIs" dxfId="5188" priority="7859" operator="equal">
      <formula>6</formula>
    </cfRule>
    <cfRule type="cellIs" dxfId="5187" priority="7860" operator="equal">
      <formula>4</formula>
    </cfRule>
    <cfRule type="cellIs" dxfId="5186" priority="7861" operator="equal">
      <formula>3</formula>
    </cfRule>
    <cfRule type="cellIs" dxfId="5185" priority="7862" operator="equal">
      <formula>0</formula>
    </cfRule>
  </conditionalFormatting>
  <conditionalFormatting sqref="G315:G323">
    <cfRule type="cellIs" dxfId="5184" priority="7825" stopIfTrue="1" operator="equal">
      <formula>1</formula>
    </cfRule>
    <cfRule type="cellIs" dxfId="5183" priority="7853" operator="greaterThan">
      <formula>5</formula>
    </cfRule>
    <cfRule type="cellIs" dxfId="5182" priority="7854" operator="equal">
      <formula>5</formula>
    </cfRule>
    <cfRule type="cellIs" dxfId="5181" priority="7855" operator="equal">
      <formula>3</formula>
    </cfRule>
    <cfRule type="cellIs" dxfId="5180" priority="7856" operator="equal">
      <formula>2</formula>
    </cfRule>
    <cfRule type="cellIs" dxfId="5179" priority="7857" operator="equal">
      <formula>0</formula>
    </cfRule>
  </conditionalFormatting>
  <conditionalFormatting sqref="U315:U323">
    <cfRule type="cellIs" dxfId="5178" priority="7852" operator="equal">
      <formula>0</formula>
    </cfRule>
  </conditionalFormatting>
  <conditionalFormatting sqref="D315:D323">
    <cfRule type="cellIs" dxfId="5177" priority="7846" stopIfTrue="1" operator="equal">
      <formula>1</formula>
    </cfRule>
    <cfRule type="cellIs" dxfId="5176" priority="7847" operator="greaterThan">
      <formula>5</formula>
    </cfRule>
    <cfRule type="cellIs" dxfId="5175" priority="7848" operator="equal">
      <formula>5</formula>
    </cfRule>
    <cfRule type="cellIs" dxfId="5174" priority="7849" operator="equal">
      <formula>3</formula>
    </cfRule>
    <cfRule type="cellIs" dxfId="5173" priority="7850" operator="equal">
      <formula>2</formula>
    </cfRule>
    <cfRule type="cellIs" dxfId="5172" priority="7851" operator="equal">
      <formula>0</formula>
    </cfRule>
  </conditionalFormatting>
  <conditionalFormatting sqref="E315:E323">
    <cfRule type="cellIs" dxfId="5171" priority="7841" operator="greaterThan">
      <formula>4</formula>
    </cfRule>
    <cfRule type="cellIs" dxfId="5170" priority="7842" operator="equal">
      <formula>4</formula>
    </cfRule>
    <cfRule type="cellIs" dxfId="5169" priority="7843" operator="equal">
      <formula>2</formula>
    </cfRule>
    <cfRule type="cellIs" dxfId="5168" priority="7844" operator="equal">
      <formula>1</formula>
    </cfRule>
    <cfRule type="cellIs" dxfId="5167" priority="7845" operator="equal">
      <formula>0</formula>
    </cfRule>
  </conditionalFormatting>
  <conditionalFormatting sqref="Q315:Q323">
    <cfRule type="cellIs" dxfId="5166" priority="7831" operator="greaterThan">
      <formula>4</formula>
    </cfRule>
    <cfRule type="cellIs" dxfId="5165" priority="7832" operator="equal">
      <formula>4</formula>
    </cfRule>
    <cfRule type="cellIs" dxfId="5164" priority="7833" operator="equal">
      <formula>2</formula>
    </cfRule>
    <cfRule type="cellIs" dxfId="5163" priority="7834" operator="equal">
      <formula>1</formula>
    </cfRule>
    <cfRule type="cellIs" dxfId="5162" priority="7835" operator="equal">
      <formula>0</formula>
    </cfRule>
  </conditionalFormatting>
  <conditionalFormatting sqref="R315:R323">
    <cfRule type="cellIs" dxfId="5161" priority="7826" operator="greaterThan">
      <formula>4</formula>
    </cfRule>
    <cfRule type="cellIs" dxfId="5160" priority="7827" operator="equal">
      <formula>4</formula>
    </cfRule>
    <cfRule type="cellIs" dxfId="5159" priority="7828" operator="equal">
      <formula>2</formula>
    </cfRule>
    <cfRule type="cellIs" dxfId="5158" priority="7829" operator="equal">
      <formula>1</formula>
    </cfRule>
    <cfRule type="cellIs" dxfId="5157" priority="7830" operator="equal">
      <formula>0</formula>
    </cfRule>
  </conditionalFormatting>
  <conditionalFormatting sqref="H315:H323">
    <cfRule type="cellIs" dxfId="5156" priority="7819" stopIfTrue="1" operator="equal">
      <formula>1</formula>
    </cfRule>
    <cfRule type="cellIs" dxfId="5155" priority="7820" operator="greaterThan">
      <formula>5</formula>
    </cfRule>
    <cfRule type="cellIs" dxfId="5154" priority="7821" operator="equal">
      <formula>5</formula>
    </cfRule>
    <cfRule type="cellIs" dxfId="5153" priority="7822" operator="equal">
      <formula>3</formula>
    </cfRule>
    <cfRule type="cellIs" dxfId="5152" priority="7823" operator="equal">
      <formula>2</formula>
    </cfRule>
    <cfRule type="cellIs" dxfId="5151" priority="7824" operator="equal">
      <formula>0</formula>
    </cfRule>
  </conditionalFormatting>
  <conditionalFormatting sqref="J315:J323">
    <cfRule type="cellIs" dxfId="5150" priority="7813" stopIfTrue="1" operator="equal">
      <formula>1</formula>
    </cfRule>
    <cfRule type="cellIs" dxfId="5149" priority="7814" operator="greaterThan">
      <formula>5</formula>
    </cfRule>
    <cfRule type="cellIs" dxfId="5148" priority="7815" operator="equal">
      <formula>5</formula>
    </cfRule>
    <cfRule type="cellIs" dxfId="5147" priority="7816" operator="equal">
      <formula>3</formula>
    </cfRule>
    <cfRule type="cellIs" dxfId="5146" priority="7817" operator="equal">
      <formula>2</formula>
    </cfRule>
    <cfRule type="cellIs" dxfId="5145" priority="7818" operator="equal">
      <formula>0</formula>
    </cfRule>
  </conditionalFormatting>
  <conditionalFormatting sqref="K315:K323">
    <cfRule type="cellIs" dxfId="5144" priority="7807" stopIfTrue="1" operator="equal">
      <formula>1</formula>
    </cfRule>
    <cfRule type="cellIs" dxfId="5143" priority="7808" operator="greaterThan">
      <formula>5</formula>
    </cfRule>
    <cfRule type="cellIs" dxfId="5142" priority="7809" operator="equal">
      <formula>5</formula>
    </cfRule>
    <cfRule type="cellIs" dxfId="5141" priority="7810" operator="equal">
      <formula>3</formula>
    </cfRule>
    <cfRule type="cellIs" dxfId="5140" priority="7811" operator="equal">
      <formula>2</formula>
    </cfRule>
    <cfRule type="cellIs" dxfId="5139" priority="7812" operator="equal">
      <formula>0</formula>
    </cfRule>
  </conditionalFormatting>
  <conditionalFormatting sqref="O315:O323">
    <cfRule type="cellIs" dxfId="5138" priority="7801" stopIfTrue="1" operator="equal">
      <formula>1</formula>
    </cfRule>
    <cfRule type="cellIs" dxfId="5137" priority="7802" operator="greaterThan">
      <formula>5</formula>
    </cfRule>
    <cfRule type="cellIs" dxfId="5136" priority="7803" operator="equal">
      <formula>5</formula>
    </cfRule>
    <cfRule type="cellIs" dxfId="5135" priority="7804" operator="equal">
      <formula>3</formula>
    </cfRule>
    <cfRule type="cellIs" dxfId="5134" priority="7805" operator="equal">
      <formula>2</formula>
    </cfRule>
    <cfRule type="cellIs" dxfId="5133" priority="7806" operator="equal">
      <formula>0</formula>
    </cfRule>
  </conditionalFormatting>
  <conditionalFormatting sqref="S315:S323">
    <cfRule type="cellIs" dxfId="5132" priority="7795" stopIfTrue="1" operator="equal">
      <formula>1</formula>
    </cfRule>
    <cfRule type="cellIs" dxfId="5131" priority="7796" operator="greaterThan">
      <formula>5</formula>
    </cfRule>
    <cfRule type="cellIs" dxfId="5130" priority="7797" operator="equal">
      <formula>5</formula>
    </cfRule>
    <cfRule type="cellIs" dxfId="5129" priority="7798" operator="equal">
      <formula>3</formula>
    </cfRule>
    <cfRule type="cellIs" dxfId="5128" priority="7799" operator="equal">
      <formula>2</formula>
    </cfRule>
    <cfRule type="cellIs" dxfId="5127" priority="7800" operator="equal">
      <formula>0</formula>
    </cfRule>
  </conditionalFormatting>
  <conditionalFormatting sqref="T315:T323">
    <cfRule type="cellIs" dxfId="5126" priority="7789" stopIfTrue="1" operator="equal">
      <formula>1</formula>
    </cfRule>
    <cfRule type="cellIs" dxfId="5125" priority="7790" operator="greaterThan">
      <formula>5</formula>
    </cfRule>
    <cfRule type="cellIs" dxfId="5124" priority="7791" operator="equal">
      <formula>5</formula>
    </cfRule>
    <cfRule type="cellIs" dxfId="5123" priority="7792" operator="equal">
      <formula>3</formula>
    </cfRule>
    <cfRule type="cellIs" dxfId="5122" priority="7793" operator="equal">
      <formula>2</formula>
    </cfRule>
    <cfRule type="cellIs" dxfId="5121" priority="7794" operator="equal">
      <formula>0</formula>
    </cfRule>
  </conditionalFormatting>
  <conditionalFormatting sqref="I315:I323">
    <cfRule type="cellIs" dxfId="5120" priority="7770" stopIfTrue="1" operator="equal">
      <formula>2</formula>
    </cfRule>
    <cfRule type="cellIs" dxfId="5119" priority="7771" operator="greaterThan">
      <formula>6</formula>
    </cfRule>
    <cfRule type="cellIs" dxfId="5118" priority="7772" operator="equal">
      <formula>6</formula>
    </cfRule>
    <cfRule type="cellIs" dxfId="5117" priority="7773" operator="equal">
      <formula>4</formula>
    </cfRule>
    <cfRule type="cellIs" dxfId="5116" priority="7774" operator="equal">
      <formula>3</formula>
    </cfRule>
    <cfRule type="cellIs" dxfId="5115" priority="7775" operator="equal">
      <formula>0</formula>
    </cfRule>
  </conditionalFormatting>
  <conditionalFormatting sqref="C329:C337">
    <cfRule type="cellIs" dxfId="5114" priority="7764" stopIfTrue="1" operator="equal">
      <formula>1</formula>
    </cfRule>
    <cfRule type="cellIs" dxfId="5113" priority="7765" operator="greaterThan">
      <formula>5</formula>
    </cfRule>
    <cfRule type="cellIs" dxfId="5112" priority="7766" operator="equal">
      <formula>5</formula>
    </cfRule>
    <cfRule type="cellIs" dxfId="5111" priority="7767" operator="equal">
      <formula>3</formula>
    </cfRule>
    <cfRule type="cellIs" dxfId="5110" priority="7768" operator="equal">
      <formula>2</formula>
    </cfRule>
    <cfRule type="cellIs" dxfId="5109" priority="7769" operator="equal">
      <formula>0</formula>
    </cfRule>
  </conditionalFormatting>
  <conditionalFormatting sqref="F329:F337">
    <cfRule type="cellIs" dxfId="5108" priority="7759" operator="greaterThan">
      <formula>4</formula>
    </cfRule>
    <cfRule type="cellIs" dxfId="5107" priority="7760" operator="equal">
      <formula>4</formula>
    </cfRule>
    <cfRule type="cellIs" dxfId="5106" priority="7761" operator="equal">
      <formula>2</formula>
    </cfRule>
    <cfRule type="cellIs" dxfId="5105" priority="7762" operator="equal">
      <formula>1</formula>
    </cfRule>
    <cfRule type="cellIs" dxfId="5104" priority="7763" operator="equal">
      <formula>0</formula>
    </cfRule>
  </conditionalFormatting>
  <conditionalFormatting sqref="P329:P337">
    <cfRule type="cellIs" dxfId="5103" priority="7684" stopIfTrue="1" operator="equal">
      <formula>2</formula>
    </cfRule>
    <cfRule type="cellIs" dxfId="5102" priority="7754" operator="greaterThan">
      <formula>6</formula>
    </cfRule>
    <cfRule type="cellIs" dxfId="5101" priority="7755" operator="equal">
      <formula>6</formula>
    </cfRule>
    <cfRule type="cellIs" dxfId="5100" priority="7756" operator="equal">
      <formula>4</formula>
    </cfRule>
    <cfRule type="cellIs" dxfId="5099" priority="7757" operator="equal">
      <formula>3</formula>
    </cfRule>
    <cfRule type="cellIs" dxfId="5098" priority="7758" operator="equal">
      <formula>0</formula>
    </cfRule>
  </conditionalFormatting>
  <conditionalFormatting sqref="G329:G337">
    <cfRule type="cellIs" dxfId="5097" priority="7721" stopIfTrue="1" operator="equal">
      <formula>1</formula>
    </cfRule>
    <cfRule type="cellIs" dxfId="5096" priority="7749" operator="greaterThan">
      <formula>5</formula>
    </cfRule>
    <cfRule type="cellIs" dxfId="5095" priority="7750" operator="equal">
      <formula>5</formula>
    </cfRule>
    <cfRule type="cellIs" dxfId="5094" priority="7751" operator="equal">
      <formula>3</formula>
    </cfRule>
    <cfRule type="cellIs" dxfId="5093" priority="7752" operator="equal">
      <formula>2</formula>
    </cfRule>
    <cfRule type="cellIs" dxfId="5092" priority="7753" operator="equal">
      <formula>0</formula>
    </cfRule>
  </conditionalFormatting>
  <conditionalFormatting sqref="U329:U337">
    <cfRule type="cellIs" dxfId="5091" priority="7748" operator="equal">
      <formula>0</formula>
    </cfRule>
  </conditionalFormatting>
  <conditionalFormatting sqref="D329:D337">
    <cfRule type="cellIs" dxfId="5090" priority="7742" stopIfTrue="1" operator="equal">
      <formula>1</formula>
    </cfRule>
    <cfRule type="cellIs" dxfId="5089" priority="7743" operator="greaterThan">
      <formula>5</formula>
    </cfRule>
    <cfRule type="cellIs" dxfId="5088" priority="7744" operator="equal">
      <formula>5</formula>
    </cfRule>
    <cfRule type="cellIs" dxfId="5087" priority="7745" operator="equal">
      <formula>3</formula>
    </cfRule>
    <cfRule type="cellIs" dxfId="5086" priority="7746" operator="equal">
      <formula>2</formula>
    </cfRule>
    <cfRule type="cellIs" dxfId="5085" priority="7747" operator="equal">
      <formula>0</formula>
    </cfRule>
  </conditionalFormatting>
  <conditionalFormatting sqref="E329:E337">
    <cfRule type="cellIs" dxfId="5084" priority="7737" operator="greaterThan">
      <formula>4</formula>
    </cfRule>
    <cfRule type="cellIs" dxfId="5083" priority="7738" operator="equal">
      <formula>4</formula>
    </cfRule>
    <cfRule type="cellIs" dxfId="5082" priority="7739" operator="equal">
      <formula>2</formula>
    </cfRule>
    <cfRule type="cellIs" dxfId="5081" priority="7740" operator="equal">
      <formula>1</formula>
    </cfRule>
    <cfRule type="cellIs" dxfId="5080" priority="7741" operator="equal">
      <formula>0</formula>
    </cfRule>
  </conditionalFormatting>
  <conditionalFormatting sqref="Q329:Q337">
    <cfRule type="cellIs" dxfId="5079" priority="7727" operator="greaterThan">
      <formula>4</formula>
    </cfRule>
    <cfRule type="cellIs" dxfId="5078" priority="7728" operator="equal">
      <formula>4</formula>
    </cfRule>
    <cfRule type="cellIs" dxfId="5077" priority="7729" operator="equal">
      <formula>2</formula>
    </cfRule>
    <cfRule type="cellIs" dxfId="5076" priority="7730" operator="equal">
      <formula>1</formula>
    </cfRule>
    <cfRule type="cellIs" dxfId="5075" priority="7731" operator="equal">
      <formula>0</formula>
    </cfRule>
  </conditionalFormatting>
  <conditionalFormatting sqref="R329:R337">
    <cfRule type="cellIs" dxfId="5074" priority="7722" operator="greaterThan">
      <formula>4</formula>
    </cfRule>
    <cfRule type="cellIs" dxfId="5073" priority="7723" operator="equal">
      <formula>4</formula>
    </cfRule>
    <cfRule type="cellIs" dxfId="5072" priority="7724" operator="equal">
      <formula>2</formula>
    </cfRule>
    <cfRule type="cellIs" dxfId="5071" priority="7725" operator="equal">
      <formula>1</formula>
    </cfRule>
    <cfRule type="cellIs" dxfId="5070" priority="7726" operator="equal">
      <formula>0</formula>
    </cfRule>
  </conditionalFormatting>
  <conditionalFormatting sqref="H329:H337">
    <cfRule type="cellIs" dxfId="5069" priority="7715" stopIfTrue="1" operator="equal">
      <formula>1</formula>
    </cfRule>
    <cfRule type="cellIs" dxfId="5068" priority="7716" operator="greaterThan">
      <formula>5</formula>
    </cfRule>
    <cfRule type="cellIs" dxfId="5067" priority="7717" operator="equal">
      <formula>5</formula>
    </cfRule>
    <cfRule type="cellIs" dxfId="5066" priority="7718" operator="equal">
      <formula>3</formula>
    </cfRule>
    <cfRule type="cellIs" dxfId="5065" priority="7719" operator="equal">
      <formula>2</formula>
    </cfRule>
    <cfRule type="cellIs" dxfId="5064" priority="7720" operator="equal">
      <formula>0</formula>
    </cfRule>
  </conditionalFormatting>
  <conditionalFormatting sqref="J329:J337">
    <cfRule type="cellIs" dxfId="5063" priority="7709" stopIfTrue="1" operator="equal">
      <formula>1</formula>
    </cfRule>
    <cfRule type="cellIs" dxfId="5062" priority="7710" operator="greaterThan">
      <formula>5</formula>
    </cfRule>
    <cfRule type="cellIs" dxfId="5061" priority="7711" operator="equal">
      <formula>5</formula>
    </cfRule>
    <cfRule type="cellIs" dxfId="5060" priority="7712" operator="equal">
      <formula>3</formula>
    </cfRule>
    <cfRule type="cellIs" dxfId="5059" priority="7713" operator="equal">
      <formula>2</formula>
    </cfRule>
    <cfRule type="cellIs" dxfId="5058" priority="7714" operator="equal">
      <formula>0</formula>
    </cfRule>
  </conditionalFormatting>
  <conditionalFormatting sqref="K329:K337">
    <cfRule type="cellIs" dxfId="5057" priority="7703" stopIfTrue="1" operator="equal">
      <formula>1</formula>
    </cfRule>
    <cfRule type="cellIs" dxfId="5056" priority="7704" operator="greaterThan">
      <formula>5</formula>
    </cfRule>
    <cfRule type="cellIs" dxfId="5055" priority="7705" operator="equal">
      <formula>5</formula>
    </cfRule>
    <cfRule type="cellIs" dxfId="5054" priority="7706" operator="equal">
      <formula>3</formula>
    </cfRule>
    <cfRule type="cellIs" dxfId="5053" priority="7707" operator="equal">
      <formula>2</formula>
    </cfRule>
    <cfRule type="cellIs" dxfId="5052" priority="7708" operator="equal">
      <formula>0</formula>
    </cfRule>
  </conditionalFormatting>
  <conditionalFormatting sqref="O329:O337">
    <cfRule type="cellIs" dxfId="5051" priority="7697" stopIfTrue="1" operator="equal">
      <formula>1</formula>
    </cfRule>
    <cfRule type="cellIs" dxfId="5050" priority="7698" operator="greaterThan">
      <formula>5</formula>
    </cfRule>
    <cfRule type="cellIs" dxfId="5049" priority="7699" operator="equal">
      <formula>5</formula>
    </cfRule>
    <cfRule type="cellIs" dxfId="5048" priority="7700" operator="equal">
      <formula>3</formula>
    </cfRule>
    <cfRule type="cellIs" dxfId="5047" priority="7701" operator="equal">
      <formula>2</formula>
    </cfRule>
    <cfRule type="cellIs" dxfId="5046" priority="7702" operator="equal">
      <formula>0</formula>
    </cfRule>
  </conditionalFormatting>
  <conditionalFormatting sqref="S329:S337">
    <cfRule type="cellIs" dxfId="5045" priority="7691" stopIfTrue="1" operator="equal">
      <formula>1</formula>
    </cfRule>
    <cfRule type="cellIs" dxfId="5044" priority="7692" operator="greaterThan">
      <formula>5</formula>
    </cfRule>
    <cfRule type="cellIs" dxfId="5043" priority="7693" operator="equal">
      <formula>5</formula>
    </cfRule>
    <cfRule type="cellIs" dxfId="5042" priority="7694" operator="equal">
      <formula>3</formula>
    </cfRule>
    <cfRule type="cellIs" dxfId="5041" priority="7695" operator="equal">
      <formula>2</formula>
    </cfRule>
    <cfRule type="cellIs" dxfId="5040" priority="7696" operator="equal">
      <formula>0</formula>
    </cfRule>
  </conditionalFormatting>
  <conditionalFormatting sqref="T329:T337">
    <cfRule type="cellIs" dxfId="5039" priority="7685" stopIfTrue="1" operator="equal">
      <formula>1</formula>
    </cfRule>
    <cfRule type="cellIs" dxfId="5038" priority="7686" operator="greaterThan">
      <formula>5</formula>
    </cfRule>
    <cfRule type="cellIs" dxfId="5037" priority="7687" operator="equal">
      <formula>5</formula>
    </cfRule>
    <cfRule type="cellIs" dxfId="5036" priority="7688" operator="equal">
      <formula>3</formula>
    </cfRule>
    <cfRule type="cellIs" dxfId="5035" priority="7689" operator="equal">
      <formula>2</formula>
    </cfRule>
    <cfRule type="cellIs" dxfId="5034" priority="7690" operator="equal">
      <formula>0</formula>
    </cfRule>
  </conditionalFormatting>
  <conditionalFormatting sqref="I329:I337">
    <cfRule type="cellIs" dxfId="5033" priority="7666" stopIfTrue="1" operator="equal">
      <formula>2</formula>
    </cfRule>
    <cfRule type="cellIs" dxfId="5032" priority="7667" operator="greaterThan">
      <formula>6</formula>
    </cfRule>
    <cfRule type="cellIs" dxfId="5031" priority="7668" operator="equal">
      <formula>6</formula>
    </cfRule>
    <cfRule type="cellIs" dxfId="5030" priority="7669" operator="equal">
      <formula>4</formula>
    </cfRule>
    <cfRule type="cellIs" dxfId="5029" priority="7670" operator="equal">
      <formula>3</formula>
    </cfRule>
    <cfRule type="cellIs" dxfId="5028" priority="7671" operator="equal">
      <formula>0</formula>
    </cfRule>
  </conditionalFormatting>
  <conditionalFormatting sqref="C343:C351">
    <cfRule type="cellIs" dxfId="5027" priority="7660" stopIfTrue="1" operator="equal">
      <formula>1</formula>
    </cfRule>
    <cfRule type="cellIs" dxfId="5026" priority="7661" operator="greaterThan">
      <formula>5</formula>
    </cfRule>
    <cfRule type="cellIs" dxfId="5025" priority="7662" operator="equal">
      <formula>5</formula>
    </cfRule>
    <cfRule type="cellIs" dxfId="5024" priority="7663" operator="equal">
      <formula>3</formula>
    </cfRule>
    <cfRule type="cellIs" dxfId="5023" priority="7664" operator="equal">
      <formula>2</formula>
    </cfRule>
    <cfRule type="cellIs" dxfId="5022" priority="7665" operator="equal">
      <formula>0</formula>
    </cfRule>
  </conditionalFormatting>
  <conditionalFormatting sqref="F343:F351">
    <cfRule type="cellIs" dxfId="5021" priority="7655" operator="greaterThan">
      <formula>4</formula>
    </cfRule>
    <cfRule type="cellIs" dxfId="5020" priority="7656" operator="equal">
      <formula>4</formula>
    </cfRule>
    <cfRule type="cellIs" dxfId="5019" priority="7657" operator="equal">
      <formula>2</formula>
    </cfRule>
    <cfRule type="cellIs" dxfId="5018" priority="7658" operator="equal">
      <formula>1</formula>
    </cfRule>
    <cfRule type="cellIs" dxfId="5017" priority="7659" operator="equal">
      <formula>0</formula>
    </cfRule>
  </conditionalFormatting>
  <conditionalFormatting sqref="P343:P351">
    <cfRule type="cellIs" dxfId="5016" priority="7580" stopIfTrue="1" operator="equal">
      <formula>2</formula>
    </cfRule>
    <cfRule type="cellIs" dxfId="5015" priority="7650" operator="greaterThan">
      <formula>6</formula>
    </cfRule>
    <cfRule type="cellIs" dxfId="5014" priority="7651" operator="equal">
      <formula>6</formula>
    </cfRule>
    <cfRule type="cellIs" dxfId="5013" priority="7652" operator="equal">
      <formula>4</formula>
    </cfRule>
    <cfRule type="cellIs" dxfId="5012" priority="7653" operator="equal">
      <formula>3</formula>
    </cfRule>
    <cfRule type="cellIs" dxfId="5011" priority="7654" operator="equal">
      <formula>0</formula>
    </cfRule>
  </conditionalFormatting>
  <conditionalFormatting sqref="G343:G351">
    <cfRule type="cellIs" dxfId="5010" priority="7617" stopIfTrue="1" operator="equal">
      <formula>1</formula>
    </cfRule>
    <cfRule type="cellIs" dxfId="5009" priority="7645" operator="greaterThan">
      <formula>5</formula>
    </cfRule>
    <cfRule type="cellIs" dxfId="5008" priority="7646" operator="equal">
      <formula>5</formula>
    </cfRule>
    <cfRule type="cellIs" dxfId="5007" priority="7647" operator="equal">
      <formula>3</formula>
    </cfRule>
    <cfRule type="cellIs" dxfId="5006" priority="7648" operator="equal">
      <formula>2</formula>
    </cfRule>
    <cfRule type="cellIs" dxfId="5005" priority="7649" operator="equal">
      <formula>0</formula>
    </cfRule>
  </conditionalFormatting>
  <conditionalFormatting sqref="U343:U351">
    <cfRule type="cellIs" dxfId="5004" priority="7644" operator="equal">
      <formula>0</formula>
    </cfRule>
  </conditionalFormatting>
  <conditionalFormatting sqref="D343:D351">
    <cfRule type="cellIs" dxfId="5003" priority="7638" stopIfTrue="1" operator="equal">
      <formula>1</formula>
    </cfRule>
    <cfRule type="cellIs" dxfId="5002" priority="7639" operator="greaterThan">
      <formula>5</formula>
    </cfRule>
    <cfRule type="cellIs" dxfId="5001" priority="7640" operator="equal">
      <formula>5</formula>
    </cfRule>
    <cfRule type="cellIs" dxfId="5000" priority="7641" operator="equal">
      <formula>3</formula>
    </cfRule>
    <cfRule type="cellIs" dxfId="4999" priority="7642" operator="equal">
      <formula>2</formula>
    </cfRule>
    <cfRule type="cellIs" dxfId="4998" priority="7643" operator="equal">
      <formula>0</formula>
    </cfRule>
  </conditionalFormatting>
  <conditionalFormatting sqref="E343:E351">
    <cfRule type="cellIs" dxfId="4997" priority="7633" operator="greaterThan">
      <formula>4</formula>
    </cfRule>
    <cfRule type="cellIs" dxfId="4996" priority="7634" operator="equal">
      <formula>4</formula>
    </cfRule>
    <cfRule type="cellIs" dxfId="4995" priority="7635" operator="equal">
      <formula>2</formula>
    </cfRule>
    <cfRule type="cellIs" dxfId="4994" priority="7636" operator="equal">
      <formula>1</formula>
    </cfRule>
    <cfRule type="cellIs" dxfId="4993" priority="7637" operator="equal">
      <formula>0</formula>
    </cfRule>
  </conditionalFormatting>
  <conditionalFormatting sqref="Q343:Q351">
    <cfRule type="cellIs" dxfId="4992" priority="7623" operator="greaterThan">
      <formula>4</formula>
    </cfRule>
    <cfRule type="cellIs" dxfId="4991" priority="7624" operator="equal">
      <formula>4</formula>
    </cfRule>
    <cfRule type="cellIs" dxfId="4990" priority="7625" operator="equal">
      <formula>2</formula>
    </cfRule>
    <cfRule type="cellIs" dxfId="4989" priority="7626" operator="equal">
      <formula>1</formula>
    </cfRule>
    <cfRule type="cellIs" dxfId="4988" priority="7627" operator="equal">
      <formula>0</formula>
    </cfRule>
  </conditionalFormatting>
  <conditionalFormatting sqref="R343:R351">
    <cfRule type="cellIs" dxfId="4987" priority="7618" operator="greaterThan">
      <formula>4</formula>
    </cfRule>
    <cfRule type="cellIs" dxfId="4986" priority="7619" operator="equal">
      <formula>4</formula>
    </cfRule>
    <cfRule type="cellIs" dxfId="4985" priority="7620" operator="equal">
      <formula>2</formula>
    </cfRule>
    <cfRule type="cellIs" dxfId="4984" priority="7621" operator="equal">
      <formula>1</formula>
    </cfRule>
    <cfRule type="cellIs" dxfId="4983" priority="7622" operator="equal">
      <formula>0</formula>
    </cfRule>
  </conditionalFormatting>
  <conditionalFormatting sqref="H343:H351">
    <cfRule type="cellIs" dxfId="4982" priority="7611" stopIfTrue="1" operator="equal">
      <formula>1</formula>
    </cfRule>
    <cfRule type="cellIs" dxfId="4981" priority="7612" operator="greaterThan">
      <formula>5</formula>
    </cfRule>
    <cfRule type="cellIs" dxfId="4980" priority="7613" operator="equal">
      <formula>5</formula>
    </cfRule>
    <cfRule type="cellIs" dxfId="4979" priority="7614" operator="equal">
      <formula>3</formula>
    </cfRule>
    <cfRule type="cellIs" dxfId="4978" priority="7615" operator="equal">
      <formula>2</formula>
    </cfRule>
    <cfRule type="cellIs" dxfId="4977" priority="7616" operator="equal">
      <formula>0</formula>
    </cfRule>
  </conditionalFormatting>
  <conditionalFormatting sqref="J343:J351">
    <cfRule type="cellIs" dxfId="4976" priority="7605" stopIfTrue="1" operator="equal">
      <formula>1</formula>
    </cfRule>
    <cfRule type="cellIs" dxfId="4975" priority="7606" operator="greaterThan">
      <formula>5</formula>
    </cfRule>
    <cfRule type="cellIs" dxfId="4974" priority="7607" operator="equal">
      <formula>5</formula>
    </cfRule>
    <cfRule type="cellIs" dxfId="4973" priority="7608" operator="equal">
      <formula>3</formula>
    </cfRule>
    <cfRule type="cellIs" dxfId="4972" priority="7609" operator="equal">
      <formula>2</formula>
    </cfRule>
    <cfRule type="cellIs" dxfId="4971" priority="7610" operator="equal">
      <formula>0</formula>
    </cfRule>
  </conditionalFormatting>
  <conditionalFormatting sqref="K343:K351">
    <cfRule type="cellIs" dxfId="4970" priority="7599" stopIfTrue="1" operator="equal">
      <formula>1</formula>
    </cfRule>
    <cfRule type="cellIs" dxfId="4969" priority="7600" operator="greaterThan">
      <formula>5</formula>
    </cfRule>
    <cfRule type="cellIs" dxfId="4968" priority="7601" operator="equal">
      <formula>5</formula>
    </cfRule>
    <cfRule type="cellIs" dxfId="4967" priority="7602" operator="equal">
      <formula>3</formula>
    </cfRule>
    <cfRule type="cellIs" dxfId="4966" priority="7603" operator="equal">
      <formula>2</formula>
    </cfRule>
    <cfRule type="cellIs" dxfId="4965" priority="7604" operator="equal">
      <formula>0</formula>
    </cfRule>
  </conditionalFormatting>
  <conditionalFormatting sqref="O343:O351">
    <cfRule type="cellIs" dxfId="4964" priority="7593" stopIfTrue="1" operator="equal">
      <formula>1</formula>
    </cfRule>
    <cfRule type="cellIs" dxfId="4963" priority="7594" operator="greaterThan">
      <formula>5</formula>
    </cfRule>
    <cfRule type="cellIs" dxfId="4962" priority="7595" operator="equal">
      <formula>5</formula>
    </cfRule>
    <cfRule type="cellIs" dxfId="4961" priority="7596" operator="equal">
      <formula>3</formula>
    </cfRule>
    <cfRule type="cellIs" dxfId="4960" priority="7597" operator="equal">
      <formula>2</formula>
    </cfRule>
    <cfRule type="cellIs" dxfId="4959" priority="7598" operator="equal">
      <formula>0</formula>
    </cfRule>
  </conditionalFormatting>
  <conditionalFormatting sqref="S343:S351">
    <cfRule type="cellIs" dxfId="4958" priority="7587" stopIfTrue="1" operator="equal">
      <formula>1</formula>
    </cfRule>
    <cfRule type="cellIs" dxfId="4957" priority="7588" operator="greaterThan">
      <formula>5</formula>
    </cfRule>
    <cfRule type="cellIs" dxfId="4956" priority="7589" operator="equal">
      <formula>5</formula>
    </cfRule>
    <cfRule type="cellIs" dxfId="4955" priority="7590" operator="equal">
      <formula>3</formula>
    </cfRule>
    <cfRule type="cellIs" dxfId="4954" priority="7591" operator="equal">
      <formula>2</formula>
    </cfRule>
    <cfRule type="cellIs" dxfId="4953" priority="7592" operator="equal">
      <formula>0</formula>
    </cfRule>
  </conditionalFormatting>
  <conditionalFormatting sqref="T343:T351">
    <cfRule type="cellIs" dxfId="4952" priority="7581" stopIfTrue="1" operator="equal">
      <formula>1</formula>
    </cfRule>
    <cfRule type="cellIs" dxfId="4951" priority="7582" operator="greaterThan">
      <formula>5</formula>
    </cfRule>
    <cfRule type="cellIs" dxfId="4950" priority="7583" operator="equal">
      <formula>5</formula>
    </cfRule>
    <cfRule type="cellIs" dxfId="4949" priority="7584" operator="equal">
      <formula>3</formula>
    </cfRule>
    <cfRule type="cellIs" dxfId="4948" priority="7585" operator="equal">
      <formula>2</formula>
    </cfRule>
    <cfRule type="cellIs" dxfId="4947" priority="7586" operator="equal">
      <formula>0</formula>
    </cfRule>
  </conditionalFormatting>
  <conditionalFormatting sqref="I343:I351">
    <cfRule type="cellIs" dxfId="4946" priority="7562" stopIfTrue="1" operator="equal">
      <formula>2</formula>
    </cfRule>
    <cfRule type="cellIs" dxfId="4945" priority="7563" operator="greaterThan">
      <formula>6</formula>
    </cfRule>
    <cfRule type="cellIs" dxfId="4944" priority="7564" operator="equal">
      <formula>6</formula>
    </cfRule>
    <cfRule type="cellIs" dxfId="4943" priority="7565" operator="equal">
      <formula>4</formula>
    </cfRule>
    <cfRule type="cellIs" dxfId="4942" priority="7566" operator="equal">
      <formula>3</formula>
    </cfRule>
    <cfRule type="cellIs" dxfId="4941" priority="7567" operator="equal">
      <formula>0</formula>
    </cfRule>
  </conditionalFormatting>
  <conditionalFormatting sqref="C357:C365">
    <cfRule type="cellIs" dxfId="4940" priority="7556" stopIfTrue="1" operator="equal">
      <formula>1</formula>
    </cfRule>
    <cfRule type="cellIs" dxfId="4939" priority="7557" operator="greaterThan">
      <formula>5</formula>
    </cfRule>
    <cfRule type="cellIs" dxfId="4938" priority="7558" operator="equal">
      <formula>5</formula>
    </cfRule>
    <cfRule type="cellIs" dxfId="4937" priority="7559" operator="equal">
      <formula>3</formula>
    </cfRule>
    <cfRule type="cellIs" dxfId="4936" priority="7560" operator="equal">
      <formula>2</formula>
    </cfRule>
    <cfRule type="cellIs" dxfId="4935" priority="7561" operator="equal">
      <formula>0</formula>
    </cfRule>
  </conditionalFormatting>
  <conditionalFormatting sqref="F357:F365">
    <cfRule type="cellIs" dxfId="4934" priority="7551" operator="greaterThan">
      <formula>4</formula>
    </cfRule>
    <cfRule type="cellIs" dxfId="4933" priority="7552" operator="equal">
      <formula>4</formula>
    </cfRule>
    <cfRule type="cellIs" dxfId="4932" priority="7553" operator="equal">
      <formula>2</formula>
    </cfRule>
    <cfRule type="cellIs" dxfId="4931" priority="7554" operator="equal">
      <formula>1</formula>
    </cfRule>
    <cfRule type="cellIs" dxfId="4930" priority="7555" operator="equal">
      <formula>0</formula>
    </cfRule>
  </conditionalFormatting>
  <conditionalFormatting sqref="P357:P365">
    <cfRule type="cellIs" dxfId="4929" priority="7476" stopIfTrue="1" operator="equal">
      <formula>2</formula>
    </cfRule>
    <cfRule type="cellIs" dxfId="4928" priority="7546" operator="greaterThan">
      <formula>6</formula>
    </cfRule>
    <cfRule type="cellIs" dxfId="4927" priority="7547" operator="equal">
      <formula>6</formula>
    </cfRule>
    <cfRule type="cellIs" dxfId="4926" priority="7548" operator="equal">
      <formula>4</formula>
    </cfRule>
    <cfRule type="cellIs" dxfId="4925" priority="7549" operator="equal">
      <formula>3</formula>
    </cfRule>
    <cfRule type="cellIs" dxfId="4924" priority="7550" operator="equal">
      <formula>0</formula>
    </cfRule>
  </conditionalFormatting>
  <conditionalFormatting sqref="G357:G365">
    <cfRule type="cellIs" dxfId="4923" priority="7513" stopIfTrue="1" operator="equal">
      <formula>1</formula>
    </cfRule>
    <cfRule type="cellIs" dxfId="4922" priority="7541" operator="greaterThan">
      <formula>5</formula>
    </cfRule>
    <cfRule type="cellIs" dxfId="4921" priority="7542" operator="equal">
      <formula>5</formula>
    </cfRule>
    <cfRule type="cellIs" dxfId="4920" priority="7543" operator="equal">
      <formula>3</formula>
    </cfRule>
    <cfRule type="cellIs" dxfId="4919" priority="7544" operator="equal">
      <formula>2</formula>
    </cfRule>
    <cfRule type="cellIs" dxfId="4918" priority="7545" operator="equal">
      <formula>0</formula>
    </cfRule>
  </conditionalFormatting>
  <conditionalFormatting sqref="U357:U365">
    <cfRule type="cellIs" dxfId="4917" priority="7540" operator="equal">
      <formula>0</formula>
    </cfRule>
  </conditionalFormatting>
  <conditionalFormatting sqref="D357:D365">
    <cfRule type="cellIs" dxfId="4916" priority="7534" stopIfTrue="1" operator="equal">
      <formula>1</formula>
    </cfRule>
    <cfRule type="cellIs" dxfId="4915" priority="7535" operator="greaterThan">
      <formula>5</formula>
    </cfRule>
    <cfRule type="cellIs" dxfId="4914" priority="7536" operator="equal">
      <formula>5</formula>
    </cfRule>
    <cfRule type="cellIs" dxfId="4913" priority="7537" operator="equal">
      <formula>3</formula>
    </cfRule>
    <cfRule type="cellIs" dxfId="4912" priority="7538" operator="equal">
      <formula>2</formula>
    </cfRule>
    <cfRule type="cellIs" dxfId="4911" priority="7539" operator="equal">
      <formula>0</formula>
    </cfRule>
  </conditionalFormatting>
  <conditionalFormatting sqref="E357:E365">
    <cfRule type="cellIs" dxfId="4910" priority="7529" operator="greaterThan">
      <formula>4</formula>
    </cfRule>
    <cfRule type="cellIs" dxfId="4909" priority="7530" operator="equal">
      <formula>4</formula>
    </cfRule>
    <cfRule type="cellIs" dxfId="4908" priority="7531" operator="equal">
      <formula>2</formula>
    </cfRule>
    <cfRule type="cellIs" dxfId="4907" priority="7532" operator="equal">
      <formula>1</formula>
    </cfRule>
    <cfRule type="cellIs" dxfId="4906" priority="7533" operator="equal">
      <formula>0</formula>
    </cfRule>
  </conditionalFormatting>
  <conditionalFormatting sqref="Q357:Q365">
    <cfRule type="cellIs" dxfId="4905" priority="7519" operator="greaterThan">
      <formula>4</formula>
    </cfRule>
    <cfRule type="cellIs" dxfId="4904" priority="7520" operator="equal">
      <formula>4</formula>
    </cfRule>
    <cfRule type="cellIs" dxfId="4903" priority="7521" operator="equal">
      <formula>2</formula>
    </cfRule>
    <cfRule type="cellIs" dxfId="4902" priority="7522" operator="equal">
      <formula>1</formula>
    </cfRule>
    <cfRule type="cellIs" dxfId="4901" priority="7523" operator="equal">
      <formula>0</formula>
    </cfRule>
  </conditionalFormatting>
  <conditionalFormatting sqref="R357:R365">
    <cfRule type="cellIs" dxfId="4900" priority="7514" operator="greaterThan">
      <formula>4</formula>
    </cfRule>
    <cfRule type="cellIs" dxfId="4899" priority="7515" operator="equal">
      <formula>4</formula>
    </cfRule>
    <cfRule type="cellIs" dxfId="4898" priority="7516" operator="equal">
      <formula>2</formula>
    </cfRule>
    <cfRule type="cellIs" dxfId="4897" priority="7517" operator="equal">
      <formula>1</formula>
    </cfRule>
    <cfRule type="cellIs" dxfId="4896" priority="7518" operator="equal">
      <formula>0</formula>
    </cfRule>
  </conditionalFormatting>
  <conditionalFormatting sqref="H357:H365">
    <cfRule type="cellIs" dxfId="4895" priority="7507" stopIfTrue="1" operator="equal">
      <formula>1</formula>
    </cfRule>
    <cfRule type="cellIs" dxfId="4894" priority="7508" operator="greaterThan">
      <formula>5</formula>
    </cfRule>
    <cfRule type="cellIs" dxfId="4893" priority="7509" operator="equal">
      <formula>5</formula>
    </cfRule>
    <cfRule type="cellIs" dxfId="4892" priority="7510" operator="equal">
      <formula>3</formula>
    </cfRule>
    <cfRule type="cellIs" dxfId="4891" priority="7511" operator="equal">
      <formula>2</formula>
    </cfRule>
    <cfRule type="cellIs" dxfId="4890" priority="7512" operator="equal">
      <formula>0</formula>
    </cfRule>
  </conditionalFormatting>
  <conditionalFormatting sqref="J357:J365">
    <cfRule type="cellIs" dxfId="4889" priority="7501" stopIfTrue="1" operator="equal">
      <formula>1</formula>
    </cfRule>
    <cfRule type="cellIs" dxfId="4888" priority="7502" operator="greaterThan">
      <formula>5</formula>
    </cfRule>
    <cfRule type="cellIs" dxfId="4887" priority="7503" operator="equal">
      <formula>5</formula>
    </cfRule>
    <cfRule type="cellIs" dxfId="4886" priority="7504" operator="equal">
      <formula>3</formula>
    </cfRule>
    <cfRule type="cellIs" dxfId="4885" priority="7505" operator="equal">
      <formula>2</formula>
    </cfRule>
    <cfRule type="cellIs" dxfId="4884" priority="7506" operator="equal">
      <formula>0</formula>
    </cfRule>
  </conditionalFormatting>
  <conditionalFormatting sqref="K357:K365">
    <cfRule type="cellIs" dxfId="4883" priority="7495" stopIfTrue="1" operator="equal">
      <formula>1</formula>
    </cfRule>
    <cfRule type="cellIs" dxfId="4882" priority="7496" operator="greaterThan">
      <formula>5</formula>
    </cfRule>
    <cfRule type="cellIs" dxfId="4881" priority="7497" operator="equal">
      <formula>5</formula>
    </cfRule>
    <cfRule type="cellIs" dxfId="4880" priority="7498" operator="equal">
      <formula>3</formula>
    </cfRule>
    <cfRule type="cellIs" dxfId="4879" priority="7499" operator="equal">
      <formula>2</formula>
    </cfRule>
    <cfRule type="cellIs" dxfId="4878" priority="7500" operator="equal">
      <formula>0</formula>
    </cfRule>
  </conditionalFormatting>
  <conditionalFormatting sqref="O357:O365">
    <cfRule type="cellIs" dxfId="4877" priority="7489" stopIfTrue="1" operator="equal">
      <formula>1</formula>
    </cfRule>
    <cfRule type="cellIs" dxfId="4876" priority="7490" operator="greaterThan">
      <formula>5</formula>
    </cfRule>
    <cfRule type="cellIs" dxfId="4875" priority="7491" operator="equal">
      <formula>5</formula>
    </cfRule>
    <cfRule type="cellIs" dxfId="4874" priority="7492" operator="equal">
      <formula>3</formula>
    </cfRule>
    <cfRule type="cellIs" dxfId="4873" priority="7493" operator="equal">
      <formula>2</formula>
    </cfRule>
    <cfRule type="cellIs" dxfId="4872" priority="7494" operator="equal">
      <formula>0</formula>
    </cfRule>
  </conditionalFormatting>
  <conditionalFormatting sqref="S357:S365">
    <cfRule type="cellIs" dxfId="4871" priority="7483" stopIfTrue="1" operator="equal">
      <formula>1</formula>
    </cfRule>
    <cfRule type="cellIs" dxfId="4870" priority="7484" operator="greaterThan">
      <formula>5</formula>
    </cfRule>
    <cfRule type="cellIs" dxfId="4869" priority="7485" operator="equal">
      <formula>5</formula>
    </cfRule>
    <cfRule type="cellIs" dxfId="4868" priority="7486" operator="equal">
      <formula>3</formula>
    </cfRule>
    <cfRule type="cellIs" dxfId="4867" priority="7487" operator="equal">
      <formula>2</formula>
    </cfRule>
    <cfRule type="cellIs" dxfId="4866" priority="7488" operator="equal">
      <formula>0</formula>
    </cfRule>
  </conditionalFormatting>
  <conditionalFormatting sqref="T357:T365">
    <cfRule type="cellIs" dxfId="4865" priority="7477" stopIfTrue="1" operator="equal">
      <formula>1</formula>
    </cfRule>
    <cfRule type="cellIs" dxfId="4864" priority="7478" operator="greaterThan">
      <formula>5</formula>
    </cfRule>
    <cfRule type="cellIs" dxfId="4863" priority="7479" operator="equal">
      <formula>5</formula>
    </cfRule>
    <cfRule type="cellIs" dxfId="4862" priority="7480" operator="equal">
      <formula>3</formula>
    </cfRule>
    <cfRule type="cellIs" dxfId="4861" priority="7481" operator="equal">
      <formula>2</formula>
    </cfRule>
    <cfRule type="cellIs" dxfId="4860" priority="7482" operator="equal">
      <formula>0</formula>
    </cfRule>
  </conditionalFormatting>
  <conditionalFormatting sqref="I357:I365">
    <cfRule type="cellIs" dxfId="4859" priority="7458" stopIfTrue="1" operator="equal">
      <formula>2</formula>
    </cfRule>
    <cfRule type="cellIs" dxfId="4858" priority="7459" operator="greaterThan">
      <formula>6</formula>
    </cfRule>
    <cfRule type="cellIs" dxfId="4857" priority="7460" operator="equal">
      <formula>6</formula>
    </cfRule>
    <cfRule type="cellIs" dxfId="4856" priority="7461" operator="equal">
      <formula>4</formula>
    </cfRule>
    <cfRule type="cellIs" dxfId="4855" priority="7462" operator="equal">
      <formula>3</formula>
    </cfRule>
    <cfRule type="cellIs" dxfId="4854" priority="7463" operator="equal">
      <formula>0</formula>
    </cfRule>
  </conditionalFormatting>
  <conditionalFormatting sqref="C371:C379">
    <cfRule type="cellIs" dxfId="4853" priority="7452" stopIfTrue="1" operator="equal">
      <formula>1</formula>
    </cfRule>
    <cfRule type="cellIs" dxfId="4852" priority="7453" operator="greaterThan">
      <formula>5</formula>
    </cfRule>
    <cfRule type="cellIs" dxfId="4851" priority="7454" operator="equal">
      <formula>5</formula>
    </cfRule>
    <cfRule type="cellIs" dxfId="4850" priority="7455" operator="equal">
      <formula>3</formula>
    </cfRule>
    <cfRule type="cellIs" dxfId="4849" priority="7456" operator="equal">
      <formula>2</formula>
    </cfRule>
    <cfRule type="cellIs" dxfId="4848" priority="7457" operator="equal">
      <formula>0</formula>
    </cfRule>
  </conditionalFormatting>
  <conditionalFormatting sqref="F371:F379">
    <cfRule type="cellIs" dxfId="4847" priority="7447" operator="greaterThan">
      <formula>4</formula>
    </cfRule>
    <cfRule type="cellIs" dxfId="4846" priority="7448" operator="equal">
      <formula>4</formula>
    </cfRule>
    <cfRule type="cellIs" dxfId="4845" priority="7449" operator="equal">
      <formula>2</formula>
    </cfRule>
    <cfRule type="cellIs" dxfId="4844" priority="7450" operator="equal">
      <formula>1</formula>
    </cfRule>
    <cfRule type="cellIs" dxfId="4843" priority="7451" operator="equal">
      <formula>0</formula>
    </cfRule>
  </conditionalFormatting>
  <conditionalFormatting sqref="P371:P379">
    <cfRule type="cellIs" dxfId="4842" priority="7372" stopIfTrue="1" operator="equal">
      <formula>2</formula>
    </cfRule>
    <cfRule type="cellIs" dxfId="4841" priority="7442" operator="greaterThan">
      <formula>6</formula>
    </cfRule>
    <cfRule type="cellIs" dxfId="4840" priority="7443" operator="equal">
      <formula>6</formula>
    </cfRule>
    <cfRule type="cellIs" dxfId="4839" priority="7444" operator="equal">
      <formula>4</formula>
    </cfRule>
    <cfRule type="cellIs" dxfId="4838" priority="7445" operator="equal">
      <formula>3</formula>
    </cfRule>
    <cfRule type="cellIs" dxfId="4837" priority="7446" operator="equal">
      <formula>0</formula>
    </cfRule>
  </conditionalFormatting>
  <conditionalFormatting sqref="G371:G379">
    <cfRule type="cellIs" dxfId="4836" priority="7409" stopIfTrue="1" operator="equal">
      <formula>1</formula>
    </cfRule>
    <cfRule type="cellIs" dxfId="4835" priority="7437" operator="greaterThan">
      <formula>5</formula>
    </cfRule>
    <cfRule type="cellIs" dxfId="4834" priority="7438" operator="equal">
      <formula>5</formula>
    </cfRule>
    <cfRule type="cellIs" dxfId="4833" priority="7439" operator="equal">
      <formula>3</formula>
    </cfRule>
    <cfRule type="cellIs" dxfId="4832" priority="7440" operator="equal">
      <formula>2</formula>
    </cfRule>
    <cfRule type="cellIs" dxfId="4831" priority="7441" operator="equal">
      <formula>0</formula>
    </cfRule>
  </conditionalFormatting>
  <conditionalFormatting sqref="U371:U379">
    <cfRule type="cellIs" dxfId="4830" priority="7436" operator="equal">
      <formula>0</formula>
    </cfRule>
  </conditionalFormatting>
  <conditionalFormatting sqref="D371:D379">
    <cfRule type="cellIs" dxfId="4829" priority="7430" stopIfTrue="1" operator="equal">
      <formula>1</formula>
    </cfRule>
    <cfRule type="cellIs" dxfId="4828" priority="7431" operator="greaterThan">
      <formula>5</formula>
    </cfRule>
    <cfRule type="cellIs" dxfId="4827" priority="7432" operator="equal">
      <formula>5</formula>
    </cfRule>
    <cfRule type="cellIs" dxfId="4826" priority="7433" operator="equal">
      <formula>3</formula>
    </cfRule>
    <cfRule type="cellIs" dxfId="4825" priority="7434" operator="equal">
      <formula>2</formula>
    </cfRule>
    <cfRule type="cellIs" dxfId="4824" priority="7435" operator="equal">
      <formula>0</formula>
    </cfRule>
  </conditionalFormatting>
  <conditionalFormatting sqref="E371:E379">
    <cfRule type="cellIs" dxfId="4823" priority="7425" operator="greaterThan">
      <formula>4</formula>
    </cfRule>
    <cfRule type="cellIs" dxfId="4822" priority="7426" operator="equal">
      <formula>4</formula>
    </cfRule>
    <cfRule type="cellIs" dxfId="4821" priority="7427" operator="equal">
      <formula>2</formula>
    </cfRule>
    <cfRule type="cellIs" dxfId="4820" priority="7428" operator="equal">
      <formula>1</formula>
    </cfRule>
    <cfRule type="cellIs" dxfId="4819" priority="7429" operator="equal">
      <formula>0</formula>
    </cfRule>
  </conditionalFormatting>
  <conditionalFormatting sqref="Q371:Q379">
    <cfRule type="cellIs" dxfId="4818" priority="7415" operator="greaterThan">
      <formula>4</formula>
    </cfRule>
    <cfRule type="cellIs" dxfId="4817" priority="7416" operator="equal">
      <formula>4</formula>
    </cfRule>
    <cfRule type="cellIs" dxfId="4816" priority="7417" operator="equal">
      <formula>2</formula>
    </cfRule>
    <cfRule type="cellIs" dxfId="4815" priority="7418" operator="equal">
      <formula>1</formula>
    </cfRule>
    <cfRule type="cellIs" dxfId="4814" priority="7419" operator="equal">
      <formula>0</formula>
    </cfRule>
  </conditionalFormatting>
  <conditionalFormatting sqref="R371:R379">
    <cfRule type="cellIs" dxfId="4813" priority="7410" operator="greaterThan">
      <formula>4</formula>
    </cfRule>
    <cfRule type="cellIs" dxfId="4812" priority="7411" operator="equal">
      <formula>4</formula>
    </cfRule>
    <cfRule type="cellIs" dxfId="4811" priority="7412" operator="equal">
      <formula>2</formula>
    </cfRule>
    <cfRule type="cellIs" dxfId="4810" priority="7413" operator="equal">
      <formula>1</formula>
    </cfRule>
    <cfRule type="cellIs" dxfId="4809" priority="7414" operator="equal">
      <formula>0</formula>
    </cfRule>
  </conditionalFormatting>
  <conditionalFormatting sqref="H371:H379">
    <cfRule type="cellIs" dxfId="4808" priority="7403" stopIfTrue="1" operator="equal">
      <formula>1</formula>
    </cfRule>
    <cfRule type="cellIs" dxfId="4807" priority="7404" operator="greaterThan">
      <formula>5</formula>
    </cfRule>
    <cfRule type="cellIs" dxfId="4806" priority="7405" operator="equal">
      <formula>5</formula>
    </cfRule>
    <cfRule type="cellIs" dxfId="4805" priority="7406" operator="equal">
      <formula>3</formula>
    </cfRule>
    <cfRule type="cellIs" dxfId="4804" priority="7407" operator="equal">
      <formula>2</formula>
    </cfRule>
    <cfRule type="cellIs" dxfId="4803" priority="7408" operator="equal">
      <formula>0</formula>
    </cfRule>
  </conditionalFormatting>
  <conditionalFormatting sqref="J371:J379">
    <cfRule type="cellIs" dxfId="4802" priority="7397" stopIfTrue="1" operator="equal">
      <formula>1</formula>
    </cfRule>
    <cfRule type="cellIs" dxfId="4801" priority="7398" operator="greaterThan">
      <formula>5</formula>
    </cfRule>
    <cfRule type="cellIs" dxfId="4800" priority="7399" operator="equal">
      <formula>5</formula>
    </cfRule>
    <cfRule type="cellIs" dxfId="4799" priority="7400" operator="equal">
      <formula>3</formula>
    </cfRule>
    <cfRule type="cellIs" dxfId="4798" priority="7401" operator="equal">
      <formula>2</formula>
    </cfRule>
    <cfRule type="cellIs" dxfId="4797" priority="7402" operator="equal">
      <formula>0</formula>
    </cfRule>
  </conditionalFormatting>
  <conditionalFormatting sqref="K371:K379">
    <cfRule type="cellIs" dxfId="4796" priority="7391" stopIfTrue="1" operator="equal">
      <formula>1</formula>
    </cfRule>
    <cfRule type="cellIs" dxfId="4795" priority="7392" operator="greaterThan">
      <formula>5</formula>
    </cfRule>
    <cfRule type="cellIs" dxfId="4794" priority="7393" operator="equal">
      <formula>5</formula>
    </cfRule>
    <cfRule type="cellIs" dxfId="4793" priority="7394" operator="equal">
      <formula>3</formula>
    </cfRule>
    <cfRule type="cellIs" dxfId="4792" priority="7395" operator="equal">
      <formula>2</formula>
    </cfRule>
    <cfRule type="cellIs" dxfId="4791" priority="7396" operator="equal">
      <formula>0</formula>
    </cfRule>
  </conditionalFormatting>
  <conditionalFormatting sqref="O371:O379">
    <cfRule type="cellIs" dxfId="4790" priority="7385" stopIfTrue="1" operator="equal">
      <formula>1</formula>
    </cfRule>
    <cfRule type="cellIs" dxfId="4789" priority="7386" operator="greaterThan">
      <formula>5</formula>
    </cfRule>
    <cfRule type="cellIs" dxfId="4788" priority="7387" operator="equal">
      <formula>5</formula>
    </cfRule>
    <cfRule type="cellIs" dxfId="4787" priority="7388" operator="equal">
      <formula>3</formula>
    </cfRule>
    <cfRule type="cellIs" dxfId="4786" priority="7389" operator="equal">
      <formula>2</formula>
    </cfRule>
    <cfRule type="cellIs" dxfId="4785" priority="7390" operator="equal">
      <formula>0</formula>
    </cfRule>
  </conditionalFormatting>
  <conditionalFormatting sqref="S371:S379">
    <cfRule type="cellIs" dxfId="4784" priority="7379" stopIfTrue="1" operator="equal">
      <formula>1</formula>
    </cfRule>
    <cfRule type="cellIs" dxfId="4783" priority="7380" operator="greaterThan">
      <formula>5</formula>
    </cfRule>
    <cfRule type="cellIs" dxfId="4782" priority="7381" operator="equal">
      <formula>5</formula>
    </cfRule>
    <cfRule type="cellIs" dxfId="4781" priority="7382" operator="equal">
      <formula>3</formula>
    </cfRule>
    <cfRule type="cellIs" dxfId="4780" priority="7383" operator="equal">
      <formula>2</formula>
    </cfRule>
    <cfRule type="cellIs" dxfId="4779" priority="7384" operator="equal">
      <formula>0</formula>
    </cfRule>
  </conditionalFormatting>
  <conditionalFormatting sqref="T371:T379">
    <cfRule type="cellIs" dxfId="4778" priority="7373" stopIfTrue="1" operator="equal">
      <formula>1</formula>
    </cfRule>
    <cfRule type="cellIs" dxfId="4777" priority="7374" operator="greaterThan">
      <formula>5</formula>
    </cfRule>
    <cfRule type="cellIs" dxfId="4776" priority="7375" operator="equal">
      <formula>5</formula>
    </cfRule>
    <cfRule type="cellIs" dxfId="4775" priority="7376" operator="equal">
      <formula>3</formula>
    </cfRule>
    <cfRule type="cellIs" dxfId="4774" priority="7377" operator="equal">
      <formula>2</formula>
    </cfRule>
    <cfRule type="cellIs" dxfId="4773" priority="7378" operator="equal">
      <formula>0</formula>
    </cfRule>
  </conditionalFormatting>
  <conditionalFormatting sqref="I371:I379">
    <cfRule type="cellIs" dxfId="4772" priority="7354" stopIfTrue="1" operator="equal">
      <formula>2</formula>
    </cfRule>
    <cfRule type="cellIs" dxfId="4771" priority="7355" operator="greaterThan">
      <formula>6</formula>
    </cfRule>
    <cfRule type="cellIs" dxfId="4770" priority="7356" operator="equal">
      <formula>6</formula>
    </cfRule>
    <cfRule type="cellIs" dxfId="4769" priority="7357" operator="equal">
      <formula>4</formula>
    </cfRule>
    <cfRule type="cellIs" dxfId="4768" priority="7358" operator="equal">
      <formula>3</formula>
    </cfRule>
    <cfRule type="cellIs" dxfId="4767" priority="7359" operator="equal">
      <formula>0</formula>
    </cfRule>
  </conditionalFormatting>
  <conditionalFormatting sqref="C385:C393">
    <cfRule type="cellIs" dxfId="4766" priority="7348" stopIfTrue="1" operator="equal">
      <formula>1</formula>
    </cfRule>
    <cfRule type="cellIs" dxfId="4765" priority="7349" operator="greaterThan">
      <formula>5</formula>
    </cfRule>
    <cfRule type="cellIs" dxfId="4764" priority="7350" operator="equal">
      <formula>5</formula>
    </cfRule>
    <cfRule type="cellIs" dxfId="4763" priority="7351" operator="equal">
      <formula>3</formula>
    </cfRule>
    <cfRule type="cellIs" dxfId="4762" priority="7352" operator="equal">
      <formula>2</formula>
    </cfRule>
    <cfRule type="cellIs" dxfId="4761" priority="7353" operator="equal">
      <formula>0</formula>
    </cfRule>
  </conditionalFormatting>
  <conditionalFormatting sqref="F385:F393">
    <cfRule type="cellIs" dxfId="4760" priority="7343" operator="greaterThan">
      <formula>4</formula>
    </cfRule>
    <cfRule type="cellIs" dxfId="4759" priority="7344" operator="equal">
      <formula>4</formula>
    </cfRule>
    <cfRule type="cellIs" dxfId="4758" priority="7345" operator="equal">
      <formula>2</formula>
    </cfRule>
    <cfRule type="cellIs" dxfId="4757" priority="7346" operator="equal">
      <formula>1</formula>
    </cfRule>
    <cfRule type="cellIs" dxfId="4756" priority="7347" operator="equal">
      <formula>0</formula>
    </cfRule>
  </conditionalFormatting>
  <conditionalFormatting sqref="P385:P393">
    <cfRule type="cellIs" dxfId="4755" priority="7268" stopIfTrue="1" operator="equal">
      <formula>2</formula>
    </cfRule>
    <cfRule type="cellIs" dxfId="4754" priority="7338" operator="greaterThan">
      <formula>6</formula>
    </cfRule>
    <cfRule type="cellIs" dxfId="4753" priority="7339" operator="equal">
      <formula>6</formula>
    </cfRule>
    <cfRule type="cellIs" dxfId="4752" priority="7340" operator="equal">
      <formula>4</formula>
    </cfRule>
    <cfRule type="cellIs" dxfId="4751" priority="7341" operator="equal">
      <formula>3</formula>
    </cfRule>
    <cfRule type="cellIs" dxfId="4750" priority="7342" operator="equal">
      <formula>0</formula>
    </cfRule>
  </conditionalFormatting>
  <conditionalFormatting sqref="G385:G393">
    <cfRule type="cellIs" dxfId="4749" priority="7305" stopIfTrue="1" operator="equal">
      <formula>1</formula>
    </cfRule>
    <cfRule type="cellIs" dxfId="4748" priority="7333" operator="greaterThan">
      <formula>5</formula>
    </cfRule>
    <cfRule type="cellIs" dxfId="4747" priority="7334" operator="equal">
      <formula>5</formula>
    </cfRule>
    <cfRule type="cellIs" dxfId="4746" priority="7335" operator="equal">
      <formula>3</formula>
    </cfRule>
    <cfRule type="cellIs" dxfId="4745" priority="7336" operator="equal">
      <formula>2</formula>
    </cfRule>
    <cfRule type="cellIs" dxfId="4744" priority="7337" operator="equal">
      <formula>0</formula>
    </cfRule>
  </conditionalFormatting>
  <conditionalFormatting sqref="U385:U393">
    <cfRule type="cellIs" dxfId="4743" priority="7332" operator="equal">
      <formula>0</formula>
    </cfRule>
  </conditionalFormatting>
  <conditionalFormatting sqref="D385:D393">
    <cfRule type="cellIs" dxfId="4742" priority="7326" stopIfTrue="1" operator="equal">
      <formula>1</formula>
    </cfRule>
    <cfRule type="cellIs" dxfId="4741" priority="7327" operator="greaterThan">
      <formula>5</formula>
    </cfRule>
    <cfRule type="cellIs" dxfId="4740" priority="7328" operator="equal">
      <formula>5</formula>
    </cfRule>
    <cfRule type="cellIs" dxfId="4739" priority="7329" operator="equal">
      <formula>3</formula>
    </cfRule>
    <cfRule type="cellIs" dxfId="4738" priority="7330" operator="equal">
      <formula>2</formula>
    </cfRule>
    <cfRule type="cellIs" dxfId="4737" priority="7331" operator="equal">
      <formula>0</formula>
    </cfRule>
  </conditionalFormatting>
  <conditionalFormatting sqref="E385:E393">
    <cfRule type="cellIs" dxfId="4736" priority="7321" operator="greaterThan">
      <formula>4</formula>
    </cfRule>
    <cfRule type="cellIs" dxfId="4735" priority="7322" operator="equal">
      <formula>4</formula>
    </cfRule>
    <cfRule type="cellIs" dxfId="4734" priority="7323" operator="equal">
      <formula>2</formula>
    </cfRule>
    <cfRule type="cellIs" dxfId="4733" priority="7324" operator="equal">
      <formula>1</formula>
    </cfRule>
    <cfRule type="cellIs" dxfId="4732" priority="7325" operator="equal">
      <formula>0</formula>
    </cfRule>
  </conditionalFormatting>
  <conditionalFormatting sqref="Q385:Q393">
    <cfRule type="cellIs" dxfId="4731" priority="7311" operator="greaterThan">
      <formula>4</formula>
    </cfRule>
    <cfRule type="cellIs" dxfId="4730" priority="7312" operator="equal">
      <formula>4</formula>
    </cfRule>
    <cfRule type="cellIs" dxfId="4729" priority="7313" operator="equal">
      <formula>2</formula>
    </cfRule>
    <cfRule type="cellIs" dxfId="4728" priority="7314" operator="equal">
      <formula>1</formula>
    </cfRule>
    <cfRule type="cellIs" dxfId="4727" priority="7315" operator="equal">
      <formula>0</formula>
    </cfRule>
  </conditionalFormatting>
  <conditionalFormatting sqref="R385:R393">
    <cfRule type="cellIs" dxfId="4726" priority="7306" operator="greaterThan">
      <formula>4</formula>
    </cfRule>
    <cfRule type="cellIs" dxfId="4725" priority="7307" operator="equal">
      <formula>4</formula>
    </cfRule>
    <cfRule type="cellIs" dxfId="4724" priority="7308" operator="equal">
      <formula>2</formula>
    </cfRule>
    <cfRule type="cellIs" dxfId="4723" priority="7309" operator="equal">
      <formula>1</formula>
    </cfRule>
    <cfRule type="cellIs" dxfId="4722" priority="7310" operator="equal">
      <formula>0</formula>
    </cfRule>
  </conditionalFormatting>
  <conditionalFormatting sqref="H385:H393">
    <cfRule type="cellIs" dxfId="4721" priority="7299" stopIfTrue="1" operator="equal">
      <formula>1</formula>
    </cfRule>
    <cfRule type="cellIs" dxfId="4720" priority="7300" operator="greaterThan">
      <formula>5</formula>
    </cfRule>
    <cfRule type="cellIs" dxfId="4719" priority="7301" operator="equal">
      <formula>5</formula>
    </cfRule>
    <cfRule type="cellIs" dxfId="4718" priority="7302" operator="equal">
      <formula>3</formula>
    </cfRule>
    <cfRule type="cellIs" dxfId="4717" priority="7303" operator="equal">
      <formula>2</formula>
    </cfRule>
    <cfRule type="cellIs" dxfId="4716" priority="7304" operator="equal">
      <formula>0</formula>
    </cfRule>
  </conditionalFormatting>
  <conditionalFormatting sqref="J385:J393">
    <cfRule type="cellIs" dxfId="4715" priority="7293" stopIfTrue="1" operator="equal">
      <formula>1</formula>
    </cfRule>
    <cfRule type="cellIs" dxfId="4714" priority="7294" operator="greaterThan">
      <formula>5</formula>
    </cfRule>
    <cfRule type="cellIs" dxfId="4713" priority="7295" operator="equal">
      <formula>5</formula>
    </cfRule>
    <cfRule type="cellIs" dxfId="4712" priority="7296" operator="equal">
      <formula>3</formula>
    </cfRule>
    <cfRule type="cellIs" dxfId="4711" priority="7297" operator="equal">
      <formula>2</formula>
    </cfRule>
    <cfRule type="cellIs" dxfId="4710" priority="7298" operator="equal">
      <formula>0</formula>
    </cfRule>
  </conditionalFormatting>
  <conditionalFormatting sqref="K385:K393">
    <cfRule type="cellIs" dxfId="4709" priority="7287" stopIfTrue="1" operator="equal">
      <formula>1</formula>
    </cfRule>
    <cfRule type="cellIs" dxfId="4708" priority="7288" operator="greaterThan">
      <formula>5</formula>
    </cfRule>
    <cfRule type="cellIs" dxfId="4707" priority="7289" operator="equal">
      <formula>5</formula>
    </cfRule>
    <cfRule type="cellIs" dxfId="4706" priority="7290" operator="equal">
      <formula>3</formula>
    </cfRule>
    <cfRule type="cellIs" dxfId="4705" priority="7291" operator="equal">
      <formula>2</formula>
    </cfRule>
    <cfRule type="cellIs" dxfId="4704" priority="7292" operator="equal">
      <formula>0</formula>
    </cfRule>
  </conditionalFormatting>
  <conditionalFormatting sqref="O385:O393">
    <cfRule type="cellIs" dxfId="4703" priority="7281" stopIfTrue="1" operator="equal">
      <formula>1</formula>
    </cfRule>
    <cfRule type="cellIs" dxfId="4702" priority="7282" operator="greaterThan">
      <formula>5</formula>
    </cfRule>
    <cfRule type="cellIs" dxfId="4701" priority="7283" operator="equal">
      <formula>5</formula>
    </cfRule>
    <cfRule type="cellIs" dxfId="4700" priority="7284" operator="equal">
      <formula>3</formula>
    </cfRule>
    <cfRule type="cellIs" dxfId="4699" priority="7285" operator="equal">
      <formula>2</formula>
    </cfRule>
    <cfRule type="cellIs" dxfId="4698" priority="7286" operator="equal">
      <formula>0</formula>
    </cfRule>
  </conditionalFormatting>
  <conditionalFormatting sqref="S385:S393">
    <cfRule type="cellIs" dxfId="4697" priority="7275" stopIfTrue="1" operator="equal">
      <formula>1</formula>
    </cfRule>
    <cfRule type="cellIs" dxfId="4696" priority="7276" operator="greaterThan">
      <formula>5</formula>
    </cfRule>
    <cfRule type="cellIs" dxfId="4695" priority="7277" operator="equal">
      <formula>5</formula>
    </cfRule>
    <cfRule type="cellIs" dxfId="4694" priority="7278" operator="equal">
      <formula>3</formula>
    </cfRule>
    <cfRule type="cellIs" dxfId="4693" priority="7279" operator="equal">
      <formula>2</formula>
    </cfRule>
    <cfRule type="cellIs" dxfId="4692" priority="7280" operator="equal">
      <formula>0</formula>
    </cfRule>
  </conditionalFormatting>
  <conditionalFormatting sqref="T385:T393">
    <cfRule type="cellIs" dxfId="4691" priority="7269" stopIfTrue="1" operator="equal">
      <formula>1</formula>
    </cfRule>
    <cfRule type="cellIs" dxfId="4690" priority="7270" operator="greaterThan">
      <formula>5</formula>
    </cfRule>
    <cfRule type="cellIs" dxfId="4689" priority="7271" operator="equal">
      <formula>5</formula>
    </cfRule>
    <cfRule type="cellIs" dxfId="4688" priority="7272" operator="equal">
      <formula>3</formula>
    </cfRule>
    <cfRule type="cellIs" dxfId="4687" priority="7273" operator="equal">
      <formula>2</formula>
    </cfRule>
    <cfRule type="cellIs" dxfId="4686" priority="7274" operator="equal">
      <formula>0</formula>
    </cfRule>
  </conditionalFormatting>
  <conditionalFormatting sqref="I385:I393">
    <cfRule type="cellIs" dxfId="4685" priority="7250" stopIfTrue="1" operator="equal">
      <formula>2</formula>
    </cfRule>
    <cfRule type="cellIs" dxfId="4684" priority="7251" operator="greaterThan">
      <formula>6</formula>
    </cfRule>
    <cfRule type="cellIs" dxfId="4683" priority="7252" operator="equal">
      <formula>6</formula>
    </cfRule>
    <cfRule type="cellIs" dxfId="4682" priority="7253" operator="equal">
      <formula>4</formula>
    </cfRule>
    <cfRule type="cellIs" dxfId="4681" priority="7254" operator="equal">
      <formula>3</formula>
    </cfRule>
    <cfRule type="cellIs" dxfId="4680" priority="7255" operator="equal">
      <formula>0</formula>
    </cfRule>
  </conditionalFormatting>
  <conditionalFormatting sqref="C399:C407">
    <cfRule type="cellIs" dxfId="4679" priority="7244" stopIfTrue="1" operator="equal">
      <formula>1</formula>
    </cfRule>
    <cfRule type="cellIs" dxfId="4678" priority="7245" operator="greaterThan">
      <formula>5</formula>
    </cfRule>
    <cfRule type="cellIs" dxfId="4677" priority="7246" operator="equal">
      <formula>5</formula>
    </cfRule>
    <cfRule type="cellIs" dxfId="4676" priority="7247" operator="equal">
      <formula>3</formula>
    </cfRule>
    <cfRule type="cellIs" dxfId="4675" priority="7248" operator="equal">
      <formula>2</formula>
    </cfRule>
    <cfRule type="cellIs" dxfId="4674" priority="7249" operator="equal">
      <formula>0</formula>
    </cfRule>
  </conditionalFormatting>
  <conditionalFormatting sqref="F399:F407">
    <cfRule type="cellIs" dxfId="4673" priority="7239" operator="greaterThan">
      <formula>4</formula>
    </cfRule>
    <cfRule type="cellIs" dxfId="4672" priority="7240" operator="equal">
      <formula>4</formula>
    </cfRule>
    <cfRule type="cellIs" dxfId="4671" priority="7241" operator="equal">
      <formula>2</formula>
    </cfRule>
    <cfRule type="cellIs" dxfId="4670" priority="7242" operator="equal">
      <formula>1</formula>
    </cfRule>
    <cfRule type="cellIs" dxfId="4669" priority="7243" operator="equal">
      <formula>0</formula>
    </cfRule>
  </conditionalFormatting>
  <conditionalFormatting sqref="P399:P407">
    <cfRule type="cellIs" dxfId="4668" priority="7164" stopIfTrue="1" operator="equal">
      <formula>2</formula>
    </cfRule>
    <cfRule type="cellIs" dxfId="4667" priority="7234" operator="greaterThan">
      <formula>6</formula>
    </cfRule>
    <cfRule type="cellIs" dxfId="4666" priority="7235" operator="equal">
      <formula>6</formula>
    </cfRule>
    <cfRule type="cellIs" dxfId="4665" priority="7236" operator="equal">
      <formula>4</formula>
    </cfRule>
    <cfRule type="cellIs" dxfId="4664" priority="7237" operator="equal">
      <formula>3</formula>
    </cfRule>
    <cfRule type="cellIs" dxfId="4663" priority="7238" operator="equal">
      <formula>0</formula>
    </cfRule>
  </conditionalFormatting>
  <conditionalFormatting sqref="G399:G407">
    <cfRule type="cellIs" dxfId="4662" priority="7201" stopIfTrue="1" operator="equal">
      <formula>1</formula>
    </cfRule>
    <cfRule type="cellIs" dxfId="4661" priority="7229" operator="greaterThan">
      <formula>5</formula>
    </cfRule>
    <cfRule type="cellIs" dxfId="4660" priority="7230" operator="equal">
      <formula>5</formula>
    </cfRule>
    <cfRule type="cellIs" dxfId="4659" priority="7231" operator="equal">
      <formula>3</formula>
    </cfRule>
    <cfRule type="cellIs" dxfId="4658" priority="7232" operator="equal">
      <formula>2</formula>
    </cfRule>
    <cfRule type="cellIs" dxfId="4657" priority="7233" operator="equal">
      <formula>0</formula>
    </cfRule>
  </conditionalFormatting>
  <conditionalFormatting sqref="U399:U407">
    <cfRule type="cellIs" dxfId="4656" priority="7228" operator="equal">
      <formula>0</formula>
    </cfRule>
  </conditionalFormatting>
  <conditionalFormatting sqref="D399:D407">
    <cfRule type="cellIs" dxfId="4655" priority="7222" stopIfTrue="1" operator="equal">
      <formula>1</formula>
    </cfRule>
    <cfRule type="cellIs" dxfId="4654" priority="7223" operator="greaterThan">
      <formula>5</formula>
    </cfRule>
    <cfRule type="cellIs" dxfId="4653" priority="7224" operator="equal">
      <formula>5</formula>
    </cfRule>
    <cfRule type="cellIs" dxfId="4652" priority="7225" operator="equal">
      <formula>3</formula>
    </cfRule>
    <cfRule type="cellIs" dxfId="4651" priority="7226" operator="equal">
      <formula>2</formula>
    </cfRule>
    <cfRule type="cellIs" dxfId="4650" priority="7227" operator="equal">
      <formula>0</formula>
    </cfRule>
  </conditionalFormatting>
  <conditionalFormatting sqref="E399:E407">
    <cfRule type="cellIs" dxfId="4649" priority="7217" operator="greaterThan">
      <formula>4</formula>
    </cfRule>
    <cfRule type="cellIs" dxfId="4648" priority="7218" operator="equal">
      <formula>4</formula>
    </cfRule>
    <cfRule type="cellIs" dxfId="4647" priority="7219" operator="equal">
      <formula>2</formula>
    </cfRule>
    <cfRule type="cellIs" dxfId="4646" priority="7220" operator="equal">
      <formula>1</formula>
    </cfRule>
    <cfRule type="cellIs" dxfId="4645" priority="7221" operator="equal">
      <formula>0</formula>
    </cfRule>
  </conditionalFormatting>
  <conditionalFormatting sqref="Q399:Q407">
    <cfRule type="cellIs" dxfId="4644" priority="7207" operator="greaterThan">
      <formula>4</formula>
    </cfRule>
    <cfRule type="cellIs" dxfId="4643" priority="7208" operator="equal">
      <formula>4</formula>
    </cfRule>
    <cfRule type="cellIs" dxfId="4642" priority="7209" operator="equal">
      <formula>2</formula>
    </cfRule>
    <cfRule type="cellIs" dxfId="4641" priority="7210" operator="equal">
      <formula>1</formula>
    </cfRule>
    <cfRule type="cellIs" dxfId="4640" priority="7211" operator="equal">
      <formula>0</formula>
    </cfRule>
  </conditionalFormatting>
  <conditionalFormatting sqref="R399:R407">
    <cfRule type="cellIs" dxfId="4639" priority="7202" operator="greaterThan">
      <formula>4</formula>
    </cfRule>
    <cfRule type="cellIs" dxfId="4638" priority="7203" operator="equal">
      <formula>4</formula>
    </cfRule>
    <cfRule type="cellIs" dxfId="4637" priority="7204" operator="equal">
      <formula>2</formula>
    </cfRule>
    <cfRule type="cellIs" dxfId="4636" priority="7205" operator="equal">
      <formula>1</formula>
    </cfRule>
    <cfRule type="cellIs" dxfId="4635" priority="7206" operator="equal">
      <formula>0</formula>
    </cfRule>
  </conditionalFormatting>
  <conditionalFormatting sqref="H399:H407">
    <cfRule type="cellIs" dxfId="4634" priority="7195" stopIfTrue="1" operator="equal">
      <formula>1</formula>
    </cfRule>
    <cfRule type="cellIs" dxfId="4633" priority="7196" operator="greaterThan">
      <formula>5</formula>
    </cfRule>
    <cfRule type="cellIs" dxfId="4632" priority="7197" operator="equal">
      <formula>5</formula>
    </cfRule>
    <cfRule type="cellIs" dxfId="4631" priority="7198" operator="equal">
      <formula>3</formula>
    </cfRule>
    <cfRule type="cellIs" dxfId="4630" priority="7199" operator="equal">
      <formula>2</formula>
    </cfRule>
    <cfRule type="cellIs" dxfId="4629" priority="7200" operator="equal">
      <formula>0</formula>
    </cfRule>
  </conditionalFormatting>
  <conditionalFormatting sqref="J399:J407">
    <cfRule type="cellIs" dxfId="4628" priority="7189" stopIfTrue="1" operator="equal">
      <formula>1</formula>
    </cfRule>
    <cfRule type="cellIs" dxfId="4627" priority="7190" operator="greaterThan">
      <formula>5</formula>
    </cfRule>
    <cfRule type="cellIs" dxfId="4626" priority="7191" operator="equal">
      <formula>5</formula>
    </cfRule>
    <cfRule type="cellIs" dxfId="4625" priority="7192" operator="equal">
      <formula>3</formula>
    </cfRule>
    <cfRule type="cellIs" dxfId="4624" priority="7193" operator="equal">
      <formula>2</formula>
    </cfRule>
    <cfRule type="cellIs" dxfId="4623" priority="7194" operator="equal">
      <formula>0</formula>
    </cfRule>
  </conditionalFormatting>
  <conditionalFormatting sqref="K399:K407">
    <cfRule type="cellIs" dxfId="4622" priority="7183" stopIfTrue="1" operator="equal">
      <formula>1</formula>
    </cfRule>
    <cfRule type="cellIs" dxfId="4621" priority="7184" operator="greaterThan">
      <formula>5</formula>
    </cfRule>
    <cfRule type="cellIs" dxfId="4620" priority="7185" operator="equal">
      <formula>5</formula>
    </cfRule>
    <cfRule type="cellIs" dxfId="4619" priority="7186" operator="equal">
      <formula>3</formula>
    </cfRule>
    <cfRule type="cellIs" dxfId="4618" priority="7187" operator="equal">
      <formula>2</formula>
    </cfRule>
    <cfRule type="cellIs" dxfId="4617" priority="7188" operator="equal">
      <formula>0</formula>
    </cfRule>
  </conditionalFormatting>
  <conditionalFormatting sqref="O399:O407">
    <cfRule type="cellIs" dxfId="4616" priority="7177" stopIfTrue="1" operator="equal">
      <formula>1</formula>
    </cfRule>
    <cfRule type="cellIs" dxfId="4615" priority="7178" operator="greaterThan">
      <formula>5</formula>
    </cfRule>
    <cfRule type="cellIs" dxfId="4614" priority="7179" operator="equal">
      <formula>5</formula>
    </cfRule>
    <cfRule type="cellIs" dxfId="4613" priority="7180" operator="equal">
      <formula>3</formula>
    </cfRule>
    <cfRule type="cellIs" dxfId="4612" priority="7181" operator="equal">
      <formula>2</formula>
    </cfRule>
    <cfRule type="cellIs" dxfId="4611" priority="7182" operator="equal">
      <formula>0</formula>
    </cfRule>
  </conditionalFormatting>
  <conditionalFormatting sqref="S399:S407">
    <cfRule type="cellIs" dxfId="4610" priority="7171" stopIfTrue="1" operator="equal">
      <formula>1</formula>
    </cfRule>
    <cfRule type="cellIs" dxfId="4609" priority="7172" operator="greaterThan">
      <formula>5</formula>
    </cfRule>
    <cfRule type="cellIs" dxfId="4608" priority="7173" operator="equal">
      <formula>5</formula>
    </cfRule>
    <cfRule type="cellIs" dxfId="4607" priority="7174" operator="equal">
      <formula>3</formula>
    </cfRule>
    <cfRule type="cellIs" dxfId="4606" priority="7175" operator="equal">
      <formula>2</formula>
    </cfRule>
    <cfRule type="cellIs" dxfId="4605" priority="7176" operator="equal">
      <formula>0</formula>
    </cfRule>
  </conditionalFormatting>
  <conditionalFormatting sqref="T399:T407">
    <cfRule type="cellIs" dxfId="4604" priority="7165" stopIfTrue="1" operator="equal">
      <formula>1</formula>
    </cfRule>
    <cfRule type="cellIs" dxfId="4603" priority="7166" operator="greaterThan">
      <formula>5</formula>
    </cfRule>
    <cfRule type="cellIs" dxfId="4602" priority="7167" operator="equal">
      <formula>5</formula>
    </cfRule>
    <cfRule type="cellIs" dxfId="4601" priority="7168" operator="equal">
      <formula>3</formula>
    </cfRule>
    <cfRule type="cellIs" dxfId="4600" priority="7169" operator="equal">
      <formula>2</formula>
    </cfRule>
    <cfRule type="cellIs" dxfId="4599" priority="7170" operator="equal">
      <formula>0</formula>
    </cfRule>
  </conditionalFormatting>
  <conditionalFormatting sqref="I399:I407">
    <cfRule type="cellIs" dxfId="4598" priority="7146" stopIfTrue="1" operator="equal">
      <formula>2</formula>
    </cfRule>
    <cfRule type="cellIs" dxfId="4597" priority="7147" operator="greaterThan">
      <formula>6</formula>
    </cfRule>
    <cfRule type="cellIs" dxfId="4596" priority="7148" operator="equal">
      <formula>6</formula>
    </cfRule>
    <cfRule type="cellIs" dxfId="4595" priority="7149" operator="equal">
      <formula>4</formula>
    </cfRule>
    <cfRule type="cellIs" dxfId="4594" priority="7150" operator="equal">
      <formula>3</formula>
    </cfRule>
    <cfRule type="cellIs" dxfId="4593" priority="7151" operator="equal">
      <formula>0</formula>
    </cfRule>
  </conditionalFormatting>
  <conditionalFormatting sqref="C413:C421">
    <cfRule type="cellIs" dxfId="4592" priority="7140" stopIfTrue="1" operator="equal">
      <formula>1</formula>
    </cfRule>
    <cfRule type="cellIs" dxfId="4591" priority="7141" operator="greaterThan">
      <formula>5</formula>
    </cfRule>
    <cfRule type="cellIs" dxfId="4590" priority="7142" operator="equal">
      <formula>5</formula>
    </cfRule>
    <cfRule type="cellIs" dxfId="4589" priority="7143" operator="equal">
      <formula>3</formula>
    </cfRule>
    <cfRule type="cellIs" dxfId="4588" priority="7144" operator="equal">
      <formula>2</formula>
    </cfRule>
    <cfRule type="cellIs" dxfId="4587" priority="7145" operator="equal">
      <formula>0</formula>
    </cfRule>
  </conditionalFormatting>
  <conditionalFormatting sqref="F413:F421">
    <cfRule type="cellIs" dxfId="4586" priority="7135" operator="greaterThan">
      <formula>4</formula>
    </cfRule>
    <cfRule type="cellIs" dxfId="4585" priority="7136" operator="equal">
      <formula>4</formula>
    </cfRule>
    <cfRule type="cellIs" dxfId="4584" priority="7137" operator="equal">
      <formula>2</formula>
    </cfRule>
    <cfRule type="cellIs" dxfId="4583" priority="7138" operator="equal">
      <formula>1</formula>
    </cfRule>
    <cfRule type="cellIs" dxfId="4582" priority="7139" operator="equal">
      <formula>0</formula>
    </cfRule>
  </conditionalFormatting>
  <conditionalFormatting sqref="P413:P421">
    <cfRule type="cellIs" dxfId="4581" priority="7060" stopIfTrue="1" operator="equal">
      <formula>2</formula>
    </cfRule>
    <cfRule type="cellIs" dxfId="4580" priority="7130" operator="greaterThan">
      <formula>6</formula>
    </cfRule>
    <cfRule type="cellIs" dxfId="4579" priority="7131" operator="equal">
      <formula>6</formula>
    </cfRule>
    <cfRule type="cellIs" dxfId="4578" priority="7132" operator="equal">
      <formula>4</formula>
    </cfRule>
    <cfRule type="cellIs" dxfId="4577" priority="7133" operator="equal">
      <formula>3</formula>
    </cfRule>
    <cfRule type="cellIs" dxfId="4576" priority="7134" operator="equal">
      <formula>0</formula>
    </cfRule>
  </conditionalFormatting>
  <conditionalFormatting sqref="G413:G421">
    <cfRule type="cellIs" dxfId="4575" priority="7097" stopIfTrue="1" operator="equal">
      <formula>1</formula>
    </cfRule>
    <cfRule type="cellIs" dxfId="4574" priority="7125" operator="greaterThan">
      <formula>5</formula>
    </cfRule>
    <cfRule type="cellIs" dxfId="4573" priority="7126" operator="equal">
      <formula>5</formula>
    </cfRule>
    <cfRule type="cellIs" dxfId="4572" priority="7127" operator="equal">
      <formula>3</formula>
    </cfRule>
    <cfRule type="cellIs" dxfId="4571" priority="7128" operator="equal">
      <formula>2</formula>
    </cfRule>
    <cfRule type="cellIs" dxfId="4570" priority="7129" operator="equal">
      <formula>0</formula>
    </cfRule>
  </conditionalFormatting>
  <conditionalFormatting sqref="U413:U421">
    <cfRule type="cellIs" dxfId="4569" priority="7124" operator="equal">
      <formula>0</formula>
    </cfRule>
  </conditionalFormatting>
  <conditionalFormatting sqref="D413:D421">
    <cfRule type="cellIs" dxfId="4568" priority="7118" stopIfTrue="1" operator="equal">
      <formula>1</formula>
    </cfRule>
    <cfRule type="cellIs" dxfId="4567" priority="7119" operator="greaterThan">
      <formula>5</formula>
    </cfRule>
    <cfRule type="cellIs" dxfId="4566" priority="7120" operator="equal">
      <formula>5</formula>
    </cfRule>
    <cfRule type="cellIs" dxfId="4565" priority="7121" operator="equal">
      <formula>3</formula>
    </cfRule>
    <cfRule type="cellIs" dxfId="4564" priority="7122" operator="equal">
      <formula>2</formula>
    </cfRule>
    <cfRule type="cellIs" dxfId="4563" priority="7123" operator="equal">
      <formula>0</formula>
    </cfRule>
  </conditionalFormatting>
  <conditionalFormatting sqref="E413:E421">
    <cfRule type="cellIs" dxfId="4562" priority="7113" operator="greaterThan">
      <formula>4</formula>
    </cfRule>
    <cfRule type="cellIs" dxfId="4561" priority="7114" operator="equal">
      <formula>4</formula>
    </cfRule>
    <cfRule type="cellIs" dxfId="4560" priority="7115" operator="equal">
      <formula>2</formula>
    </cfRule>
    <cfRule type="cellIs" dxfId="4559" priority="7116" operator="equal">
      <formula>1</formula>
    </cfRule>
    <cfRule type="cellIs" dxfId="4558" priority="7117" operator="equal">
      <formula>0</formula>
    </cfRule>
  </conditionalFormatting>
  <conditionalFormatting sqref="Q413:Q421">
    <cfRule type="cellIs" dxfId="4557" priority="7103" operator="greaterThan">
      <formula>4</formula>
    </cfRule>
    <cfRule type="cellIs" dxfId="4556" priority="7104" operator="equal">
      <formula>4</formula>
    </cfRule>
    <cfRule type="cellIs" dxfId="4555" priority="7105" operator="equal">
      <formula>2</formula>
    </cfRule>
    <cfRule type="cellIs" dxfId="4554" priority="7106" operator="equal">
      <formula>1</formula>
    </cfRule>
    <cfRule type="cellIs" dxfId="4553" priority="7107" operator="equal">
      <formula>0</formula>
    </cfRule>
  </conditionalFormatting>
  <conditionalFormatting sqref="R413:R421">
    <cfRule type="cellIs" dxfId="4552" priority="7098" operator="greaterThan">
      <formula>4</formula>
    </cfRule>
    <cfRule type="cellIs" dxfId="4551" priority="7099" operator="equal">
      <formula>4</formula>
    </cfRule>
    <cfRule type="cellIs" dxfId="4550" priority="7100" operator="equal">
      <formula>2</formula>
    </cfRule>
    <cfRule type="cellIs" dxfId="4549" priority="7101" operator="equal">
      <formula>1</formula>
    </cfRule>
    <cfRule type="cellIs" dxfId="4548" priority="7102" operator="equal">
      <formula>0</formula>
    </cfRule>
  </conditionalFormatting>
  <conditionalFormatting sqref="H413:H421">
    <cfRule type="cellIs" dxfId="4547" priority="7091" stopIfTrue="1" operator="equal">
      <formula>1</formula>
    </cfRule>
    <cfRule type="cellIs" dxfId="4546" priority="7092" operator="greaterThan">
      <formula>5</formula>
    </cfRule>
    <cfRule type="cellIs" dxfId="4545" priority="7093" operator="equal">
      <formula>5</formula>
    </cfRule>
    <cfRule type="cellIs" dxfId="4544" priority="7094" operator="equal">
      <formula>3</formula>
    </cfRule>
    <cfRule type="cellIs" dxfId="4543" priority="7095" operator="equal">
      <formula>2</formula>
    </cfRule>
    <cfRule type="cellIs" dxfId="4542" priority="7096" operator="equal">
      <formula>0</formula>
    </cfRule>
  </conditionalFormatting>
  <conditionalFormatting sqref="J413:J421">
    <cfRule type="cellIs" dxfId="4541" priority="7085" stopIfTrue="1" operator="equal">
      <formula>1</formula>
    </cfRule>
    <cfRule type="cellIs" dxfId="4540" priority="7086" operator="greaterThan">
      <formula>5</formula>
    </cfRule>
    <cfRule type="cellIs" dxfId="4539" priority="7087" operator="equal">
      <formula>5</formula>
    </cfRule>
    <cfRule type="cellIs" dxfId="4538" priority="7088" operator="equal">
      <formula>3</formula>
    </cfRule>
    <cfRule type="cellIs" dxfId="4537" priority="7089" operator="equal">
      <formula>2</formula>
    </cfRule>
    <cfRule type="cellIs" dxfId="4536" priority="7090" operator="equal">
      <formula>0</formula>
    </cfRule>
  </conditionalFormatting>
  <conditionalFormatting sqref="K413:K421">
    <cfRule type="cellIs" dxfId="4535" priority="7079" stopIfTrue="1" operator="equal">
      <formula>1</formula>
    </cfRule>
    <cfRule type="cellIs" dxfId="4534" priority="7080" operator="greaterThan">
      <formula>5</formula>
    </cfRule>
    <cfRule type="cellIs" dxfId="4533" priority="7081" operator="equal">
      <formula>5</formula>
    </cfRule>
    <cfRule type="cellIs" dxfId="4532" priority="7082" operator="equal">
      <formula>3</formula>
    </cfRule>
    <cfRule type="cellIs" dxfId="4531" priority="7083" operator="equal">
      <formula>2</formula>
    </cfRule>
    <cfRule type="cellIs" dxfId="4530" priority="7084" operator="equal">
      <formula>0</formula>
    </cfRule>
  </conditionalFormatting>
  <conditionalFormatting sqref="O413:O421">
    <cfRule type="cellIs" dxfId="4529" priority="7073" stopIfTrue="1" operator="equal">
      <formula>1</formula>
    </cfRule>
    <cfRule type="cellIs" dxfId="4528" priority="7074" operator="greaterThan">
      <formula>5</formula>
    </cfRule>
    <cfRule type="cellIs" dxfId="4527" priority="7075" operator="equal">
      <formula>5</formula>
    </cfRule>
    <cfRule type="cellIs" dxfId="4526" priority="7076" operator="equal">
      <formula>3</formula>
    </cfRule>
    <cfRule type="cellIs" dxfId="4525" priority="7077" operator="equal">
      <formula>2</formula>
    </cfRule>
    <cfRule type="cellIs" dxfId="4524" priority="7078" operator="equal">
      <formula>0</formula>
    </cfRule>
  </conditionalFormatting>
  <conditionalFormatting sqref="S413:S421">
    <cfRule type="cellIs" dxfId="4523" priority="7067" stopIfTrue="1" operator="equal">
      <formula>1</formula>
    </cfRule>
    <cfRule type="cellIs" dxfId="4522" priority="7068" operator="greaterThan">
      <formula>5</formula>
    </cfRule>
    <cfRule type="cellIs" dxfId="4521" priority="7069" operator="equal">
      <formula>5</formula>
    </cfRule>
    <cfRule type="cellIs" dxfId="4520" priority="7070" operator="equal">
      <formula>3</formula>
    </cfRule>
    <cfRule type="cellIs" dxfId="4519" priority="7071" operator="equal">
      <formula>2</formula>
    </cfRule>
    <cfRule type="cellIs" dxfId="4518" priority="7072" operator="equal">
      <formula>0</formula>
    </cfRule>
  </conditionalFormatting>
  <conditionalFormatting sqref="T413:T421">
    <cfRule type="cellIs" dxfId="4517" priority="7061" stopIfTrue="1" operator="equal">
      <formula>1</formula>
    </cfRule>
    <cfRule type="cellIs" dxfId="4516" priority="7062" operator="greaterThan">
      <formula>5</formula>
    </cfRule>
    <cfRule type="cellIs" dxfId="4515" priority="7063" operator="equal">
      <formula>5</formula>
    </cfRule>
    <cfRule type="cellIs" dxfId="4514" priority="7064" operator="equal">
      <formula>3</formula>
    </cfRule>
    <cfRule type="cellIs" dxfId="4513" priority="7065" operator="equal">
      <formula>2</formula>
    </cfRule>
    <cfRule type="cellIs" dxfId="4512" priority="7066" operator="equal">
      <formula>0</formula>
    </cfRule>
  </conditionalFormatting>
  <conditionalFormatting sqref="I413:I421">
    <cfRule type="cellIs" dxfId="4511" priority="7042" stopIfTrue="1" operator="equal">
      <formula>2</formula>
    </cfRule>
    <cfRule type="cellIs" dxfId="4510" priority="7043" operator="greaterThan">
      <formula>6</formula>
    </cfRule>
    <cfRule type="cellIs" dxfId="4509" priority="7044" operator="equal">
      <formula>6</formula>
    </cfRule>
    <cfRule type="cellIs" dxfId="4508" priority="7045" operator="equal">
      <formula>4</formula>
    </cfRule>
    <cfRule type="cellIs" dxfId="4507" priority="7046" operator="equal">
      <formula>3</formula>
    </cfRule>
    <cfRule type="cellIs" dxfId="4506" priority="7047" operator="equal">
      <formula>0</formula>
    </cfRule>
  </conditionalFormatting>
  <conditionalFormatting sqref="C427:C435">
    <cfRule type="cellIs" dxfId="4505" priority="7036" stopIfTrue="1" operator="equal">
      <formula>1</formula>
    </cfRule>
    <cfRule type="cellIs" dxfId="4504" priority="7037" operator="greaterThan">
      <formula>5</formula>
    </cfRule>
    <cfRule type="cellIs" dxfId="4503" priority="7038" operator="equal">
      <formula>5</formula>
    </cfRule>
    <cfRule type="cellIs" dxfId="4502" priority="7039" operator="equal">
      <formula>3</formula>
    </cfRule>
    <cfRule type="cellIs" dxfId="4501" priority="7040" operator="equal">
      <formula>2</formula>
    </cfRule>
    <cfRule type="cellIs" dxfId="4500" priority="7041" operator="equal">
      <formula>0</formula>
    </cfRule>
  </conditionalFormatting>
  <conditionalFormatting sqref="F427:F435">
    <cfRule type="cellIs" dxfId="4499" priority="7031" operator="greaterThan">
      <formula>4</formula>
    </cfRule>
    <cfRule type="cellIs" dxfId="4498" priority="7032" operator="equal">
      <formula>4</formula>
    </cfRule>
    <cfRule type="cellIs" dxfId="4497" priority="7033" operator="equal">
      <formula>2</formula>
    </cfRule>
    <cfRule type="cellIs" dxfId="4496" priority="7034" operator="equal">
      <formula>1</formula>
    </cfRule>
    <cfRule type="cellIs" dxfId="4495" priority="7035" operator="equal">
      <formula>0</formula>
    </cfRule>
  </conditionalFormatting>
  <conditionalFormatting sqref="P427:P435">
    <cfRule type="cellIs" dxfId="4494" priority="6956" stopIfTrue="1" operator="equal">
      <formula>2</formula>
    </cfRule>
    <cfRule type="cellIs" dxfId="4493" priority="7026" operator="greaterThan">
      <formula>6</formula>
    </cfRule>
    <cfRule type="cellIs" dxfId="4492" priority="7027" operator="equal">
      <formula>6</formula>
    </cfRule>
    <cfRule type="cellIs" dxfId="4491" priority="7028" operator="equal">
      <formula>4</formula>
    </cfRule>
    <cfRule type="cellIs" dxfId="4490" priority="7029" operator="equal">
      <formula>3</formula>
    </cfRule>
    <cfRule type="cellIs" dxfId="4489" priority="7030" operator="equal">
      <formula>0</formula>
    </cfRule>
  </conditionalFormatting>
  <conditionalFormatting sqref="G427:G435">
    <cfRule type="cellIs" dxfId="4488" priority="6993" stopIfTrue="1" operator="equal">
      <formula>1</formula>
    </cfRule>
    <cfRule type="cellIs" dxfId="4487" priority="7021" operator="greaterThan">
      <formula>5</formula>
    </cfRule>
    <cfRule type="cellIs" dxfId="4486" priority="7022" operator="equal">
      <formula>5</formula>
    </cfRule>
    <cfRule type="cellIs" dxfId="4485" priority="7023" operator="equal">
      <formula>3</formula>
    </cfRule>
    <cfRule type="cellIs" dxfId="4484" priority="7024" operator="equal">
      <formula>2</formula>
    </cfRule>
    <cfRule type="cellIs" dxfId="4483" priority="7025" operator="equal">
      <formula>0</formula>
    </cfRule>
  </conditionalFormatting>
  <conditionalFormatting sqref="U427:U435">
    <cfRule type="cellIs" dxfId="4482" priority="7020" operator="equal">
      <formula>0</formula>
    </cfRule>
  </conditionalFormatting>
  <conditionalFormatting sqref="D427:D435">
    <cfRule type="cellIs" dxfId="4481" priority="7014" stopIfTrue="1" operator="equal">
      <formula>1</formula>
    </cfRule>
    <cfRule type="cellIs" dxfId="4480" priority="7015" operator="greaterThan">
      <formula>5</formula>
    </cfRule>
    <cfRule type="cellIs" dxfId="4479" priority="7016" operator="equal">
      <formula>5</formula>
    </cfRule>
    <cfRule type="cellIs" dxfId="4478" priority="7017" operator="equal">
      <formula>3</formula>
    </cfRule>
    <cfRule type="cellIs" dxfId="4477" priority="7018" operator="equal">
      <formula>2</formula>
    </cfRule>
    <cfRule type="cellIs" dxfId="4476" priority="7019" operator="equal">
      <formula>0</formula>
    </cfRule>
  </conditionalFormatting>
  <conditionalFormatting sqref="E427:E435">
    <cfRule type="cellIs" dxfId="4475" priority="7009" operator="greaterThan">
      <formula>4</formula>
    </cfRule>
    <cfRule type="cellIs" dxfId="4474" priority="7010" operator="equal">
      <formula>4</formula>
    </cfRule>
    <cfRule type="cellIs" dxfId="4473" priority="7011" operator="equal">
      <formula>2</formula>
    </cfRule>
    <cfRule type="cellIs" dxfId="4472" priority="7012" operator="equal">
      <formula>1</formula>
    </cfRule>
    <cfRule type="cellIs" dxfId="4471" priority="7013" operator="equal">
      <formula>0</formula>
    </cfRule>
  </conditionalFormatting>
  <conditionalFormatting sqref="Q427:Q435">
    <cfRule type="cellIs" dxfId="4470" priority="6999" operator="greaterThan">
      <formula>4</formula>
    </cfRule>
    <cfRule type="cellIs" dxfId="4469" priority="7000" operator="equal">
      <formula>4</formula>
    </cfRule>
    <cfRule type="cellIs" dxfId="4468" priority="7001" operator="equal">
      <formula>2</formula>
    </cfRule>
    <cfRule type="cellIs" dxfId="4467" priority="7002" operator="equal">
      <formula>1</formula>
    </cfRule>
    <cfRule type="cellIs" dxfId="4466" priority="7003" operator="equal">
      <formula>0</formula>
    </cfRule>
  </conditionalFormatting>
  <conditionalFormatting sqref="R427:R435">
    <cfRule type="cellIs" dxfId="4465" priority="6994" operator="greaterThan">
      <formula>4</formula>
    </cfRule>
    <cfRule type="cellIs" dxfId="4464" priority="6995" operator="equal">
      <formula>4</formula>
    </cfRule>
    <cfRule type="cellIs" dxfId="4463" priority="6996" operator="equal">
      <formula>2</formula>
    </cfRule>
    <cfRule type="cellIs" dxfId="4462" priority="6997" operator="equal">
      <formula>1</formula>
    </cfRule>
    <cfRule type="cellIs" dxfId="4461" priority="6998" operator="equal">
      <formula>0</formula>
    </cfRule>
  </conditionalFormatting>
  <conditionalFormatting sqref="H427:H435">
    <cfRule type="cellIs" dxfId="4460" priority="6987" stopIfTrue="1" operator="equal">
      <formula>1</formula>
    </cfRule>
    <cfRule type="cellIs" dxfId="4459" priority="6988" operator="greaterThan">
      <formula>5</formula>
    </cfRule>
    <cfRule type="cellIs" dxfId="4458" priority="6989" operator="equal">
      <formula>5</formula>
    </cfRule>
    <cfRule type="cellIs" dxfId="4457" priority="6990" operator="equal">
      <formula>3</formula>
    </cfRule>
    <cfRule type="cellIs" dxfId="4456" priority="6991" operator="equal">
      <formula>2</formula>
    </cfRule>
    <cfRule type="cellIs" dxfId="4455" priority="6992" operator="equal">
      <formula>0</formula>
    </cfRule>
  </conditionalFormatting>
  <conditionalFormatting sqref="J427:J435">
    <cfRule type="cellIs" dxfId="4454" priority="6981" stopIfTrue="1" operator="equal">
      <formula>1</formula>
    </cfRule>
    <cfRule type="cellIs" dxfId="4453" priority="6982" operator="greaterThan">
      <formula>5</formula>
    </cfRule>
    <cfRule type="cellIs" dxfId="4452" priority="6983" operator="equal">
      <formula>5</formula>
    </cfRule>
    <cfRule type="cellIs" dxfId="4451" priority="6984" operator="equal">
      <formula>3</formula>
    </cfRule>
    <cfRule type="cellIs" dxfId="4450" priority="6985" operator="equal">
      <formula>2</formula>
    </cfRule>
    <cfRule type="cellIs" dxfId="4449" priority="6986" operator="equal">
      <formula>0</formula>
    </cfRule>
  </conditionalFormatting>
  <conditionalFormatting sqref="K427:K435">
    <cfRule type="cellIs" dxfId="4448" priority="6975" stopIfTrue="1" operator="equal">
      <formula>1</formula>
    </cfRule>
    <cfRule type="cellIs" dxfId="4447" priority="6976" operator="greaterThan">
      <formula>5</formula>
    </cfRule>
    <cfRule type="cellIs" dxfId="4446" priority="6977" operator="equal">
      <formula>5</formula>
    </cfRule>
    <cfRule type="cellIs" dxfId="4445" priority="6978" operator="equal">
      <formula>3</formula>
    </cfRule>
    <cfRule type="cellIs" dxfId="4444" priority="6979" operator="equal">
      <formula>2</formula>
    </cfRule>
    <cfRule type="cellIs" dxfId="4443" priority="6980" operator="equal">
      <formula>0</formula>
    </cfRule>
  </conditionalFormatting>
  <conditionalFormatting sqref="O427:O435">
    <cfRule type="cellIs" dxfId="4442" priority="6969" stopIfTrue="1" operator="equal">
      <formula>1</formula>
    </cfRule>
    <cfRule type="cellIs" dxfId="4441" priority="6970" operator="greaterThan">
      <formula>5</formula>
    </cfRule>
    <cfRule type="cellIs" dxfId="4440" priority="6971" operator="equal">
      <formula>5</formula>
    </cfRule>
    <cfRule type="cellIs" dxfId="4439" priority="6972" operator="equal">
      <formula>3</formula>
    </cfRule>
    <cfRule type="cellIs" dxfId="4438" priority="6973" operator="equal">
      <formula>2</formula>
    </cfRule>
    <cfRule type="cellIs" dxfId="4437" priority="6974" operator="equal">
      <formula>0</formula>
    </cfRule>
  </conditionalFormatting>
  <conditionalFormatting sqref="S427:S435">
    <cfRule type="cellIs" dxfId="4436" priority="6963" stopIfTrue="1" operator="equal">
      <formula>1</formula>
    </cfRule>
    <cfRule type="cellIs" dxfId="4435" priority="6964" operator="greaterThan">
      <formula>5</formula>
    </cfRule>
    <cfRule type="cellIs" dxfId="4434" priority="6965" operator="equal">
      <formula>5</formula>
    </cfRule>
    <cfRule type="cellIs" dxfId="4433" priority="6966" operator="equal">
      <formula>3</formula>
    </cfRule>
    <cfRule type="cellIs" dxfId="4432" priority="6967" operator="equal">
      <formula>2</formula>
    </cfRule>
    <cfRule type="cellIs" dxfId="4431" priority="6968" operator="equal">
      <formula>0</formula>
    </cfRule>
  </conditionalFormatting>
  <conditionalFormatting sqref="T427:T435">
    <cfRule type="cellIs" dxfId="4430" priority="6957" stopIfTrue="1" operator="equal">
      <formula>1</formula>
    </cfRule>
    <cfRule type="cellIs" dxfId="4429" priority="6958" operator="greaterThan">
      <formula>5</formula>
    </cfRule>
    <cfRule type="cellIs" dxfId="4428" priority="6959" operator="equal">
      <formula>5</formula>
    </cfRule>
    <cfRule type="cellIs" dxfId="4427" priority="6960" operator="equal">
      <formula>3</formula>
    </cfRule>
    <cfRule type="cellIs" dxfId="4426" priority="6961" operator="equal">
      <formula>2</formula>
    </cfRule>
    <cfRule type="cellIs" dxfId="4425" priority="6962" operator="equal">
      <formula>0</formula>
    </cfRule>
  </conditionalFormatting>
  <conditionalFormatting sqref="I427:I435">
    <cfRule type="cellIs" dxfId="4424" priority="6938" stopIfTrue="1" operator="equal">
      <formula>2</formula>
    </cfRule>
    <cfRule type="cellIs" dxfId="4423" priority="6939" operator="greaterThan">
      <formula>6</formula>
    </cfRule>
    <cfRule type="cellIs" dxfId="4422" priority="6940" operator="equal">
      <formula>6</formula>
    </cfRule>
    <cfRule type="cellIs" dxfId="4421" priority="6941" operator="equal">
      <formula>4</formula>
    </cfRule>
    <cfRule type="cellIs" dxfId="4420" priority="6942" operator="equal">
      <formula>3</formula>
    </cfRule>
    <cfRule type="cellIs" dxfId="4419" priority="6943" operator="equal">
      <formula>0</formula>
    </cfRule>
  </conditionalFormatting>
  <conditionalFormatting sqref="C441:C449">
    <cfRule type="cellIs" dxfId="4418" priority="6932" stopIfTrue="1" operator="equal">
      <formula>1</formula>
    </cfRule>
    <cfRule type="cellIs" dxfId="4417" priority="6933" operator="greaterThan">
      <formula>5</formula>
    </cfRule>
    <cfRule type="cellIs" dxfId="4416" priority="6934" operator="equal">
      <formula>5</formula>
    </cfRule>
    <cfRule type="cellIs" dxfId="4415" priority="6935" operator="equal">
      <formula>3</formula>
    </cfRule>
    <cfRule type="cellIs" dxfId="4414" priority="6936" operator="equal">
      <formula>2</formula>
    </cfRule>
    <cfRule type="cellIs" dxfId="4413" priority="6937" operator="equal">
      <formula>0</formula>
    </cfRule>
  </conditionalFormatting>
  <conditionalFormatting sqref="F441:F449">
    <cfRule type="cellIs" dxfId="4412" priority="6927" operator="greaterThan">
      <formula>4</formula>
    </cfRule>
    <cfRule type="cellIs" dxfId="4411" priority="6928" operator="equal">
      <formula>4</formula>
    </cfRule>
    <cfRule type="cellIs" dxfId="4410" priority="6929" operator="equal">
      <formula>2</formula>
    </cfRule>
    <cfRule type="cellIs" dxfId="4409" priority="6930" operator="equal">
      <formula>1</formula>
    </cfRule>
    <cfRule type="cellIs" dxfId="4408" priority="6931" operator="equal">
      <formula>0</formula>
    </cfRule>
  </conditionalFormatting>
  <conditionalFormatting sqref="P441:P449">
    <cfRule type="cellIs" dxfId="4407" priority="6852" stopIfTrue="1" operator="equal">
      <formula>2</formula>
    </cfRule>
    <cfRule type="cellIs" dxfId="4406" priority="6922" operator="greaterThan">
      <formula>6</formula>
    </cfRule>
    <cfRule type="cellIs" dxfId="4405" priority="6923" operator="equal">
      <formula>6</formula>
    </cfRule>
    <cfRule type="cellIs" dxfId="4404" priority="6924" operator="equal">
      <formula>4</formula>
    </cfRule>
    <cfRule type="cellIs" dxfId="4403" priority="6925" operator="equal">
      <formula>3</formula>
    </cfRule>
    <cfRule type="cellIs" dxfId="4402" priority="6926" operator="equal">
      <formula>0</formula>
    </cfRule>
  </conditionalFormatting>
  <conditionalFormatting sqref="G441:G449">
    <cfRule type="cellIs" dxfId="4401" priority="6889" stopIfTrue="1" operator="equal">
      <formula>1</formula>
    </cfRule>
    <cfRule type="cellIs" dxfId="4400" priority="6917" operator="greaterThan">
      <formula>5</formula>
    </cfRule>
    <cfRule type="cellIs" dxfId="4399" priority="6918" operator="equal">
      <formula>5</formula>
    </cfRule>
    <cfRule type="cellIs" dxfId="4398" priority="6919" operator="equal">
      <formula>3</formula>
    </cfRule>
    <cfRule type="cellIs" dxfId="4397" priority="6920" operator="equal">
      <formula>2</formula>
    </cfRule>
    <cfRule type="cellIs" dxfId="4396" priority="6921" operator="equal">
      <formula>0</formula>
    </cfRule>
  </conditionalFormatting>
  <conditionalFormatting sqref="U441:U449">
    <cfRule type="cellIs" dxfId="4395" priority="6916" operator="equal">
      <formula>0</formula>
    </cfRule>
  </conditionalFormatting>
  <conditionalFormatting sqref="D441:D449">
    <cfRule type="cellIs" dxfId="4394" priority="6910" stopIfTrue="1" operator="equal">
      <formula>1</formula>
    </cfRule>
    <cfRule type="cellIs" dxfId="4393" priority="6911" operator="greaterThan">
      <formula>5</formula>
    </cfRule>
    <cfRule type="cellIs" dxfId="4392" priority="6912" operator="equal">
      <formula>5</formula>
    </cfRule>
    <cfRule type="cellIs" dxfId="4391" priority="6913" operator="equal">
      <formula>3</formula>
    </cfRule>
    <cfRule type="cellIs" dxfId="4390" priority="6914" operator="equal">
      <formula>2</formula>
    </cfRule>
    <cfRule type="cellIs" dxfId="4389" priority="6915" operator="equal">
      <formula>0</formula>
    </cfRule>
  </conditionalFormatting>
  <conditionalFormatting sqref="E441:E449">
    <cfRule type="cellIs" dxfId="4388" priority="6905" operator="greaterThan">
      <formula>4</formula>
    </cfRule>
    <cfRule type="cellIs" dxfId="4387" priority="6906" operator="equal">
      <formula>4</formula>
    </cfRule>
    <cfRule type="cellIs" dxfId="4386" priority="6907" operator="equal">
      <formula>2</formula>
    </cfRule>
    <cfRule type="cellIs" dxfId="4385" priority="6908" operator="equal">
      <formula>1</formula>
    </cfRule>
    <cfRule type="cellIs" dxfId="4384" priority="6909" operator="equal">
      <formula>0</formula>
    </cfRule>
  </conditionalFormatting>
  <conditionalFormatting sqref="Q441:Q449">
    <cfRule type="cellIs" dxfId="4383" priority="6895" operator="greaterThan">
      <formula>4</formula>
    </cfRule>
    <cfRule type="cellIs" dxfId="4382" priority="6896" operator="equal">
      <formula>4</formula>
    </cfRule>
    <cfRule type="cellIs" dxfId="4381" priority="6897" operator="equal">
      <formula>2</formula>
    </cfRule>
    <cfRule type="cellIs" dxfId="4380" priority="6898" operator="equal">
      <formula>1</formula>
    </cfRule>
    <cfRule type="cellIs" dxfId="4379" priority="6899" operator="equal">
      <formula>0</formula>
    </cfRule>
  </conditionalFormatting>
  <conditionalFormatting sqref="R441:R449">
    <cfRule type="cellIs" dxfId="4378" priority="6890" operator="greaterThan">
      <formula>4</formula>
    </cfRule>
    <cfRule type="cellIs" dxfId="4377" priority="6891" operator="equal">
      <formula>4</formula>
    </cfRule>
    <cfRule type="cellIs" dxfId="4376" priority="6892" operator="equal">
      <formula>2</formula>
    </cfRule>
    <cfRule type="cellIs" dxfId="4375" priority="6893" operator="equal">
      <formula>1</formula>
    </cfRule>
    <cfRule type="cellIs" dxfId="4374" priority="6894" operator="equal">
      <formula>0</formula>
    </cfRule>
  </conditionalFormatting>
  <conditionalFormatting sqref="H441:H449">
    <cfRule type="cellIs" dxfId="4373" priority="6883" stopIfTrue="1" operator="equal">
      <formula>1</formula>
    </cfRule>
    <cfRule type="cellIs" dxfId="4372" priority="6884" operator="greaterThan">
      <formula>5</formula>
    </cfRule>
    <cfRule type="cellIs" dxfId="4371" priority="6885" operator="equal">
      <formula>5</formula>
    </cfRule>
    <cfRule type="cellIs" dxfId="4370" priority="6886" operator="equal">
      <formula>3</formula>
    </cfRule>
    <cfRule type="cellIs" dxfId="4369" priority="6887" operator="equal">
      <formula>2</formula>
    </cfRule>
    <cfRule type="cellIs" dxfId="4368" priority="6888" operator="equal">
      <formula>0</formula>
    </cfRule>
  </conditionalFormatting>
  <conditionalFormatting sqref="J441:J449">
    <cfRule type="cellIs" dxfId="4367" priority="6877" stopIfTrue="1" operator="equal">
      <formula>1</formula>
    </cfRule>
    <cfRule type="cellIs" dxfId="4366" priority="6878" operator="greaterThan">
      <formula>5</formula>
    </cfRule>
    <cfRule type="cellIs" dxfId="4365" priority="6879" operator="equal">
      <formula>5</formula>
    </cfRule>
    <cfRule type="cellIs" dxfId="4364" priority="6880" operator="equal">
      <formula>3</formula>
    </cfRule>
    <cfRule type="cellIs" dxfId="4363" priority="6881" operator="equal">
      <formula>2</formula>
    </cfRule>
    <cfRule type="cellIs" dxfId="4362" priority="6882" operator="equal">
      <formula>0</formula>
    </cfRule>
  </conditionalFormatting>
  <conditionalFormatting sqref="K441:K449">
    <cfRule type="cellIs" dxfId="4361" priority="6871" stopIfTrue="1" operator="equal">
      <formula>1</formula>
    </cfRule>
    <cfRule type="cellIs" dxfId="4360" priority="6872" operator="greaterThan">
      <formula>5</formula>
    </cfRule>
    <cfRule type="cellIs" dxfId="4359" priority="6873" operator="equal">
      <formula>5</formula>
    </cfRule>
    <cfRule type="cellIs" dxfId="4358" priority="6874" operator="equal">
      <formula>3</formula>
    </cfRule>
    <cfRule type="cellIs" dxfId="4357" priority="6875" operator="equal">
      <formula>2</formula>
    </cfRule>
    <cfRule type="cellIs" dxfId="4356" priority="6876" operator="equal">
      <formula>0</formula>
    </cfRule>
  </conditionalFormatting>
  <conditionalFormatting sqref="O441:O449">
    <cfRule type="cellIs" dxfId="4355" priority="6865" stopIfTrue="1" operator="equal">
      <formula>1</formula>
    </cfRule>
    <cfRule type="cellIs" dxfId="4354" priority="6866" operator="greaterThan">
      <formula>5</formula>
    </cfRule>
    <cfRule type="cellIs" dxfId="4353" priority="6867" operator="equal">
      <formula>5</formula>
    </cfRule>
    <cfRule type="cellIs" dxfId="4352" priority="6868" operator="equal">
      <formula>3</formula>
    </cfRule>
    <cfRule type="cellIs" dxfId="4351" priority="6869" operator="equal">
      <formula>2</formula>
    </cfRule>
    <cfRule type="cellIs" dxfId="4350" priority="6870" operator="equal">
      <formula>0</formula>
    </cfRule>
  </conditionalFormatting>
  <conditionalFormatting sqref="S441:S449">
    <cfRule type="cellIs" dxfId="4349" priority="6859" stopIfTrue="1" operator="equal">
      <formula>1</formula>
    </cfRule>
    <cfRule type="cellIs" dxfId="4348" priority="6860" operator="greaterThan">
      <formula>5</formula>
    </cfRule>
    <cfRule type="cellIs" dxfId="4347" priority="6861" operator="equal">
      <formula>5</formula>
    </cfRule>
    <cfRule type="cellIs" dxfId="4346" priority="6862" operator="equal">
      <formula>3</formula>
    </cfRule>
    <cfRule type="cellIs" dxfId="4345" priority="6863" operator="equal">
      <formula>2</formula>
    </cfRule>
    <cfRule type="cellIs" dxfId="4344" priority="6864" operator="equal">
      <formula>0</formula>
    </cfRule>
  </conditionalFormatting>
  <conditionalFormatting sqref="T441:T449">
    <cfRule type="cellIs" dxfId="4343" priority="6853" stopIfTrue="1" operator="equal">
      <formula>1</formula>
    </cfRule>
    <cfRule type="cellIs" dxfId="4342" priority="6854" operator="greaterThan">
      <formula>5</formula>
    </cfRule>
    <cfRule type="cellIs" dxfId="4341" priority="6855" operator="equal">
      <formula>5</formula>
    </cfRule>
    <cfRule type="cellIs" dxfId="4340" priority="6856" operator="equal">
      <formula>3</formula>
    </cfRule>
    <cfRule type="cellIs" dxfId="4339" priority="6857" operator="equal">
      <formula>2</formula>
    </cfRule>
    <cfRule type="cellIs" dxfId="4338" priority="6858" operator="equal">
      <formula>0</formula>
    </cfRule>
  </conditionalFormatting>
  <conditionalFormatting sqref="I441:I449">
    <cfRule type="cellIs" dxfId="4337" priority="6834" stopIfTrue="1" operator="equal">
      <formula>2</formula>
    </cfRule>
    <cfRule type="cellIs" dxfId="4336" priority="6835" operator="greaterThan">
      <formula>6</formula>
    </cfRule>
    <cfRule type="cellIs" dxfId="4335" priority="6836" operator="equal">
      <formula>6</formula>
    </cfRule>
    <cfRule type="cellIs" dxfId="4334" priority="6837" operator="equal">
      <formula>4</formula>
    </cfRule>
    <cfRule type="cellIs" dxfId="4333" priority="6838" operator="equal">
      <formula>3</formula>
    </cfRule>
    <cfRule type="cellIs" dxfId="4332" priority="6839" operator="equal">
      <formula>0</formula>
    </cfRule>
  </conditionalFormatting>
  <conditionalFormatting sqref="C455:C463">
    <cfRule type="cellIs" dxfId="4331" priority="6828" stopIfTrue="1" operator="equal">
      <formula>1</formula>
    </cfRule>
    <cfRule type="cellIs" dxfId="4330" priority="6829" operator="greaterThan">
      <formula>5</formula>
    </cfRule>
    <cfRule type="cellIs" dxfId="4329" priority="6830" operator="equal">
      <formula>5</formula>
    </cfRule>
    <cfRule type="cellIs" dxfId="4328" priority="6831" operator="equal">
      <formula>3</formula>
    </cfRule>
    <cfRule type="cellIs" dxfId="4327" priority="6832" operator="equal">
      <formula>2</formula>
    </cfRule>
    <cfRule type="cellIs" dxfId="4326" priority="6833" operator="equal">
      <formula>0</formula>
    </cfRule>
  </conditionalFormatting>
  <conditionalFormatting sqref="F455:F463">
    <cfRule type="cellIs" dxfId="4325" priority="6823" operator="greaterThan">
      <formula>4</formula>
    </cfRule>
    <cfRule type="cellIs" dxfId="4324" priority="6824" operator="equal">
      <formula>4</formula>
    </cfRule>
    <cfRule type="cellIs" dxfId="4323" priority="6825" operator="equal">
      <formula>2</formula>
    </cfRule>
    <cfRule type="cellIs" dxfId="4322" priority="6826" operator="equal">
      <formula>1</formula>
    </cfRule>
    <cfRule type="cellIs" dxfId="4321" priority="6827" operator="equal">
      <formula>0</formula>
    </cfRule>
  </conditionalFormatting>
  <conditionalFormatting sqref="P455:P463">
    <cfRule type="cellIs" dxfId="4320" priority="6748" stopIfTrue="1" operator="equal">
      <formula>2</formula>
    </cfRule>
    <cfRule type="cellIs" dxfId="4319" priority="6818" operator="greaterThan">
      <formula>6</formula>
    </cfRule>
    <cfRule type="cellIs" dxfId="4318" priority="6819" operator="equal">
      <formula>6</formula>
    </cfRule>
    <cfRule type="cellIs" dxfId="4317" priority="6820" operator="equal">
      <formula>4</formula>
    </cfRule>
    <cfRule type="cellIs" dxfId="4316" priority="6821" operator="equal">
      <formula>3</formula>
    </cfRule>
    <cfRule type="cellIs" dxfId="4315" priority="6822" operator="equal">
      <formula>0</formula>
    </cfRule>
  </conditionalFormatting>
  <conditionalFormatting sqref="G455:G463">
    <cfRule type="cellIs" dxfId="4314" priority="6785" stopIfTrue="1" operator="equal">
      <formula>1</formula>
    </cfRule>
    <cfRule type="cellIs" dxfId="4313" priority="6813" operator="greaterThan">
      <formula>5</formula>
    </cfRule>
    <cfRule type="cellIs" dxfId="4312" priority="6814" operator="equal">
      <formula>5</formula>
    </cfRule>
    <cfRule type="cellIs" dxfId="4311" priority="6815" operator="equal">
      <formula>3</formula>
    </cfRule>
    <cfRule type="cellIs" dxfId="4310" priority="6816" operator="equal">
      <formula>2</formula>
    </cfRule>
    <cfRule type="cellIs" dxfId="4309" priority="6817" operator="equal">
      <formula>0</formula>
    </cfRule>
  </conditionalFormatting>
  <conditionalFormatting sqref="U455:U463">
    <cfRule type="cellIs" dxfId="4308" priority="6812" operator="equal">
      <formula>0</formula>
    </cfRule>
  </conditionalFormatting>
  <conditionalFormatting sqref="D455:D463">
    <cfRule type="cellIs" dxfId="4307" priority="6806" stopIfTrue="1" operator="equal">
      <formula>1</formula>
    </cfRule>
    <cfRule type="cellIs" dxfId="4306" priority="6807" operator="greaterThan">
      <formula>5</formula>
    </cfRule>
    <cfRule type="cellIs" dxfId="4305" priority="6808" operator="equal">
      <formula>5</formula>
    </cfRule>
    <cfRule type="cellIs" dxfId="4304" priority="6809" operator="equal">
      <formula>3</formula>
    </cfRule>
    <cfRule type="cellIs" dxfId="4303" priority="6810" operator="equal">
      <formula>2</formula>
    </cfRule>
    <cfRule type="cellIs" dxfId="4302" priority="6811" operator="equal">
      <formula>0</formula>
    </cfRule>
  </conditionalFormatting>
  <conditionalFormatting sqref="E455:E463">
    <cfRule type="cellIs" dxfId="4301" priority="6801" operator="greaterThan">
      <formula>4</formula>
    </cfRule>
    <cfRule type="cellIs" dxfId="4300" priority="6802" operator="equal">
      <formula>4</formula>
    </cfRule>
    <cfRule type="cellIs" dxfId="4299" priority="6803" operator="equal">
      <formula>2</formula>
    </cfRule>
    <cfRule type="cellIs" dxfId="4298" priority="6804" operator="equal">
      <formula>1</formula>
    </cfRule>
    <cfRule type="cellIs" dxfId="4297" priority="6805" operator="equal">
      <formula>0</formula>
    </cfRule>
  </conditionalFormatting>
  <conditionalFormatting sqref="Q455:Q463">
    <cfRule type="cellIs" dxfId="4296" priority="6791" operator="greaterThan">
      <formula>4</formula>
    </cfRule>
    <cfRule type="cellIs" dxfId="4295" priority="6792" operator="equal">
      <formula>4</formula>
    </cfRule>
    <cfRule type="cellIs" dxfId="4294" priority="6793" operator="equal">
      <formula>2</formula>
    </cfRule>
    <cfRule type="cellIs" dxfId="4293" priority="6794" operator="equal">
      <formula>1</formula>
    </cfRule>
    <cfRule type="cellIs" dxfId="4292" priority="6795" operator="equal">
      <formula>0</formula>
    </cfRule>
  </conditionalFormatting>
  <conditionalFormatting sqref="R455:R463">
    <cfRule type="cellIs" dxfId="4291" priority="6786" operator="greaterThan">
      <formula>4</formula>
    </cfRule>
    <cfRule type="cellIs" dxfId="4290" priority="6787" operator="equal">
      <formula>4</formula>
    </cfRule>
    <cfRule type="cellIs" dxfId="4289" priority="6788" operator="equal">
      <formula>2</formula>
    </cfRule>
    <cfRule type="cellIs" dxfId="4288" priority="6789" operator="equal">
      <formula>1</formula>
    </cfRule>
    <cfRule type="cellIs" dxfId="4287" priority="6790" operator="equal">
      <formula>0</formula>
    </cfRule>
  </conditionalFormatting>
  <conditionalFormatting sqref="H455:H463">
    <cfRule type="cellIs" dxfId="4286" priority="6779" stopIfTrue="1" operator="equal">
      <formula>1</formula>
    </cfRule>
    <cfRule type="cellIs" dxfId="4285" priority="6780" operator="greaterThan">
      <formula>5</formula>
    </cfRule>
    <cfRule type="cellIs" dxfId="4284" priority="6781" operator="equal">
      <formula>5</formula>
    </cfRule>
    <cfRule type="cellIs" dxfId="4283" priority="6782" operator="equal">
      <formula>3</formula>
    </cfRule>
    <cfRule type="cellIs" dxfId="4282" priority="6783" operator="equal">
      <formula>2</formula>
    </cfRule>
    <cfRule type="cellIs" dxfId="4281" priority="6784" operator="equal">
      <formula>0</formula>
    </cfRule>
  </conditionalFormatting>
  <conditionalFormatting sqref="J455:J463">
    <cfRule type="cellIs" dxfId="4280" priority="6773" stopIfTrue="1" operator="equal">
      <formula>1</formula>
    </cfRule>
    <cfRule type="cellIs" dxfId="4279" priority="6774" operator="greaterThan">
      <formula>5</formula>
    </cfRule>
    <cfRule type="cellIs" dxfId="4278" priority="6775" operator="equal">
      <formula>5</formula>
    </cfRule>
    <cfRule type="cellIs" dxfId="4277" priority="6776" operator="equal">
      <formula>3</formula>
    </cfRule>
    <cfRule type="cellIs" dxfId="4276" priority="6777" operator="equal">
      <formula>2</formula>
    </cfRule>
    <cfRule type="cellIs" dxfId="4275" priority="6778" operator="equal">
      <formula>0</formula>
    </cfRule>
  </conditionalFormatting>
  <conditionalFormatting sqref="K455:K463">
    <cfRule type="cellIs" dxfId="4274" priority="6767" stopIfTrue="1" operator="equal">
      <formula>1</formula>
    </cfRule>
    <cfRule type="cellIs" dxfId="4273" priority="6768" operator="greaterThan">
      <formula>5</formula>
    </cfRule>
    <cfRule type="cellIs" dxfId="4272" priority="6769" operator="equal">
      <formula>5</formula>
    </cfRule>
    <cfRule type="cellIs" dxfId="4271" priority="6770" operator="equal">
      <formula>3</formula>
    </cfRule>
    <cfRule type="cellIs" dxfId="4270" priority="6771" operator="equal">
      <formula>2</formula>
    </cfRule>
    <cfRule type="cellIs" dxfId="4269" priority="6772" operator="equal">
      <formula>0</formula>
    </cfRule>
  </conditionalFormatting>
  <conditionalFormatting sqref="O455:O463">
    <cfRule type="cellIs" dxfId="4268" priority="6761" stopIfTrue="1" operator="equal">
      <formula>1</formula>
    </cfRule>
    <cfRule type="cellIs" dxfId="4267" priority="6762" operator="greaterThan">
      <formula>5</formula>
    </cfRule>
    <cfRule type="cellIs" dxfId="4266" priority="6763" operator="equal">
      <formula>5</formula>
    </cfRule>
    <cfRule type="cellIs" dxfId="4265" priority="6764" operator="equal">
      <formula>3</formula>
    </cfRule>
    <cfRule type="cellIs" dxfId="4264" priority="6765" operator="equal">
      <formula>2</formula>
    </cfRule>
    <cfRule type="cellIs" dxfId="4263" priority="6766" operator="equal">
      <formula>0</formula>
    </cfRule>
  </conditionalFormatting>
  <conditionalFormatting sqref="S455:S463">
    <cfRule type="cellIs" dxfId="4262" priority="6755" stopIfTrue="1" operator="equal">
      <formula>1</formula>
    </cfRule>
    <cfRule type="cellIs" dxfId="4261" priority="6756" operator="greaterThan">
      <formula>5</formula>
    </cfRule>
    <cfRule type="cellIs" dxfId="4260" priority="6757" operator="equal">
      <formula>5</formula>
    </cfRule>
    <cfRule type="cellIs" dxfId="4259" priority="6758" operator="equal">
      <formula>3</formula>
    </cfRule>
    <cfRule type="cellIs" dxfId="4258" priority="6759" operator="equal">
      <formula>2</formula>
    </cfRule>
    <cfRule type="cellIs" dxfId="4257" priority="6760" operator="equal">
      <formula>0</formula>
    </cfRule>
  </conditionalFormatting>
  <conditionalFormatting sqref="T455:T463">
    <cfRule type="cellIs" dxfId="4256" priority="6749" stopIfTrue="1" operator="equal">
      <formula>1</formula>
    </cfRule>
    <cfRule type="cellIs" dxfId="4255" priority="6750" operator="greaterThan">
      <formula>5</formula>
    </cfRule>
    <cfRule type="cellIs" dxfId="4254" priority="6751" operator="equal">
      <formula>5</formula>
    </cfRule>
    <cfRule type="cellIs" dxfId="4253" priority="6752" operator="equal">
      <formula>3</formula>
    </cfRule>
    <cfRule type="cellIs" dxfId="4252" priority="6753" operator="equal">
      <formula>2</formula>
    </cfRule>
    <cfRule type="cellIs" dxfId="4251" priority="6754" operator="equal">
      <formula>0</formula>
    </cfRule>
  </conditionalFormatting>
  <conditionalFormatting sqref="I455:I463">
    <cfRule type="cellIs" dxfId="4250" priority="6730" stopIfTrue="1" operator="equal">
      <formula>2</formula>
    </cfRule>
    <cfRule type="cellIs" dxfId="4249" priority="6731" operator="greaterThan">
      <formula>6</formula>
    </cfRule>
    <cfRule type="cellIs" dxfId="4248" priority="6732" operator="equal">
      <formula>6</formula>
    </cfRule>
    <cfRule type="cellIs" dxfId="4247" priority="6733" operator="equal">
      <formula>4</formula>
    </cfRule>
    <cfRule type="cellIs" dxfId="4246" priority="6734" operator="equal">
      <formula>3</formula>
    </cfRule>
    <cfRule type="cellIs" dxfId="4245" priority="6735" operator="equal">
      <formula>0</formula>
    </cfRule>
  </conditionalFormatting>
  <conditionalFormatting sqref="C469:C477">
    <cfRule type="cellIs" dxfId="4244" priority="6724" stopIfTrue="1" operator="equal">
      <formula>1</formula>
    </cfRule>
    <cfRule type="cellIs" dxfId="4243" priority="6725" operator="greaterThan">
      <formula>5</formula>
    </cfRule>
    <cfRule type="cellIs" dxfId="4242" priority="6726" operator="equal">
      <formula>5</formula>
    </cfRule>
    <cfRule type="cellIs" dxfId="4241" priority="6727" operator="equal">
      <formula>3</formula>
    </cfRule>
    <cfRule type="cellIs" dxfId="4240" priority="6728" operator="equal">
      <formula>2</formula>
    </cfRule>
    <cfRule type="cellIs" dxfId="4239" priority="6729" operator="equal">
      <formula>0</formula>
    </cfRule>
  </conditionalFormatting>
  <conditionalFormatting sqref="F469:F477">
    <cfRule type="cellIs" dxfId="4238" priority="6719" operator="greaterThan">
      <formula>4</formula>
    </cfRule>
    <cfRule type="cellIs" dxfId="4237" priority="6720" operator="equal">
      <formula>4</formula>
    </cfRule>
    <cfRule type="cellIs" dxfId="4236" priority="6721" operator="equal">
      <formula>2</formula>
    </cfRule>
    <cfRule type="cellIs" dxfId="4235" priority="6722" operator="equal">
      <formula>1</formula>
    </cfRule>
    <cfRule type="cellIs" dxfId="4234" priority="6723" operator="equal">
      <formula>0</formula>
    </cfRule>
  </conditionalFormatting>
  <conditionalFormatting sqref="P469:P477">
    <cfRule type="cellIs" dxfId="4233" priority="6644" stopIfTrue="1" operator="equal">
      <formula>2</formula>
    </cfRule>
    <cfRule type="cellIs" dxfId="4232" priority="6714" operator="greaterThan">
      <formula>6</formula>
    </cfRule>
    <cfRule type="cellIs" dxfId="4231" priority="6715" operator="equal">
      <formula>6</formula>
    </cfRule>
    <cfRule type="cellIs" dxfId="4230" priority="6716" operator="equal">
      <formula>4</formula>
    </cfRule>
    <cfRule type="cellIs" dxfId="4229" priority="6717" operator="equal">
      <formula>3</formula>
    </cfRule>
    <cfRule type="cellIs" dxfId="4228" priority="6718" operator="equal">
      <formula>0</formula>
    </cfRule>
  </conditionalFormatting>
  <conditionalFormatting sqref="G469:G477">
    <cfRule type="cellIs" dxfId="4227" priority="6681" stopIfTrue="1" operator="equal">
      <formula>1</formula>
    </cfRule>
    <cfRule type="cellIs" dxfId="4226" priority="6709" operator="greaterThan">
      <formula>5</formula>
    </cfRule>
    <cfRule type="cellIs" dxfId="4225" priority="6710" operator="equal">
      <formula>5</formula>
    </cfRule>
    <cfRule type="cellIs" dxfId="4224" priority="6711" operator="equal">
      <formula>3</formula>
    </cfRule>
    <cfRule type="cellIs" dxfId="4223" priority="6712" operator="equal">
      <formula>2</formula>
    </cfRule>
    <cfRule type="cellIs" dxfId="4222" priority="6713" operator="equal">
      <formula>0</formula>
    </cfRule>
  </conditionalFormatting>
  <conditionalFormatting sqref="U469:U477">
    <cfRule type="cellIs" dxfId="4221" priority="6708" operator="equal">
      <formula>0</formula>
    </cfRule>
  </conditionalFormatting>
  <conditionalFormatting sqref="D469:D477">
    <cfRule type="cellIs" dxfId="4220" priority="6702" stopIfTrue="1" operator="equal">
      <formula>1</formula>
    </cfRule>
    <cfRule type="cellIs" dxfId="4219" priority="6703" operator="greaterThan">
      <formula>5</formula>
    </cfRule>
    <cfRule type="cellIs" dxfId="4218" priority="6704" operator="equal">
      <formula>5</formula>
    </cfRule>
    <cfRule type="cellIs" dxfId="4217" priority="6705" operator="equal">
      <formula>3</formula>
    </cfRule>
    <cfRule type="cellIs" dxfId="4216" priority="6706" operator="equal">
      <formula>2</formula>
    </cfRule>
    <cfRule type="cellIs" dxfId="4215" priority="6707" operator="equal">
      <formula>0</formula>
    </cfRule>
  </conditionalFormatting>
  <conditionalFormatting sqref="E469:E477">
    <cfRule type="cellIs" dxfId="4214" priority="6697" operator="greaterThan">
      <formula>4</formula>
    </cfRule>
    <cfRule type="cellIs" dxfId="4213" priority="6698" operator="equal">
      <formula>4</formula>
    </cfRule>
    <cfRule type="cellIs" dxfId="4212" priority="6699" operator="equal">
      <formula>2</formula>
    </cfRule>
    <cfRule type="cellIs" dxfId="4211" priority="6700" operator="equal">
      <formula>1</formula>
    </cfRule>
    <cfRule type="cellIs" dxfId="4210" priority="6701" operator="equal">
      <formula>0</formula>
    </cfRule>
  </conditionalFormatting>
  <conditionalFormatting sqref="Q469:Q477">
    <cfRule type="cellIs" dxfId="4209" priority="6687" operator="greaterThan">
      <formula>4</formula>
    </cfRule>
    <cfRule type="cellIs" dxfId="4208" priority="6688" operator="equal">
      <formula>4</formula>
    </cfRule>
    <cfRule type="cellIs" dxfId="4207" priority="6689" operator="equal">
      <formula>2</formula>
    </cfRule>
    <cfRule type="cellIs" dxfId="4206" priority="6690" operator="equal">
      <formula>1</formula>
    </cfRule>
    <cfRule type="cellIs" dxfId="4205" priority="6691" operator="equal">
      <formula>0</formula>
    </cfRule>
  </conditionalFormatting>
  <conditionalFormatting sqref="R469:R477">
    <cfRule type="cellIs" dxfId="4204" priority="6682" operator="greaterThan">
      <formula>4</formula>
    </cfRule>
    <cfRule type="cellIs" dxfId="4203" priority="6683" operator="equal">
      <formula>4</formula>
    </cfRule>
    <cfRule type="cellIs" dxfId="4202" priority="6684" operator="equal">
      <formula>2</formula>
    </cfRule>
    <cfRule type="cellIs" dxfId="4201" priority="6685" operator="equal">
      <formula>1</formula>
    </cfRule>
    <cfRule type="cellIs" dxfId="4200" priority="6686" operator="equal">
      <formula>0</formula>
    </cfRule>
  </conditionalFormatting>
  <conditionalFormatting sqref="H469:H477">
    <cfRule type="cellIs" dxfId="4199" priority="6675" stopIfTrue="1" operator="equal">
      <formula>1</formula>
    </cfRule>
    <cfRule type="cellIs" dxfId="4198" priority="6676" operator="greaterThan">
      <formula>5</formula>
    </cfRule>
    <cfRule type="cellIs" dxfId="4197" priority="6677" operator="equal">
      <formula>5</formula>
    </cfRule>
    <cfRule type="cellIs" dxfId="4196" priority="6678" operator="equal">
      <formula>3</formula>
    </cfRule>
    <cfRule type="cellIs" dxfId="4195" priority="6679" operator="equal">
      <formula>2</formula>
    </cfRule>
    <cfRule type="cellIs" dxfId="4194" priority="6680" operator="equal">
      <formula>0</formula>
    </cfRule>
  </conditionalFormatting>
  <conditionalFormatting sqref="J469:J477">
    <cfRule type="cellIs" dxfId="4193" priority="6669" stopIfTrue="1" operator="equal">
      <formula>1</formula>
    </cfRule>
    <cfRule type="cellIs" dxfId="4192" priority="6670" operator="greaterThan">
      <formula>5</formula>
    </cfRule>
    <cfRule type="cellIs" dxfId="4191" priority="6671" operator="equal">
      <formula>5</formula>
    </cfRule>
    <cfRule type="cellIs" dxfId="4190" priority="6672" operator="equal">
      <formula>3</formula>
    </cfRule>
    <cfRule type="cellIs" dxfId="4189" priority="6673" operator="equal">
      <formula>2</formula>
    </cfRule>
    <cfRule type="cellIs" dxfId="4188" priority="6674" operator="equal">
      <formula>0</formula>
    </cfRule>
  </conditionalFormatting>
  <conditionalFormatting sqref="K469:K477">
    <cfRule type="cellIs" dxfId="4187" priority="6663" stopIfTrue="1" operator="equal">
      <formula>1</formula>
    </cfRule>
    <cfRule type="cellIs" dxfId="4186" priority="6664" operator="greaterThan">
      <formula>5</formula>
    </cfRule>
    <cfRule type="cellIs" dxfId="4185" priority="6665" operator="equal">
      <formula>5</formula>
    </cfRule>
    <cfRule type="cellIs" dxfId="4184" priority="6666" operator="equal">
      <formula>3</formula>
    </cfRule>
    <cfRule type="cellIs" dxfId="4183" priority="6667" operator="equal">
      <formula>2</formula>
    </cfRule>
    <cfRule type="cellIs" dxfId="4182" priority="6668" operator="equal">
      <formula>0</formula>
    </cfRule>
  </conditionalFormatting>
  <conditionalFormatting sqref="O469:O477">
    <cfRule type="cellIs" dxfId="4181" priority="6657" stopIfTrue="1" operator="equal">
      <formula>1</formula>
    </cfRule>
    <cfRule type="cellIs" dxfId="4180" priority="6658" operator="greaterThan">
      <formula>5</formula>
    </cfRule>
    <cfRule type="cellIs" dxfId="4179" priority="6659" operator="equal">
      <formula>5</formula>
    </cfRule>
    <cfRule type="cellIs" dxfId="4178" priority="6660" operator="equal">
      <formula>3</formula>
    </cfRule>
    <cfRule type="cellIs" dxfId="4177" priority="6661" operator="equal">
      <formula>2</formula>
    </cfRule>
    <cfRule type="cellIs" dxfId="4176" priority="6662" operator="equal">
      <formula>0</formula>
    </cfRule>
  </conditionalFormatting>
  <conditionalFormatting sqref="S469:S477">
    <cfRule type="cellIs" dxfId="4175" priority="6651" stopIfTrue="1" operator="equal">
      <formula>1</formula>
    </cfRule>
    <cfRule type="cellIs" dxfId="4174" priority="6652" operator="greaterThan">
      <formula>5</formula>
    </cfRule>
    <cfRule type="cellIs" dxfId="4173" priority="6653" operator="equal">
      <formula>5</formula>
    </cfRule>
    <cfRule type="cellIs" dxfId="4172" priority="6654" operator="equal">
      <formula>3</formula>
    </cfRule>
    <cfRule type="cellIs" dxfId="4171" priority="6655" operator="equal">
      <formula>2</formula>
    </cfRule>
    <cfRule type="cellIs" dxfId="4170" priority="6656" operator="equal">
      <formula>0</formula>
    </cfRule>
  </conditionalFormatting>
  <conditionalFormatting sqref="T469:T477">
    <cfRule type="cellIs" dxfId="4169" priority="6645" stopIfTrue="1" operator="equal">
      <formula>1</formula>
    </cfRule>
    <cfRule type="cellIs" dxfId="4168" priority="6646" operator="greaterThan">
      <formula>5</formula>
    </cfRule>
    <cfRule type="cellIs" dxfId="4167" priority="6647" operator="equal">
      <formula>5</formula>
    </cfRule>
    <cfRule type="cellIs" dxfId="4166" priority="6648" operator="equal">
      <formula>3</formula>
    </cfRule>
    <cfRule type="cellIs" dxfId="4165" priority="6649" operator="equal">
      <formula>2</formula>
    </cfRule>
    <cfRule type="cellIs" dxfId="4164" priority="6650" operator="equal">
      <formula>0</formula>
    </cfRule>
  </conditionalFormatting>
  <conditionalFormatting sqref="I469:I477">
    <cfRule type="cellIs" dxfId="4163" priority="6626" stopIfTrue="1" operator="equal">
      <formula>2</formula>
    </cfRule>
    <cfRule type="cellIs" dxfId="4162" priority="6627" operator="greaterThan">
      <formula>6</formula>
    </cfRule>
    <cfRule type="cellIs" dxfId="4161" priority="6628" operator="equal">
      <formula>6</formula>
    </cfRule>
    <cfRule type="cellIs" dxfId="4160" priority="6629" operator="equal">
      <formula>4</formula>
    </cfRule>
    <cfRule type="cellIs" dxfId="4159" priority="6630" operator="equal">
      <formula>3</formula>
    </cfRule>
    <cfRule type="cellIs" dxfId="4158" priority="6631" operator="equal">
      <formula>0</formula>
    </cfRule>
  </conditionalFormatting>
  <conditionalFormatting sqref="C483:C491">
    <cfRule type="cellIs" dxfId="4157" priority="6620" stopIfTrue="1" operator="equal">
      <formula>1</formula>
    </cfRule>
    <cfRule type="cellIs" dxfId="4156" priority="6621" operator="greaterThan">
      <formula>5</formula>
    </cfRule>
    <cfRule type="cellIs" dxfId="4155" priority="6622" operator="equal">
      <formula>5</formula>
    </cfRule>
    <cfRule type="cellIs" dxfId="4154" priority="6623" operator="equal">
      <formula>3</formula>
    </cfRule>
    <cfRule type="cellIs" dxfId="4153" priority="6624" operator="equal">
      <formula>2</formula>
    </cfRule>
    <cfRule type="cellIs" dxfId="4152" priority="6625" operator="equal">
      <formula>0</formula>
    </cfRule>
  </conditionalFormatting>
  <conditionalFormatting sqref="F483:F491">
    <cfRule type="cellIs" dxfId="4151" priority="6615" operator="greaterThan">
      <formula>4</formula>
    </cfRule>
    <cfRule type="cellIs" dxfId="4150" priority="6616" operator="equal">
      <formula>4</formula>
    </cfRule>
    <cfRule type="cellIs" dxfId="4149" priority="6617" operator="equal">
      <formula>2</formula>
    </cfRule>
    <cfRule type="cellIs" dxfId="4148" priority="6618" operator="equal">
      <formula>1</formula>
    </cfRule>
    <cfRule type="cellIs" dxfId="4147" priority="6619" operator="equal">
      <formula>0</formula>
    </cfRule>
  </conditionalFormatting>
  <conditionalFormatting sqref="P483:P491">
    <cfRule type="cellIs" dxfId="4146" priority="6540" stopIfTrue="1" operator="equal">
      <formula>2</formula>
    </cfRule>
    <cfRule type="cellIs" dxfId="4145" priority="6610" operator="greaterThan">
      <formula>6</formula>
    </cfRule>
    <cfRule type="cellIs" dxfId="4144" priority="6611" operator="equal">
      <formula>6</formula>
    </cfRule>
    <cfRule type="cellIs" dxfId="4143" priority="6612" operator="equal">
      <formula>4</formula>
    </cfRule>
    <cfRule type="cellIs" dxfId="4142" priority="6613" operator="equal">
      <formula>3</formula>
    </cfRule>
    <cfRule type="cellIs" dxfId="4141" priority="6614" operator="equal">
      <formula>0</formula>
    </cfRule>
  </conditionalFormatting>
  <conditionalFormatting sqref="G483:G491">
    <cfRule type="cellIs" dxfId="4140" priority="6577" stopIfTrue="1" operator="equal">
      <formula>1</formula>
    </cfRule>
    <cfRule type="cellIs" dxfId="4139" priority="6605" operator="greaterThan">
      <formula>5</formula>
    </cfRule>
    <cfRule type="cellIs" dxfId="4138" priority="6606" operator="equal">
      <formula>5</formula>
    </cfRule>
    <cfRule type="cellIs" dxfId="4137" priority="6607" operator="equal">
      <formula>3</formula>
    </cfRule>
    <cfRule type="cellIs" dxfId="4136" priority="6608" operator="equal">
      <formula>2</formula>
    </cfRule>
    <cfRule type="cellIs" dxfId="4135" priority="6609" operator="equal">
      <formula>0</formula>
    </cfRule>
  </conditionalFormatting>
  <conditionalFormatting sqref="U483:U491">
    <cfRule type="cellIs" dxfId="4134" priority="6604" operator="equal">
      <formula>0</formula>
    </cfRule>
  </conditionalFormatting>
  <conditionalFormatting sqref="D483:D491">
    <cfRule type="cellIs" dxfId="4133" priority="6598" stopIfTrue="1" operator="equal">
      <formula>1</formula>
    </cfRule>
    <cfRule type="cellIs" dxfId="4132" priority="6599" operator="greaterThan">
      <formula>5</formula>
    </cfRule>
    <cfRule type="cellIs" dxfId="4131" priority="6600" operator="equal">
      <formula>5</formula>
    </cfRule>
    <cfRule type="cellIs" dxfId="4130" priority="6601" operator="equal">
      <formula>3</formula>
    </cfRule>
    <cfRule type="cellIs" dxfId="4129" priority="6602" operator="equal">
      <formula>2</formula>
    </cfRule>
    <cfRule type="cellIs" dxfId="4128" priority="6603" operator="equal">
      <formula>0</formula>
    </cfRule>
  </conditionalFormatting>
  <conditionalFormatting sqref="E483:E491">
    <cfRule type="cellIs" dxfId="4127" priority="6593" operator="greaterThan">
      <formula>4</formula>
    </cfRule>
    <cfRule type="cellIs" dxfId="4126" priority="6594" operator="equal">
      <formula>4</formula>
    </cfRule>
    <cfRule type="cellIs" dxfId="4125" priority="6595" operator="equal">
      <formula>2</formula>
    </cfRule>
    <cfRule type="cellIs" dxfId="4124" priority="6596" operator="equal">
      <formula>1</formula>
    </cfRule>
    <cfRule type="cellIs" dxfId="4123" priority="6597" operator="equal">
      <formula>0</formula>
    </cfRule>
  </conditionalFormatting>
  <conditionalFormatting sqref="Q483:Q491">
    <cfRule type="cellIs" dxfId="4122" priority="6583" operator="greaterThan">
      <formula>4</formula>
    </cfRule>
    <cfRule type="cellIs" dxfId="4121" priority="6584" operator="equal">
      <formula>4</formula>
    </cfRule>
    <cfRule type="cellIs" dxfId="4120" priority="6585" operator="equal">
      <formula>2</formula>
    </cfRule>
    <cfRule type="cellIs" dxfId="4119" priority="6586" operator="equal">
      <formula>1</formula>
    </cfRule>
    <cfRule type="cellIs" dxfId="4118" priority="6587" operator="equal">
      <formula>0</formula>
    </cfRule>
  </conditionalFormatting>
  <conditionalFormatting sqref="R483:R491">
    <cfRule type="cellIs" dxfId="4117" priority="6578" operator="greaterThan">
      <formula>4</formula>
    </cfRule>
    <cfRule type="cellIs" dxfId="4116" priority="6579" operator="equal">
      <formula>4</formula>
    </cfRule>
    <cfRule type="cellIs" dxfId="4115" priority="6580" operator="equal">
      <formula>2</formula>
    </cfRule>
    <cfRule type="cellIs" dxfId="4114" priority="6581" operator="equal">
      <formula>1</formula>
    </cfRule>
    <cfRule type="cellIs" dxfId="4113" priority="6582" operator="equal">
      <formula>0</formula>
    </cfRule>
  </conditionalFormatting>
  <conditionalFormatting sqref="H483:H491">
    <cfRule type="cellIs" dxfId="4112" priority="6571" stopIfTrue="1" operator="equal">
      <formula>1</formula>
    </cfRule>
    <cfRule type="cellIs" dxfId="4111" priority="6572" operator="greaterThan">
      <formula>5</formula>
    </cfRule>
    <cfRule type="cellIs" dxfId="4110" priority="6573" operator="equal">
      <formula>5</formula>
    </cfRule>
    <cfRule type="cellIs" dxfId="4109" priority="6574" operator="equal">
      <formula>3</formula>
    </cfRule>
    <cfRule type="cellIs" dxfId="4108" priority="6575" operator="equal">
      <formula>2</formula>
    </cfRule>
    <cfRule type="cellIs" dxfId="4107" priority="6576" operator="equal">
      <formula>0</formula>
    </cfRule>
  </conditionalFormatting>
  <conditionalFormatting sqref="J483:J491">
    <cfRule type="cellIs" dxfId="4106" priority="6565" stopIfTrue="1" operator="equal">
      <formula>1</formula>
    </cfRule>
    <cfRule type="cellIs" dxfId="4105" priority="6566" operator="greaterThan">
      <formula>5</formula>
    </cfRule>
    <cfRule type="cellIs" dxfId="4104" priority="6567" operator="equal">
      <formula>5</formula>
    </cfRule>
    <cfRule type="cellIs" dxfId="4103" priority="6568" operator="equal">
      <formula>3</formula>
    </cfRule>
    <cfRule type="cellIs" dxfId="4102" priority="6569" operator="equal">
      <formula>2</formula>
    </cfRule>
    <cfRule type="cellIs" dxfId="4101" priority="6570" operator="equal">
      <formula>0</formula>
    </cfRule>
  </conditionalFormatting>
  <conditionalFormatting sqref="K483:K491">
    <cfRule type="cellIs" dxfId="4100" priority="6559" stopIfTrue="1" operator="equal">
      <formula>1</formula>
    </cfRule>
    <cfRule type="cellIs" dxfId="4099" priority="6560" operator="greaterThan">
      <formula>5</formula>
    </cfRule>
    <cfRule type="cellIs" dxfId="4098" priority="6561" operator="equal">
      <formula>5</formula>
    </cfRule>
    <cfRule type="cellIs" dxfId="4097" priority="6562" operator="equal">
      <formula>3</formula>
    </cfRule>
    <cfRule type="cellIs" dxfId="4096" priority="6563" operator="equal">
      <formula>2</formula>
    </cfRule>
    <cfRule type="cellIs" dxfId="4095" priority="6564" operator="equal">
      <formula>0</formula>
    </cfRule>
  </conditionalFormatting>
  <conditionalFormatting sqref="O483:O491">
    <cfRule type="cellIs" dxfId="4094" priority="6553" stopIfTrue="1" operator="equal">
      <formula>1</formula>
    </cfRule>
    <cfRule type="cellIs" dxfId="4093" priority="6554" operator="greaterThan">
      <formula>5</formula>
    </cfRule>
    <cfRule type="cellIs" dxfId="4092" priority="6555" operator="equal">
      <formula>5</formula>
    </cfRule>
    <cfRule type="cellIs" dxfId="4091" priority="6556" operator="equal">
      <formula>3</formula>
    </cfRule>
    <cfRule type="cellIs" dxfId="4090" priority="6557" operator="equal">
      <formula>2</formula>
    </cfRule>
    <cfRule type="cellIs" dxfId="4089" priority="6558" operator="equal">
      <formula>0</formula>
    </cfRule>
  </conditionalFormatting>
  <conditionalFormatting sqref="S483:S491">
    <cfRule type="cellIs" dxfId="4088" priority="6547" stopIfTrue="1" operator="equal">
      <formula>1</formula>
    </cfRule>
    <cfRule type="cellIs" dxfId="4087" priority="6548" operator="greaterThan">
      <formula>5</formula>
    </cfRule>
    <cfRule type="cellIs" dxfId="4086" priority="6549" operator="equal">
      <formula>5</formula>
    </cfRule>
    <cfRule type="cellIs" dxfId="4085" priority="6550" operator="equal">
      <formula>3</formula>
    </cfRule>
    <cfRule type="cellIs" dxfId="4084" priority="6551" operator="equal">
      <formula>2</formula>
    </cfRule>
    <cfRule type="cellIs" dxfId="4083" priority="6552" operator="equal">
      <formula>0</formula>
    </cfRule>
  </conditionalFormatting>
  <conditionalFormatting sqref="T483:T491">
    <cfRule type="cellIs" dxfId="4082" priority="6541" stopIfTrue="1" operator="equal">
      <formula>1</formula>
    </cfRule>
    <cfRule type="cellIs" dxfId="4081" priority="6542" operator="greaterThan">
      <formula>5</formula>
    </cfRule>
    <cfRule type="cellIs" dxfId="4080" priority="6543" operator="equal">
      <formula>5</formula>
    </cfRule>
    <cfRule type="cellIs" dxfId="4079" priority="6544" operator="equal">
      <formula>3</formula>
    </cfRule>
    <cfRule type="cellIs" dxfId="4078" priority="6545" operator="equal">
      <formula>2</formula>
    </cfRule>
    <cfRule type="cellIs" dxfId="4077" priority="6546" operator="equal">
      <formula>0</formula>
    </cfRule>
  </conditionalFormatting>
  <conditionalFormatting sqref="I483:I491">
    <cfRule type="cellIs" dxfId="4076" priority="6522" stopIfTrue="1" operator="equal">
      <formula>2</formula>
    </cfRule>
    <cfRule type="cellIs" dxfId="4075" priority="6523" operator="greaterThan">
      <formula>6</formula>
    </cfRule>
    <cfRule type="cellIs" dxfId="4074" priority="6524" operator="equal">
      <formula>6</formula>
    </cfRule>
    <cfRule type="cellIs" dxfId="4073" priority="6525" operator="equal">
      <formula>4</formula>
    </cfRule>
    <cfRule type="cellIs" dxfId="4072" priority="6526" operator="equal">
      <formula>3</formula>
    </cfRule>
    <cfRule type="cellIs" dxfId="4071" priority="6527" operator="equal">
      <formula>0</formula>
    </cfRule>
  </conditionalFormatting>
  <conditionalFormatting sqref="C497:C505">
    <cfRule type="cellIs" dxfId="4070" priority="6516" stopIfTrue="1" operator="equal">
      <formula>1</formula>
    </cfRule>
    <cfRule type="cellIs" dxfId="4069" priority="6517" operator="greaterThan">
      <formula>5</formula>
    </cfRule>
    <cfRule type="cellIs" dxfId="4068" priority="6518" operator="equal">
      <formula>5</formula>
    </cfRule>
    <cfRule type="cellIs" dxfId="4067" priority="6519" operator="equal">
      <formula>3</formula>
    </cfRule>
    <cfRule type="cellIs" dxfId="4066" priority="6520" operator="equal">
      <formula>2</formula>
    </cfRule>
    <cfRule type="cellIs" dxfId="4065" priority="6521" operator="equal">
      <formula>0</formula>
    </cfRule>
  </conditionalFormatting>
  <conditionalFormatting sqref="F497:F505">
    <cfRule type="cellIs" dxfId="4064" priority="6511" operator="greaterThan">
      <formula>4</formula>
    </cfRule>
    <cfRule type="cellIs" dxfId="4063" priority="6512" operator="equal">
      <formula>4</formula>
    </cfRule>
    <cfRule type="cellIs" dxfId="4062" priority="6513" operator="equal">
      <formula>2</formula>
    </cfRule>
    <cfRule type="cellIs" dxfId="4061" priority="6514" operator="equal">
      <formula>1</formula>
    </cfRule>
    <cfRule type="cellIs" dxfId="4060" priority="6515" operator="equal">
      <formula>0</formula>
    </cfRule>
  </conditionalFormatting>
  <conditionalFormatting sqref="P497:P505">
    <cfRule type="cellIs" dxfId="4059" priority="6436" stopIfTrue="1" operator="equal">
      <formula>2</formula>
    </cfRule>
    <cfRule type="cellIs" dxfId="4058" priority="6506" operator="greaterThan">
      <formula>6</formula>
    </cfRule>
    <cfRule type="cellIs" dxfId="4057" priority="6507" operator="equal">
      <formula>6</formula>
    </cfRule>
    <cfRule type="cellIs" dxfId="4056" priority="6508" operator="equal">
      <formula>4</formula>
    </cfRule>
    <cfRule type="cellIs" dxfId="4055" priority="6509" operator="equal">
      <formula>3</formula>
    </cfRule>
    <cfRule type="cellIs" dxfId="4054" priority="6510" operator="equal">
      <formula>0</formula>
    </cfRule>
  </conditionalFormatting>
  <conditionalFormatting sqref="G497:G505">
    <cfRule type="cellIs" dxfId="4053" priority="6473" stopIfTrue="1" operator="equal">
      <formula>1</formula>
    </cfRule>
    <cfRule type="cellIs" dxfId="4052" priority="6501" operator="greaterThan">
      <formula>5</formula>
    </cfRule>
    <cfRule type="cellIs" dxfId="4051" priority="6502" operator="equal">
      <formula>5</formula>
    </cfRule>
    <cfRule type="cellIs" dxfId="4050" priority="6503" operator="equal">
      <formula>3</formula>
    </cfRule>
    <cfRule type="cellIs" dxfId="4049" priority="6504" operator="equal">
      <formula>2</formula>
    </cfRule>
    <cfRule type="cellIs" dxfId="4048" priority="6505" operator="equal">
      <formula>0</formula>
    </cfRule>
  </conditionalFormatting>
  <conditionalFormatting sqref="U497:U505">
    <cfRule type="cellIs" dxfId="4047" priority="6500" operator="equal">
      <formula>0</formula>
    </cfRule>
  </conditionalFormatting>
  <conditionalFormatting sqref="D497:D505">
    <cfRule type="cellIs" dxfId="4046" priority="6494" stopIfTrue="1" operator="equal">
      <formula>1</formula>
    </cfRule>
    <cfRule type="cellIs" dxfId="4045" priority="6495" operator="greaterThan">
      <formula>5</formula>
    </cfRule>
    <cfRule type="cellIs" dxfId="4044" priority="6496" operator="equal">
      <formula>5</formula>
    </cfRule>
    <cfRule type="cellIs" dxfId="4043" priority="6497" operator="equal">
      <formula>3</formula>
    </cfRule>
    <cfRule type="cellIs" dxfId="4042" priority="6498" operator="equal">
      <formula>2</formula>
    </cfRule>
    <cfRule type="cellIs" dxfId="4041" priority="6499" operator="equal">
      <formula>0</formula>
    </cfRule>
  </conditionalFormatting>
  <conditionalFormatting sqref="E497:E505">
    <cfRule type="cellIs" dxfId="4040" priority="6489" operator="greaterThan">
      <formula>4</formula>
    </cfRule>
    <cfRule type="cellIs" dxfId="4039" priority="6490" operator="equal">
      <formula>4</formula>
    </cfRule>
    <cfRule type="cellIs" dxfId="4038" priority="6491" operator="equal">
      <formula>2</formula>
    </cfRule>
    <cfRule type="cellIs" dxfId="4037" priority="6492" operator="equal">
      <formula>1</formula>
    </cfRule>
    <cfRule type="cellIs" dxfId="4036" priority="6493" operator="equal">
      <formula>0</formula>
    </cfRule>
  </conditionalFormatting>
  <conditionalFormatting sqref="Q497:Q505">
    <cfRule type="cellIs" dxfId="4035" priority="6479" operator="greaterThan">
      <formula>4</formula>
    </cfRule>
    <cfRule type="cellIs" dxfId="4034" priority="6480" operator="equal">
      <formula>4</formula>
    </cfRule>
    <cfRule type="cellIs" dxfId="4033" priority="6481" operator="equal">
      <formula>2</formula>
    </cfRule>
    <cfRule type="cellIs" dxfId="4032" priority="6482" operator="equal">
      <formula>1</formula>
    </cfRule>
    <cfRule type="cellIs" dxfId="4031" priority="6483" operator="equal">
      <formula>0</formula>
    </cfRule>
  </conditionalFormatting>
  <conditionalFormatting sqref="R497:R505">
    <cfRule type="cellIs" dxfId="4030" priority="6474" operator="greaterThan">
      <formula>4</formula>
    </cfRule>
    <cfRule type="cellIs" dxfId="4029" priority="6475" operator="equal">
      <formula>4</formula>
    </cfRule>
    <cfRule type="cellIs" dxfId="4028" priority="6476" operator="equal">
      <formula>2</formula>
    </cfRule>
    <cfRule type="cellIs" dxfId="4027" priority="6477" operator="equal">
      <formula>1</formula>
    </cfRule>
    <cfRule type="cellIs" dxfId="4026" priority="6478" operator="equal">
      <formula>0</formula>
    </cfRule>
  </conditionalFormatting>
  <conditionalFormatting sqref="H497:H505">
    <cfRule type="cellIs" dxfId="4025" priority="6467" stopIfTrue="1" operator="equal">
      <formula>1</formula>
    </cfRule>
    <cfRule type="cellIs" dxfId="4024" priority="6468" operator="greaterThan">
      <formula>5</formula>
    </cfRule>
    <cfRule type="cellIs" dxfId="4023" priority="6469" operator="equal">
      <formula>5</formula>
    </cfRule>
    <cfRule type="cellIs" dxfId="4022" priority="6470" operator="equal">
      <formula>3</formula>
    </cfRule>
    <cfRule type="cellIs" dxfId="4021" priority="6471" operator="equal">
      <formula>2</formula>
    </cfRule>
    <cfRule type="cellIs" dxfId="4020" priority="6472" operator="equal">
      <formula>0</formula>
    </cfRule>
  </conditionalFormatting>
  <conditionalFormatting sqref="J497:J505">
    <cfRule type="cellIs" dxfId="4019" priority="6461" stopIfTrue="1" operator="equal">
      <formula>1</formula>
    </cfRule>
    <cfRule type="cellIs" dxfId="4018" priority="6462" operator="greaterThan">
      <formula>5</formula>
    </cfRule>
    <cfRule type="cellIs" dxfId="4017" priority="6463" operator="equal">
      <formula>5</formula>
    </cfRule>
    <cfRule type="cellIs" dxfId="4016" priority="6464" operator="equal">
      <formula>3</formula>
    </cfRule>
    <cfRule type="cellIs" dxfId="4015" priority="6465" operator="equal">
      <formula>2</formula>
    </cfRule>
    <cfRule type="cellIs" dxfId="4014" priority="6466" operator="equal">
      <formula>0</formula>
    </cfRule>
  </conditionalFormatting>
  <conditionalFormatting sqref="K497:K505">
    <cfRule type="cellIs" dxfId="4013" priority="6455" stopIfTrue="1" operator="equal">
      <formula>1</formula>
    </cfRule>
    <cfRule type="cellIs" dxfId="4012" priority="6456" operator="greaterThan">
      <formula>5</formula>
    </cfRule>
    <cfRule type="cellIs" dxfId="4011" priority="6457" operator="equal">
      <formula>5</formula>
    </cfRule>
    <cfRule type="cellIs" dxfId="4010" priority="6458" operator="equal">
      <formula>3</formula>
    </cfRule>
    <cfRule type="cellIs" dxfId="4009" priority="6459" operator="equal">
      <formula>2</formula>
    </cfRule>
    <cfRule type="cellIs" dxfId="4008" priority="6460" operator="equal">
      <formula>0</formula>
    </cfRule>
  </conditionalFormatting>
  <conditionalFormatting sqref="O497:O505">
    <cfRule type="cellIs" dxfId="4007" priority="6449" stopIfTrue="1" operator="equal">
      <formula>1</formula>
    </cfRule>
    <cfRule type="cellIs" dxfId="4006" priority="6450" operator="greaterThan">
      <formula>5</formula>
    </cfRule>
    <cfRule type="cellIs" dxfId="4005" priority="6451" operator="equal">
      <formula>5</formula>
    </cfRule>
    <cfRule type="cellIs" dxfId="4004" priority="6452" operator="equal">
      <formula>3</formula>
    </cfRule>
    <cfRule type="cellIs" dxfId="4003" priority="6453" operator="equal">
      <formula>2</formula>
    </cfRule>
    <cfRule type="cellIs" dxfId="4002" priority="6454" operator="equal">
      <formula>0</formula>
    </cfRule>
  </conditionalFormatting>
  <conditionalFormatting sqref="S497:S505">
    <cfRule type="cellIs" dxfId="4001" priority="6443" stopIfTrue="1" operator="equal">
      <formula>1</formula>
    </cfRule>
    <cfRule type="cellIs" dxfId="4000" priority="6444" operator="greaterThan">
      <formula>5</formula>
    </cfRule>
    <cfRule type="cellIs" dxfId="3999" priority="6445" operator="equal">
      <formula>5</formula>
    </cfRule>
    <cfRule type="cellIs" dxfId="3998" priority="6446" operator="equal">
      <formula>3</formula>
    </cfRule>
    <cfRule type="cellIs" dxfId="3997" priority="6447" operator="equal">
      <formula>2</formula>
    </cfRule>
    <cfRule type="cellIs" dxfId="3996" priority="6448" operator="equal">
      <formula>0</formula>
    </cfRule>
  </conditionalFormatting>
  <conditionalFormatting sqref="T497:T505">
    <cfRule type="cellIs" dxfId="3995" priority="6437" stopIfTrue="1" operator="equal">
      <formula>1</formula>
    </cfRule>
    <cfRule type="cellIs" dxfId="3994" priority="6438" operator="greaterThan">
      <formula>5</formula>
    </cfRule>
    <cfRule type="cellIs" dxfId="3993" priority="6439" operator="equal">
      <formula>5</formula>
    </cfRule>
    <cfRule type="cellIs" dxfId="3992" priority="6440" operator="equal">
      <formula>3</formula>
    </cfRule>
    <cfRule type="cellIs" dxfId="3991" priority="6441" operator="equal">
      <formula>2</formula>
    </cfRule>
    <cfRule type="cellIs" dxfId="3990" priority="6442" operator="equal">
      <formula>0</formula>
    </cfRule>
  </conditionalFormatting>
  <conditionalFormatting sqref="I497:I505">
    <cfRule type="cellIs" dxfId="3989" priority="6418" stopIfTrue="1" operator="equal">
      <formula>2</formula>
    </cfRule>
    <cfRule type="cellIs" dxfId="3988" priority="6419" operator="greaterThan">
      <formula>6</formula>
    </cfRule>
    <cfRule type="cellIs" dxfId="3987" priority="6420" operator="equal">
      <formula>6</formula>
    </cfRule>
    <cfRule type="cellIs" dxfId="3986" priority="6421" operator="equal">
      <formula>4</formula>
    </cfRule>
    <cfRule type="cellIs" dxfId="3985" priority="6422" operator="equal">
      <formula>3</formula>
    </cfRule>
    <cfRule type="cellIs" dxfId="3984" priority="6423" operator="equal">
      <formula>0</formula>
    </cfRule>
  </conditionalFormatting>
  <conditionalFormatting sqref="C511:C519">
    <cfRule type="cellIs" dxfId="3983" priority="6412" stopIfTrue="1" operator="equal">
      <formula>1</formula>
    </cfRule>
    <cfRule type="cellIs" dxfId="3982" priority="6413" operator="greaterThan">
      <formula>5</formula>
    </cfRule>
    <cfRule type="cellIs" dxfId="3981" priority="6414" operator="equal">
      <formula>5</formula>
    </cfRule>
    <cfRule type="cellIs" dxfId="3980" priority="6415" operator="equal">
      <formula>3</formula>
    </cfRule>
    <cfRule type="cellIs" dxfId="3979" priority="6416" operator="equal">
      <formula>2</formula>
    </cfRule>
    <cfRule type="cellIs" dxfId="3978" priority="6417" operator="equal">
      <formula>0</formula>
    </cfRule>
  </conditionalFormatting>
  <conditionalFormatting sqref="F511:F519">
    <cfRule type="cellIs" dxfId="3977" priority="6407" operator="greaterThan">
      <formula>4</formula>
    </cfRule>
    <cfRule type="cellIs" dxfId="3976" priority="6408" operator="equal">
      <formula>4</formula>
    </cfRule>
    <cfRule type="cellIs" dxfId="3975" priority="6409" operator="equal">
      <formula>2</formula>
    </cfRule>
    <cfRule type="cellIs" dxfId="3974" priority="6410" operator="equal">
      <formula>1</formula>
    </cfRule>
    <cfRule type="cellIs" dxfId="3973" priority="6411" operator="equal">
      <formula>0</formula>
    </cfRule>
  </conditionalFormatting>
  <conditionalFormatting sqref="P511:P519">
    <cfRule type="cellIs" dxfId="3972" priority="6332" stopIfTrue="1" operator="equal">
      <formula>2</formula>
    </cfRule>
    <cfRule type="cellIs" dxfId="3971" priority="6402" operator="greaterThan">
      <formula>6</formula>
    </cfRule>
    <cfRule type="cellIs" dxfId="3970" priority="6403" operator="equal">
      <formula>6</formula>
    </cfRule>
    <cfRule type="cellIs" dxfId="3969" priority="6404" operator="equal">
      <formula>4</formula>
    </cfRule>
    <cfRule type="cellIs" dxfId="3968" priority="6405" operator="equal">
      <formula>3</formula>
    </cfRule>
    <cfRule type="cellIs" dxfId="3967" priority="6406" operator="equal">
      <formula>0</formula>
    </cfRule>
  </conditionalFormatting>
  <conditionalFormatting sqref="G511:G519">
    <cfRule type="cellIs" dxfId="3966" priority="6369" stopIfTrue="1" operator="equal">
      <formula>1</formula>
    </cfRule>
    <cfRule type="cellIs" dxfId="3965" priority="6397" operator="greaterThan">
      <formula>5</formula>
    </cfRule>
    <cfRule type="cellIs" dxfId="3964" priority="6398" operator="equal">
      <formula>5</formula>
    </cfRule>
    <cfRule type="cellIs" dxfId="3963" priority="6399" operator="equal">
      <formula>3</formula>
    </cfRule>
    <cfRule type="cellIs" dxfId="3962" priority="6400" operator="equal">
      <formula>2</formula>
    </cfRule>
    <cfRule type="cellIs" dxfId="3961" priority="6401" operator="equal">
      <formula>0</formula>
    </cfRule>
  </conditionalFormatting>
  <conditionalFormatting sqref="U511:U519">
    <cfRule type="cellIs" dxfId="3960" priority="6396" operator="equal">
      <formula>0</formula>
    </cfRule>
  </conditionalFormatting>
  <conditionalFormatting sqref="D511:D519">
    <cfRule type="cellIs" dxfId="3959" priority="6390" stopIfTrue="1" operator="equal">
      <formula>1</formula>
    </cfRule>
    <cfRule type="cellIs" dxfId="3958" priority="6391" operator="greaterThan">
      <formula>5</formula>
    </cfRule>
    <cfRule type="cellIs" dxfId="3957" priority="6392" operator="equal">
      <formula>5</formula>
    </cfRule>
    <cfRule type="cellIs" dxfId="3956" priority="6393" operator="equal">
      <formula>3</formula>
    </cfRule>
    <cfRule type="cellIs" dxfId="3955" priority="6394" operator="equal">
      <formula>2</formula>
    </cfRule>
    <cfRule type="cellIs" dxfId="3954" priority="6395" operator="equal">
      <formula>0</formula>
    </cfRule>
  </conditionalFormatting>
  <conditionalFormatting sqref="E511:E519">
    <cfRule type="cellIs" dxfId="3953" priority="6385" operator="greaterThan">
      <formula>4</formula>
    </cfRule>
    <cfRule type="cellIs" dxfId="3952" priority="6386" operator="equal">
      <formula>4</formula>
    </cfRule>
    <cfRule type="cellIs" dxfId="3951" priority="6387" operator="equal">
      <formula>2</formula>
    </cfRule>
    <cfRule type="cellIs" dxfId="3950" priority="6388" operator="equal">
      <formula>1</formula>
    </cfRule>
    <cfRule type="cellIs" dxfId="3949" priority="6389" operator="equal">
      <formula>0</formula>
    </cfRule>
  </conditionalFormatting>
  <conditionalFormatting sqref="Q511:Q519">
    <cfRule type="cellIs" dxfId="3948" priority="6375" operator="greaterThan">
      <formula>4</formula>
    </cfRule>
    <cfRule type="cellIs" dxfId="3947" priority="6376" operator="equal">
      <formula>4</formula>
    </cfRule>
    <cfRule type="cellIs" dxfId="3946" priority="6377" operator="equal">
      <formula>2</formula>
    </cfRule>
    <cfRule type="cellIs" dxfId="3945" priority="6378" operator="equal">
      <formula>1</formula>
    </cfRule>
    <cfRule type="cellIs" dxfId="3944" priority="6379" operator="equal">
      <formula>0</formula>
    </cfRule>
  </conditionalFormatting>
  <conditionalFormatting sqref="R511:R519">
    <cfRule type="cellIs" dxfId="3943" priority="6370" operator="greaterThan">
      <formula>4</formula>
    </cfRule>
    <cfRule type="cellIs" dxfId="3942" priority="6371" operator="equal">
      <formula>4</formula>
    </cfRule>
    <cfRule type="cellIs" dxfId="3941" priority="6372" operator="equal">
      <formula>2</formula>
    </cfRule>
    <cfRule type="cellIs" dxfId="3940" priority="6373" operator="equal">
      <formula>1</formula>
    </cfRule>
    <cfRule type="cellIs" dxfId="3939" priority="6374" operator="equal">
      <formula>0</formula>
    </cfRule>
  </conditionalFormatting>
  <conditionalFormatting sqref="H511:H519">
    <cfRule type="cellIs" dxfId="3938" priority="6363" stopIfTrue="1" operator="equal">
      <formula>1</formula>
    </cfRule>
    <cfRule type="cellIs" dxfId="3937" priority="6364" operator="greaterThan">
      <formula>5</formula>
    </cfRule>
    <cfRule type="cellIs" dxfId="3936" priority="6365" operator="equal">
      <formula>5</formula>
    </cfRule>
    <cfRule type="cellIs" dxfId="3935" priority="6366" operator="equal">
      <formula>3</formula>
    </cfRule>
    <cfRule type="cellIs" dxfId="3934" priority="6367" operator="equal">
      <formula>2</formula>
    </cfRule>
    <cfRule type="cellIs" dxfId="3933" priority="6368" operator="equal">
      <formula>0</formula>
    </cfRule>
  </conditionalFormatting>
  <conditionalFormatting sqref="J511:J519">
    <cfRule type="cellIs" dxfId="3932" priority="6357" stopIfTrue="1" operator="equal">
      <formula>1</formula>
    </cfRule>
    <cfRule type="cellIs" dxfId="3931" priority="6358" operator="greaterThan">
      <formula>5</formula>
    </cfRule>
    <cfRule type="cellIs" dxfId="3930" priority="6359" operator="equal">
      <formula>5</formula>
    </cfRule>
    <cfRule type="cellIs" dxfId="3929" priority="6360" operator="equal">
      <formula>3</formula>
    </cfRule>
    <cfRule type="cellIs" dxfId="3928" priority="6361" operator="equal">
      <formula>2</formula>
    </cfRule>
    <cfRule type="cellIs" dxfId="3927" priority="6362" operator="equal">
      <formula>0</formula>
    </cfRule>
  </conditionalFormatting>
  <conditionalFormatting sqref="K511:K519">
    <cfRule type="cellIs" dxfId="3926" priority="6351" stopIfTrue="1" operator="equal">
      <formula>1</formula>
    </cfRule>
    <cfRule type="cellIs" dxfId="3925" priority="6352" operator="greaterThan">
      <formula>5</formula>
    </cfRule>
    <cfRule type="cellIs" dxfId="3924" priority="6353" operator="equal">
      <formula>5</formula>
    </cfRule>
    <cfRule type="cellIs" dxfId="3923" priority="6354" operator="equal">
      <formula>3</formula>
    </cfRule>
    <cfRule type="cellIs" dxfId="3922" priority="6355" operator="equal">
      <formula>2</formula>
    </cfRule>
    <cfRule type="cellIs" dxfId="3921" priority="6356" operator="equal">
      <formula>0</formula>
    </cfRule>
  </conditionalFormatting>
  <conditionalFormatting sqref="O511:O519">
    <cfRule type="cellIs" dxfId="3920" priority="6345" stopIfTrue="1" operator="equal">
      <formula>1</formula>
    </cfRule>
    <cfRule type="cellIs" dxfId="3919" priority="6346" operator="greaterThan">
      <formula>5</formula>
    </cfRule>
    <cfRule type="cellIs" dxfId="3918" priority="6347" operator="equal">
      <formula>5</formula>
    </cfRule>
    <cfRule type="cellIs" dxfId="3917" priority="6348" operator="equal">
      <formula>3</formula>
    </cfRule>
    <cfRule type="cellIs" dxfId="3916" priority="6349" operator="equal">
      <formula>2</formula>
    </cfRule>
    <cfRule type="cellIs" dxfId="3915" priority="6350" operator="equal">
      <formula>0</formula>
    </cfRule>
  </conditionalFormatting>
  <conditionalFormatting sqref="S511:S519">
    <cfRule type="cellIs" dxfId="3914" priority="6339" stopIfTrue="1" operator="equal">
      <formula>1</formula>
    </cfRule>
    <cfRule type="cellIs" dxfId="3913" priority="6340" operator="greaterThan">
      <formula>5</formula>
    </cfRule>
    <cfRule type="cellIs" dxfId="3912" priority="6341" operator="equal">
      <formula>5</formula>
    </cfRule>
    <cfRule type="cellIs" dxfId="3911" priority="6342" operator="equal">
      <formula>3</formula>
    </cfRule>
    <cfRule type="cellIs" dxfId="3910" priority="6343" operator="equal">
      <formula>2</formula>
    </cfRule>
    <cfRule type="cellIs" dxfId="3909" priority="6344" operator="equal">
      <formula>0</formula>
    </cfRule>
  </conditionalFormatting>
  <conditionalFormatting sqref="T511:T519">
    <cfRule type="cellIs" dxfId="3908" priority="6333" stopIfTrue="1" operator="equal">
      <formula>1</formula>
    </cfRule>
    <cfRule type="cellIs" dxfId="3907" priority="6334" operator="greaterThan">
      <formula>5</formula>
    </cfRule>
    <cfRule type="cellIs" dxfId="3906" priority="6335" operator="equal">
      <formula>5</formula>
    </cfRule>
    <cfRule type="cellIs" dxfId="3905" priority="6336" operator="equal">
      <formula>3</formula>
    </cfRule>
    <cfRule type="cellIs" dxfId="3904" priority="6337" operator="equal">
      <formula>2</formula>
    </cfRule>
    <cfRule type="cellIs" dxfId="3903" priority="6338" operator="equal">
      <formula>0</formula>
    </cfRule>
  </conditionalFormatting>
  <conditionalFormatting sqref="I511:I519">
    <cfRule type="cellIs" dxfId="3902" priority="6314" stopIfTrue="1" operator="equal">
      <formula>2</formula>
    </cfRule>
    <cfRule type="cellIs" dxfId="3901" priority="6315" operator="greaterThan">
      <formula>6</formula>
    </cfRule>
    <cfRule type="cellIs" dxfId="3900" priority="6316" operator="equal">
      <formula>6</formula>
    </cfRule>
    <cfRule type="cellIs" dxfId="3899" priority="6317" operator="equal">
      <formula>4</formula>
    </cfRule>
    <cfRule type="cellIs" dxfId="3898" priority="6318" operator="equal">
      <formula>3</formula>
    </cfRule>
    <cfRule type="cellIs" dxfId="3897" priority="6319" operator="equal">
      <formula>0</formula>
    </cfRule>
  </conditionalFormatting>
  <conditionalFormatting sqref="C525:C533">
    <cfRule type="cellIs" dxfId="3896" priority="6308" stopIfTrue="1" operator="equal">
      <formula>1</formula>
    </cfRule>
    <cfRule type="cellIs" dxfId="3895" priority="6309" operator="greaterThan">
      <formula>5</formula>
    </cfRule>
    <cfRule type="cellIs" dxfId="3894" priority="6310" operator="equal">
      <formula>5</formula>
    </cfRule>
    <cfRule type="cellIs" dxfId="3893" priority="6311" operator="equal">
      <formula>3</formula>
    </cfRule>
    <cfRule type="cellIs" dxfId="3892" priority="6312" operator="equal">
      <formula>2</formula>
    </cfRule>
    <cfRule type="cellIs" dxfId="3891" priority="6313" operator="equal">
      <formula>0</formula>
    </cfRule>
  </conditionalFormatting>
  <conditionalFormatting sqref="F525:F533">
    <cfRule type="cellIs" dxfId="3890" priority="6303" operator="greaterThan">
      <formula>4</formula>
    </cfRule>
    <cfRule type="cellIs" dxfId="3889" priority="6304" operator="equal">
      <formula>4</formula>
    </cfRule>
    <cfRule type="cellIs" dxfId="3888" priority="6305" operator="equal">
      <formula>2</formula>
    </cfRule>
    <cfRule type="cellIs" dxfId="3887" priority="6306" operator="equal">
      <formula>1</formula>
    </cfRule>
    <cfRule type="cellIs" dxfId="3886" priority="6307" operator="equal">
      <formula>0</formula>
    </cfRule>
  </conditionalFormatting>
  <conditionalFormatting sqref="P525:P533">
    <cfRule type="cellIs" dxfId="3885" priority="6228" stopIfTrue="1" operator="equal">
      <formula>2</formula>
    </cfRule>
    <cfRule type="cellIs" dxfId="3884" priority="6298" operator="greaterThan">
      <formula>6</formula>
    </cfRule>
    <cfRule type="cellIs" dxfId="3883" priority="6299" operator="equal">
      <formula>6</formula>
    </cfRule>
    <cfRule type="cellIs" dxfId="3882" priority="6300" operator="equal">
      <formula>4</formula>
    </cfRule>
    <cfRule type="cellIs" dxfId="3881" priority="6301" operator="equal">
      <formula>3</formula>
    </cfRule>
    <cfRule type="cellIs" dxfId="3880" priority="6302" operator="equal">
      <formula>0</formula>
    </cfRule>
  </conditionalFormatting>
  <conditionalFormatting sqref="G525:G533">
    <cfRule type="cellIs" dxfId="3879" priority="6265" stopIfTrue="1" operator="equal">
      <formula>1</formula>
    </cfRule>
    <cfRule type="cellIs" dxfId="3878" priority="6293" operator="greaterThan">
      <formula>5</formula>
    </cfRule>
    <cfRule type="cellIs" dxfId="3877" priority="6294" operator="equal">
      <formula>5</formula>
    </cfRule>
    <cfRule type="cellIs" dxfId="3876" priority="6295" operator="equal">
      <formula>3</formula>
    </cfRule>
    <cfRule type="cellIs" dxfId="3875" priority="6296" operator="equal">
      <formula>2</formula>
    </cfRule>
    <cfRule type="cellIs" dxfId="3874" priority="6297" operator="equal">
      <formula>0</formula>
    </cfRule>
  </conditionalFormatting>
  <conditionalFormatting sqref="U525:U533">
    <cfRule type="cellIs" dxfId="3873" priority="6292" operator="equal">
      <formula>0</formula>
    </cfRule>
  </conditionalFormatting>
  <conditionalFormatting sqref="D525:D533">
    <cfRule type="cellIs" dxfId="3872" priority="6286" stopIfTrue="1" operator="equal">
      <formula>1</formula>
    </cfRule>
    <cfRule type="cellIs" dxfId="3871" priority="6287" operator="greaterThan">
      <formula>5</formula>
    </cfRule>
    <cfRule type="cellIs" dxfId="3870" priority="6288" operator="equal">
      <formula>5</formula>
    </cfRule>
    <cfRule type="cellIs" dxfId="3869" priority="6289" operator="equal">
      <formula>3</formula>
    </cfRule>
    <cfRule type="cellIs" dxfId="3868" priority="6290" operator="equal">
      <formula>2</formula>
    </cfRule>
    <cfRule type="cellIs" dxfId="3867" priority="6291" operator="equal">
      <formula>0</formula>
    </cfRule>
  </conditionalFormatting>
  <conditionalFormatting sqref="E525:E533">
    <cfRule type="cellIs" dxfId="3866" priority="6281" operator="greaterThan">
      <formula>4</formula>
    </cfRule>
    <cfRule type="cellIs" dxfId="3865" priority="6282" operator="equal">
      <formula>4</formula>
    </cfRule>
    <cfRule type="cellIs" dxfId="3864" priority="6283" operator="equal">
      <formula>2</formula>
    </cfRule>
    <cfRule type="cellIs" dxfId="3863" priority="6284" operator="equal">
      <formula>1</formula>
    </cfRule>
    <cfRule type="cellIs" dxfId="3862" priority="6285" operator="equal">
      <formula>0</formula>
    </cfRule>
  </conditionalFormatting>
  <conditionalFormatting sqref="Q525:Q533">
    <cfRule type="cellIs" dxfId="3861" priority="6271" operator="greaterThan">
      <formula>4</formula>
    </cfRule>
    <cfRule type="cellIs" dxfId="3860" priority="6272" operator="equal">
      <formula>4</formula>
    </cfRule>
    <cfRule type="cellIs" dxfId="3859" priority="6273" operator="equal">
      <formula>2</formula>
    </cfRule>
    <cfRule type="cellIs" dxfId="3858" priority="6274" operator="equal">
      <formula>1</formula>
    </cfRule>
    <cfRule type="cellIs" dxfId="3857" priority="6275" operator="equal">
      <formula>0</formula>
    </cfRule>
  </conditionalFormatting>
  <conditionalFormatting sqref="R525:R533">
    <cfRule type="cellIs" dxfId="3856" priority="6266" operator="greaterThan">
      <formula>4</formula>
    </cfRule>
    <cfRule type="cellIs" dxfId="3855" priority="6267" operator="equal">
      <formula>4</formula>
    </cfRule>
    <cfRule type="cellIs" dxfId="3854" priority="6268" operator="equal">
      <formula>2</formula>
    </cfRule>
    <cfRule type="cellIs" dxfId="3853" priority="6269" operator="equal">
      <formula>1</formula>
    </cfRule>
    <cfRule type="cellIs" dxfId="3852" priority="6270" operator="equal">
      <formula>0</formula>
    </cfRule>
  </conditionalFormatting>
  <conditionalFormatting sqref="H525:H533">
    <cfRule type="cellIs" dxfId="3851" priority="6259" stopIfTrue="1" operator="equal">
      <formula>1</formula>
    </cfRule>
    <cfRule type="cellIs" dxfId="3850" priority="6260" operator="greaterThan">
      <formula>5</formula>
    </cfRule>
    <cfRule type="cellIs" dxfId="3849" priority="6261" operator="equal">
      <formula>5</formula>
    </cfRule>
    <cfRule type="cellIs" dxfId="3848" priority="6262" operator="equal">
      <formula>3</formula>
    </cfRule>
    <cfRule type="cellIs" dxfId="3847" priority="6263" operator="equal">
      <formula>2</formula>
    </cfRule>
    <cfRule type="cellIs" dxfId="3846" priority="6264" operator="equal">
      <formula>0</formula>
    </cfRule>
  </conditionalFormatting>
  <conditionalFormatting sqref="J525:J533">
    <cfRule type="cellIs" dxfId="3845" priority="6253" stopIfTrue="1" operator="equal">
      <formula>1</formula>
    </cfRule>
    <cfRule type="cellIs" dxfId="3844" priority="6254" operator="greaterThan">
      <formula>5</formula>
    </cfRule>
    <cfRule type="cellIs" dxfId="3843" priority="6255" operator="equal">
      <formula>5</formula>
    </cfRule>
    <cfRule type="cellIs" dxfId="3842" priority="6256" operator="equal">
      <formula>3</formula>
    </cfRule>
    <cfRule type="cellIs" dxfId="3841" priority="6257" operator="equal">
      <formula>2</formula>
    </cfRule>
    <cfRule type="cellIs" dxfId="3840" priority="6258" operator="equal">
      <formula>0</formula>
    </cfRule>
  </conditionalFormatting>
  <conditionalFormatting sqref="K525:K533">
    <cfRule type="cellIs" dxfId="3839" priority="6247" stopIfTrue="1" operator="equal">
      <formula>1</formula>
    </cfRule>
    <cfRule type="cellIs" dxfId="3838" priority="6248" operator="greaterThan">
      <formula>5</formula>
    </cfRule>
    <cfRule type="cellIs" dxfId="3837" priority="6249" operator="equal">
      <formula>5</formula>
    </cfRule>
    <cfRule type="cellIs" dxfId="3836" priority="6250" operator="equal">
      <formula>3</formula>
    </cfRule>
    <cfRule type="cellIs" dxfId="3835" priority="6251" operator="equal">
      <formula>2</formula>
    </cfRule>
    <cfRule type="cellIs" dxfId="3834" priority="6252" operator="equal">
      <formula>0</formula>
    </cfRule>
  </conditionalFormatting>
  <conditionalFormatting sqref="O525:O533">
    <cfRule type="cellIs" dxfId="3833" priority="6241" stopIfTrue="1" operator="equal">
      <formula>1</formula>
    </cfRule>
    <cfRule type="cellIs" dxfId="3832" priority="6242" operator="greaterThan">
      <formula>5</formula>
    </cfRule>
    <cfRule type="cellIs" dxfId="3831" priority="6243" operator="equal">
      <formula>5</formula>
    </cfRule>
    <cfRule type="cellIs" dxfId="3830" priority="6244" operator="equal">
      <formula>3</formula>
    </cfRule>
    <cfRule type="cellIs" dxfId="3829" priority="6245" operator="equal">
      <formula>2</formula>
    </cfRule>
    <cfRule type="cellIs" dxfId="3828" priority="6246" operator="equal">
      <formula>0</formula>
    </cfRule>
  </conditionalFormatting>
  <conditionalFormatting sqref="S525:S533">
    <cfRule type="cellIs" dxfId="3827" priority="6235" stopIfTrue="1" operator="equal">
      <formula>1</formula>
    </cfRule>
    <cfRule type="cellIs" dxfId="3826" priority="6236" operator="greaterThan">
      <formula>5</formula>
    </cfRule>
    <cfRule type="cellIs" dxfId="3825" priority="6237" operator="equal">
      <formula>5</formula>
    </cfRule>
    <cfRule type="cellIs" dxfId="3824" priority="6238" operator="equal">
      <formula>3</formula>
    </cfRule>
    <cfRule type="cellIs" dxfId="3823" priority="6239" operator="equal">
      <formula>2</formula>
    </cfRule>
    <cfRule type="cellIs" dxfId="3822" priority="6240" operator="equal">
      <formula>0</formula>
    </cfRule>
  </conditionalFormatting>
  <conditionalFormatting sqref="T525:T533">
    <cfRule type="cellIs" dxfId="3821" priority="6229" stopIfTrue="1" operator="equal">
      <formula>1</formula>
    </cfRule>
    <cfRule type="cellIs" dxfId="3820" priority="6230" operator="greaterThan">
      <formula>5</formula>
    </cfRule>
    <cfRule type="cellIs" dxfId="3819" priority="6231" operator="equal">
      <formula>5</formula>
    </cfRule>
    <cfRule type="cellIs" dxfId="3818" priority="6232" operator="equal">
      <formula>3</formula>
    </cfRule>
    <cfRule type="cellIs" dxfId="3817" priority="6233" operator="equal">
      <formula>2</formula>
    </cfRule>
    <cfRule type="cellIs" dxfId="3816" priority="6234" operator="equal">
      <formula>0</formula>
    </cfRule>
  </conditionalFormatting>
  <conditionalFormatting sqref="I525:I533">
    <cfRule type="cellIs" dxfId="3815" priority="6210" stopIfTrue="1" operator="equal">
      <formula>2</formula>
    </cfRule>
    <cfRule type="cellIs" dxfId="3814" priority="6211" operator="greaterThan">
      <formula>6</formula>
    </cfRule>
    <cfRule type="cellIs" dxfId="3813" priority="6212" operator="equal">
      <formula>6</formula>
    </cfRule>
    <cfRule type="cellIs" dxfId="3812" priority="6213" operator="equal">
      <formula>4</formula>
    </cfRule>
    <cfRule type="cellIs" dxfId="3811" priority="6214" operator="equal">
      <formula>3</formula>
    </cfRule>
    <cfRule type="cellIs" dxfId="3810" priority="6215" operator="equal">
      <formula>0</formula>
    </cfRule>
  </conditionalFormatting>
  <conditionalFormatting sqref="C539:C547">
    <cfRule type="cellIs" dxfId="3809" priority="6204" stopIfTrue="1" operator="equal">
      <formula>1</formula>
    </cfRule>
    <cfRule type="cellIs" dxfId="3808" priority="6205" operator="greaterThan">
      <formula>5</formula>
    </cfRule>
    <cfRule type="cellIs" dxfId="3807" priority="6206" operator="equal">
      <formula>5</formula>
    </cfRule>
    <cfRule type="cellIs" dxfId="3806" priority="6207" operator="equal">
      <formula>3</formula>
    </cfRule>
    <cfRule type="cellIs" dxfId="3805" priority="6208" operator="equal">
      <formula>2</formula>
    </cfRule>
    <cfRule type="cellIs" dxfId="3804" priority="6209" operator="equal">
      <formula>0</formula>
    </cfRule>
  </conditionalFormatting>
  <conditionalFormatting sqref="F539:F547">
    <cfRule type="cellIs" dxfId="3803" priority="6199" operator="greaterThan">
      <formula>4</formula>
    </cfRule>
    <cfRule type="cellIs" dxfId="3802" priority="6200" operator="equal">
      <formula>4</formula>
    </cfRule>
    <cfRule type="cellIs" dxfId="3801" priority="6201" operator="equal">
      <formula>2</formula>
    </cfRule>
    <cfRule type="cellIs" dxfId="3800" priority="6202" operator="equal">
      <formula>1</formula>
    </cfRule>
    <cfRule type="cellIs" dxfId="3799" priority="6203" operator="equal">
      <formula>0</formula>
    </cfRule>
  </conditionalFormatting>
  <conditionalFormatting sqref="P539:P547">
    <cfRule type="cellIs" dxfId="3798" priority="6124" stopIfTrue="1" operator="equal">
      <formula>2</formula>
    </cfRule>
    <cfRule type="cellIs" dxfId="3797" priority="6194" operator="greaterThan">
      <formula>6</formula>
    </cfRule>
    <cfRule type="cellIs" dxfId="3796" priority="6195" operator="equal">
      <formula>6</formula>
    </cfRule>
    <cfRule type="cellIs" dxfId="3795" priority="6196" operator="equal">
      <formula>4</formula>
    </cfRule>
    <cfRule type="cellIs" dxfId="3794" priority="6197" operator="equal">
      <formula>3</formula>
    </cfRule>
    <cfRule type="cellIs" dxfId="3793" priority="6198" operator="equal">
      <formula>0</formula>
    </cfRule>
  </conditionalFormatting>
  <conditionalFormatting sqref="G539:G547">
    <cfRule type="cellIs" dxfId="3792" priority="6161" stopIfTrue="1" operator="equal">
      <formula>1</formula>
    </cfRule>
    <cfRule type="cellIs" dxfId="3791" priority="6189" operator="greaterThan">
      <formula>5</formula>
    </cfRule>
    <cfRule type="cellIs" dxfId="3790" priority="6190" operator="equal">
      <formula>5</formula>
    </cfRule>
    <cfRule type="cellIs" dxfId="3789" priority="6191" operator="equal">
      <formula>3</formula>
    </cfRule>
    <cfRule type="cellIs" dxfId="3788" priority="6192" operator="equal">
      <formula>2</formula>
    </cfRule>
    <cfRule type="cellIs" dxfId="3787" priority="6193" operator="equal">
      <formula>0</formula>
    </cfRule>
  </conditionalFormatting>
  <conditionalFormatting sqref="U539:U547">
    <cfRule type="cellIs" dxfId="3786" priority="6188" operator="equal">
      <formula>0</formula>
    </cfRule>
  </conditionalFormatting>
  <conditionalFormatting sqref="D539:D547">
    <cfRule type="cellIs" dxfId="3785" priority="6182" stopIfTrue="1" operator="equal">
      <formula>1</formula>
    </cfRule>
    <cfRule type="cellIs" dxfId="3784" priority="6183" operator="greaterThan">
      <formula>5</formula>
    </cfRule>
    <cfRule type="cellIs" dxfId="3783" priority="6184" operator="equal">
      <formula>5</formula>
    </cfRule>
    <cfRule type="cellIs" dxfId="3782" priority="6185" operator="equal">
      <formula>3</formula>
    </cfRule>
    <cfRule type="cellIs" dxfId="3781" priority="6186" operator="equal">
      <formula>2</formula>
    </cfRule>
    <cfRule type="cellIs" dxfId="3780" priority="6187" operator="equal">
      <formula>0</formula>
    </cfRule>
  </conditionalFormatting>
  <conditionalFormatting sqref="E539:E547">
    <cfRule type="cellIs" dxfId="3779" priority="6177" operator="greaterThan">
      <formula>4</formula>
    </cfRule>
    <cfRule type="cellIs" dxfId="3778" priority="6178" operator="equal">
      <formula>4</formula>
    </cfRule>
    <cfRule type="cellIs" dxfId="3777" priority="6179" operator="equal">
      <formula>2</formula>
    </cfRule>
    <cfRule type="cellIs" dxfId="3776" priority="6180" operator="equal">
      <formula>1</formula>
    </cfRule>
    <cfRule type="cellIs" dxfId="3775" priority="6181" operator="equal">
      <formula>0</formula>
    </cfRule>
  </conditionalFormatting>
  <conditionalFormatting sqref="Q539:Q547">
    <cfRule type="cellIs" dxfId="3774" priority="6167" operator="greaterThan">
      <formula>4</formula>
    </cfRule>
    <cfRule type="cellIs" dxfId="3773" priority="6168" operator="equal">
      <formula>4</formula>
    </cfRule>
    <cfRule type="cellIs" dxfId="3772" priority="6169" operator="equal">
      <formula>2</formula>
    </cfRule>
    <cfRule type="cellIs" dxfId="3771" priority="6170" operator="equal">
      <formula>1</formula>
    </cfRule>
    <cfRule type="cellIs" dxfId="3770" priority="6171" operator="equal">
      <formula>0</formula>
    </cfRule>
  </conditionalFormatting>
  <conditionalFormatting sqref="R539:R547">
    <cfRule type="cellIs" dxfId="3769" priority="6162" operator="greaterThan">
      <formula>4</formula>
    </cfRule>
    <cfRule type="cellIs" dxfId="3768" priority="6163" operator="equal">
      <formula>4</formula>
    </cfRule>
    <cfRule type="cellIs" dxfId="3767" priority="6164" operator="equal">
      <formula>2</formula>
    </cfRule>
    <cfRule type="cellIs" dxfId="3766" priority="6165" operator="equal">
      <formula>1</formula>
    </cfRule>
    <cfRule type="cellIs" dxfId="3765" priority="6166" operator="equal">
      <formula>0</formula>
    </cfRule>
  </conditionalFormatting>
  <conditionalFormatting sqref="H539:H547">
    <cfRule type="cellIs" dxfId="3764" priority="6155" stopIfTrue="1" operator="equal">
      <formula>1</formula>
    </cfRule>
    <cfRule type="cellIs" dxfId="3763" priority="6156" operator="greaterThan">
      <formula>5</formula>
    </cfRule>
    <cfRule type="cellIs" dxfId="3762" priority="6157" operator="equal">
      <formula>5</formula>
    </cfRule>
    <cfRule type="cellIs" dxfId="3761" priority="6158" operator="equal">
      <formula>3</formula>
    </cfRule>
    <cfRule type="cellIs" dxfId="3760" priority="6159" operator="equal">
      <formula>2</formula>
    </cfRule>
    <cfRule type="cellIs" dxfId="3759" priority="6160" operator="equal">
      <formula>0</formula>
    </cfRule>
  </conditionalFormatting>
  <conditionalFormatting sqref="J539:J547">
    <cfRule type="cellIs" dxfId="3758" priority="6149" stopIfTrue="1" operator="equal">
      <formula>1</formula>
    </cfRule>
    <cfRule type="cellIs" dxfId="3757" priority="6150" operator="greaterThan">
      <formula>5</formula>
    </cfRule>
    <cfRule type="cellIs" dxfId="3756" priority="6151" operator="equal">
      <formula>5</formula>
    </cfRule>
    <cfRule type="cellIs" dxfId="3755" priority="6152" operator="equal">
      <formula>3</formula>
    </cfRule>
    <cfRule type="cellIs" dxfId="3754" priority="6153" operator="equal">
      <formula>2</formula>
    </cfRule>
    <cfRule type="cellIs" dxfId="3753" priority="6154" operator="equal">
      <formula>0</formula>
    </cfRule>
  </conditionalFormatting>
  <conditionalFormatting sqref="K539:K547">
    <cfRule type="cellIs" dxfId="3752" priority="6143" stopIfTrue="1" operator="equal">
      <formula>1</formula>
    </cfRule>
    <cfRule type="cellIs" dxfId="3751" priority="6144" operator="greaterThan">
      <formula>5</formula>
    </cfRule>
    <cfRule type="cellIs" dxfId="3750" priority="6145" operator="equal">
      <formula>5</formula>
    </cfRule>
    <cfRule type="cellIs" dxfId="3749" priority="6146" operator="equal">
      <formula>3</formula>
    </cfRule>
    <cfRule type="cellIs" dxfId="3748" priority="6147" operator="equal">
      <formula>2</formula>
    </cfRule>
    <cfRule type="cellIs" dxfId="3747" priority="6148" operator="equal">
      <formula>0</formula>
    </cfRule>
  </conditionalFormatting>
  <conditionalFormatting sqref="O539:O547">
    <cfRule type="cellIs" dxfId="3746" priority="6137" stopIfTrue="1" operator="equal">
      <formula>1</formula>
    </cfRule>
    <cfRule type="cellIs" dxfId="3745" priority="6138" operator="greaterThan">
      <formula>5</formula>
    </cfRule>
    <cfRule type="cellIs" dxfId="3744" priority="6139" operator="equal">
      <formula>5</formula>
    </cfRule>
    <cfRule type="cellIs" dxfId="3743" priority="6140" operator="equal">
      <formula>3</formula>
    </cfRule>
    <cfRule type="cellIs" dxfId="3742" priority="6141" operator="equal">
      <formula>2</formula>
    </cfRule>
    <cfRule type="cellIs" dxfId="3741" priority="6142" operator="equal">
      <formula>0</formula>
    </cfRule>
  </conditionalFormatting>
  <conditionalFormatting sqref="S539:S547">
    <cfRule type="cellIs" dxfId="3740" priority="6131" stopIfTrue="1" operator="equal">
      <formula>1</formula>
    </cfRule>
    <cfRule type="cellIs" dxfId="3739" priority="6132" operator="greaterThan">
      <formula>5</formula>
    </cfRule>
    <cfRule type="cellIs" dxfId="3738" priority="6133" operator="equal">
      <formula>5</formula>
    </cfRule>
    <cfRule type="cellIs" dxfId="3737" priority="6134" operator="equal">
      <formula>3</formula>
    </cfRule>
    <cfRule type="cellIs" dxfId="3736" priority="6135" operator="equal">
      <formula>2</formula>
    </cfRule>
    <cfRule type="cellIs" dxfId="3735" priority="6136" operator="equal">
      <formula>0</formula>
    </cfRule>
  </conditionalFormatting>
  <conditionalFormatting sqref="T539:T547">
    <cfRule type="cellIs" dxfId="3734" priority="6125" stopIfTrue="1" operator="equal">
      <formula>1</formula>
    </cfRule>
    <cfRule type="cellIs" dxfId="3733" priority="6126" operator="greaterThan">
      <formula>5</formula>
    </cfRule>
    <cfRule type="cellIs" dxfId="3732" priority="6127" operator="equal">
      <formula>5</formula>
    </cfRule>
    <cfRule type="cellIs" dxfId="3731" priority="6128" operator="equal">
      <formula>3</formula>
    </cfRule>
    <cfRule type="cellIs" dxfId="3730" priority="6129" operator="equal">
      <formula>2</formula>
    </cfRule>
    <cfRule type="cellIs" dxfId="3729" priority="6130" operator="equal">
      <formula>0</formula>
    </cfRule>
  </conditionalFormatting>
  <conditionalFormatting sqref="I539:I547">
    <cfRule type="cellIs" dxfId="3728" priority="6106" stopIfTrue="1" operator="equal">
      <formula>2</formula>
    </cfRule>
    <cfRule type="cellIs" dxfId="3727" priority="6107" operator="greaterThan">
      <formula>6</formula>
    </cfRule>
    <cfRule type="cellIs" dxfId="3726" priority="6108" operator="equal">
      <formula>6</formula>
    </cfRule>
    <cfRule type="cellIs" dxfId="3725" priority="6109" operator="equal">
      <formula>4</formula>
    </cfRule>
    <cfRule type="cellIs" dxfId="3724" priority="6110" operator="equal">
      <formula>3</formula>
    </cfRule>
    <cfRule type="cellIs" dxfId="3723" priority="6111" operator="equal">
      <formula>0</formula>
    </cfRule>
  </conditionalFormatting>
  <conditionalFormatting sqref="C553:C561">
    <cfRule type="cellIs" dxfId="3722" priority="6100" stopIfTrue="1" operator="equal">
      <formula>1</formula>
    </cfRule>
    <cfRule type="cellIs" dxfId="3721" priority="6101" operator="greaterThan">
      <formula>5</formula>
    </cfRule>
    <cfRule type="cellIs" dxfId="3720" priority="6102" operator="equal">
      <formula>5</formula>
    </cfRule>
    <cfRule type="cellIs" dxfId="3719" priority="6103" operator="equal">
      <formula>3</formula>
    </cfRule>
    <cfRule type="cellIs" dxfId="3718" priority="6104" operator="equal">
      <formula>2</formula>
    </cfRule>
    <cfRule type="cellIs" dxfId="3717" priority="6105" operator="equal">
      <formula>0</formula>
    </cfRule>
  </conditionalFormatting>
  <conditionalFormatting sqref="F553:F561">
    <cfRule type="cellIs" dxfId="3716" priority="6095" operator="greaterThan">
      <formula>4</formula>
    </cfRule>
    <cfRule type="cellIs" dxfId="3715" priority="6096" operator="equal">
      <formula>4</formula>
    </cfRule>
    <cfRule type="cellIs" dxfId="3714" priority="6097" operator="equal">
      <formula>2</formula>
    </cfRule>
    <cfRule type="cellIs" dxfId="3713" priority="6098" operator="equal">
      <formula>1</formula>
    </cfRule>
    <cfRule type="cellIs" dxfId="3712" priority="6099" operator="equal">
      <formula>0</formula>
    </cfRule>
  </conditionalFormatting>
  <conditionalFormatting sqref="P553:P561">
    <cfRule type="cellIs" dxfId="3711" priority="6020" stopIfTrue="1" operator="equal">
      <formula>2</formula>
    </cfRule>
    <cfRule type="cellIs" dxfId="3710" priority="6090" operator="greaterThan">
      <formula>6</formula>
    </cfRule>
    <cfRule type="cellIs" dxfId="3709" priority="6091" operator="equal">
      <formula>6</formula>
    </cfRule>
    <cfRule type="cellIs" dxfId="3708" priority="6092" operator="equal">
      <formula>4</formula>
    </cfRule>
    <cfRule type="cellIs" dxfId="3707" priority="6093" operator="equal">
      <formula>3</formula>
    </cfRule>
    <cfRule type="cellIs" dxfId="3706" priority="6094" operator="equal">
      <formula>0</formula>
    </cfRule>
  </conditionalFormatting>
  <conditionalFormatting sqref="G553:G561">
    <cfRule type="cellIs" dxfId="3705" priority="6057" stopIfTrue="1" operator="equal">
      <formula>1</formula>
    </cfRule>
    <cfRule type="cellIs" dxfId="3704" priority="6085" operator="greaterThan">
      <formula>5</formula>
    </cfRule>
    <cfRule type="cellIs" dxfId="3703" priority="6086" operator="equal">
      <formula>5</formula>
    </cfRule>
    <cfRule type="cellIs" dxfId="3702" priority="6087" operator="equal">
      <formula>3</formula>
    </cfRule>
    <cfRule type="cellIs" dxfId="3701" priority="6088" operator="equal">
      <formula>2</formula>
    </cfRule>
    <cfRule type="cellIs" dxfId="3700" priority="6089" operator="equal">
      <formula>0</formula>
    </cfRule>
  </conditionalFormatting>
  <conditionalFormatting sqref="U553:U561">
    <cfRule type="cellIs" dxfId="3699" priority="6084" operator="equal">
      <formula>0</formula>
    </cfRule>
  </conditionalFormatting>
  <conditionalFormatting sqref="D553:D561">
    <cfRule type="cellIs" dxfId="3698" priority="6078" stopIfTrue="1" operator="equal">
      <formula>1</formula>
    </cfRule>
    <cfRule type="cellIs" dxfId="3697" priority="6079" operator="greaterThan">
      <formula>5</formula>
    </cfRule>
    <cfRule type="cellIs" dxfId="3696" priority="6080" operator="equal">
      <formula>5</formula>
    </cfRule>
    <cfRule type="cellIs" dxfId="3695" priority="6081" operator="equal">
      <formula>3</formula>
    </cfRule>
    <cfRule type="cellIs" dxfId="3694" priority="6082" operator="equal">
      <formula>2</formula>
    </cfRule>
    <cfRule type="cellIs" dxfId="3693" priority="6083" operator="equal">
      <formula>0</formula>
    </cfRule>
  </conditionalFormatting>
  <conditionalFormatting sqref="E553:E561">
    <cfRule type="cellIs" dxfId="3692" priority="6073" operator="greaterThan">
      <formula>4</formula>
    </cfRule>
    <cfRule type="cellIs" dxfId="3691" priority="6074" operator="equal">
      <formula>4</formula>
    </cfRule>
    <cfRule type="cellIs" dxfId="3690" priority="6075" operator="equal">
      <formula>2</formula>
    </cfRule>
    <cfRule type="cellIs" dxfId="3689" priority="6076" operator="equal">
      <formula>1</formula>
    </cfRule>
    <cfRule type="cellIs" dxfId="3688" priority="6077" operator="equal">
      <formula>0</formula>
    </cfRule>
  </conditionalFormatting>
  <conditionalFormatting sqref="Q553:Q561">
    <cfRule type="cellIs" dxfId="3687" priority="6063" operator="greaterThan">
      <formula>4</formula>
    </cfRule>
    <cfRule type="cellIs" dxfId="3686" priority="6064" operator="equal">
      <formula>4</formula>
    </cfRule>
    <cfRule type="cellIs" dxfId="3685" priority="6065" operator="equal">
      <formula>2</formula>
    </cfRule>
    <cfRule type="cellIs" dxfId="3684" priority="6066" operator="equal">
      <formula>1</formula>
    </cfRule>
    <cfRule type="cellIs" dxfId="3683" priority="6067" operator="equal">
      <formula>0</formula>
    </cfRule>
  </conditionalFormatting>
  <conditionalFormatting sqref="R553:R561">
    <cfRule type="cellIs" dxfId="3682" priority="6058" operator="greaterThan">
      <formula>4</formula>
    </cfRule>
    <cfRule type="cellIs" dxfId="3681" priority="6059" operator="equal">
      <formula>4</formula>
    </cfRule>
    <cfRule type="cellIs" dxfId="3680" priority="6060" operator="equal">
      <formula>2</formula>
    </cfRule>
    <cfRule type="cellIs" dxfId="3679" priority="6061" operator="equal">
      <formula>1</formula>
    </cfRule>
    <cfRule type="cellIs" dxfId="3678" priority="6062" operator="equal">
      <formula>0</formula>
    </cfRule>
  </conditionalFormatting>
  <conditionalFormatting sqref="H553:H561">
    <cfRule type="cellIs" dxfId="3677" priority="6051" stopIfTrue="1" operator="equal">
      <formula>1</formula>
    </cfRule>
    <cfRule type="cellIs" dxfId="3676" priority="6052" operator="greaterThan">
      <formula>5</formula>
    </cfRule>
    <cfRule type="cellIs" dxfId="3675" priority="6053" operator="equal">
      <formula>5</formula>
    </cfRule>
    <cfRule type="cellIs" dxfId="3674" priority="6054" operator="equal">
      <formula>3</formula>
    </cfRule>
    <cfRule type="cellIs" dxfId="3673" priority="6055" operator="equal">
      <formula>2</formula>
    </cfRule>
    <cfRule type="cellIs" dxfId="3672" priority="6056" operator="equal">
      <formula>0</formula>
    </cfRule>
  </conditionalFormatting>
  <conditionalFormatting sqref="J553:J561">
    <cfRule type="cellIs" dxfId="3671" priority="6045" stopIfTrue="1" operator="equal">
      <formula>1</formula>
    </cfRule>
    <cfRule type="cellIs" dxfId="3670" priority="6046" operator="greaterThan">
      <formula>5</formula>
    </cfRule>
    <cfRule type="cellIs" dxfId="3669" priority="6047" operator="equal">
      <formula>5</formula>
    </cfRule>
    <cfRule type="cellIs" dxfId="3668" priority="6048" operator="equal">
      <formula>3</formula>
    </cfRule>
    <cfRule type="cellIs" dxfId="3667" priority="6049" operator="equal">
      <formula>2</formula>
    </cfRule>
    <cfRule type="cellIs" dxfId="3666" priority="6050" operator="equal">
      <formula>0</formula>
    </cfRule>
  </conditionalFormatting>
  <conditionalFormatting sqref="K553:K561">
    <cfRule type="cellIs" dxfId="3665" priority="6039" stopIfTrue="1" operator="equal">
      <formula>1</formula>
    </cfRule>
    <cfRule type="cellIs" dxfId="3664" priority="6040" operator="greaterThan">
      <formula>5</formula>
    </cfRule>
    <cfRule type="cellIs" dxfId="3663" priority="6041" operator="equal">
      <formula>5</formula>
    </cfRule>
    <cfRule type="cellIs" dxfId="3662" priority="6042" operator="equal">
      <formula>3</formula>
    </cfRule>
    <cfRule type="cellIs" dxfId="3661" priority="6043" operator="equal">
      <formula>2</formula>
    </cfRule>
    <cfRule type="cellIs" dxfId="3660" priority="6044" operator="equal">
      <formula>0</formula>
    </cfRule>
  </conditionalFormatting>
  <conditionalFormatting sqref="O553:O561">
    <cfRule type="cellIs" dxfId="3659" priority="6033" stopIfTrue="1" operator="equal">
      <formula>1</formula>
    </cfRule>
    <cfRule type="cellIs" dxfId="3658" priority="6034" operator="greaterThan">
      <formula>5</formula>
    </cfRule>
    <cfRule type="cellIs" dxfId="3657" priority="6035" operator="equal">
      <formula>5</formula>
    </cfRule>
    <cfRule type="cellIs" dxfId="3656" priority="6036" operator="equal">
      <formula>3</formula>
    </cfRule>
    <cfRule type="cellIs" dxfId="3655" priority="6037" operator="equal">
      <formula>2</formula>
    </cfRule>
    <cfRule type="cellIs" dxfId="3654" priority="6038" operator="equal">
      <formula>0</formula>
    </cfRule>
  </conditionalFormatting>
  <conditionalFormatting sqref="S553:S561">
    <cfRule type="cellIs" dxfId="3653" priority="6027" stopIfTrue="1" operator="equal">
      <formula>1</formula>
    </cfRule>
    <cfRule type="cellIs" dxfId="3652" priority="6028" operator="greaterThan">
      <formula>5</formula>
    </cfRule>
    <cfRule type="cellIs" dxfId="3651" priority="6029" operator="equal">
      <formula>5</formula>
    </cfRule>
    <cfRule type="cellIs" dxfId="3650" priority="6030" operator="equal">
      <formula>3</formula>
    </cfRule>
    <cfRule type="cellIs" dxfId="3649" priority="6031" operator="equal">
      <formula>2</formula>
    </cfRule>
    <cfRule type="cellIs" dxfId="3648" priority="6032" operator="equal">
      <formula>0</formula>
    </cfRule>
  </conditionalFormatting>
  <conditionalFormatting sqref="T553:T561">
    <cfRule type="cellIs" dxfId="3647" priority="6021" stopIfTrue="1" operator="equal">
      <formula>1</formula>
    </cfRule>
    <cfRule type="cellIs" dxfId="3646" priority="6022" operator="greaterThan">
      <formula>5</formula>
    </cfRule>
    <cfRule type="cellIs" dxfId="3645" priority="6023" operator="equal">
      <formula>5</formula>
    </cfRule>
    <cfRule type="cellIs" dxfId="3644" priority="6024" operator="equal">
      <formula>3</formula>
    </cfRule>
    <cfRule type="cellIs" dxfId="3643" priority="6025" operator="equal">
      <formula>2</formula>
    </cfRule>
    <cfRule type="cellIs" dxfId="3642" priority="6026" operator="equal">
      <formula>0</formula>
    </cfRule>
  </conditionalFormatting>
  <conditionalFormatting sqref="I553:I561">
    <cfRule type="cellIs" dxfId="3641" priority="6002" stopIfTrue="1" operator="equal">
      <formula>2</formula>
    </cfRule>
    <cfRule type="cellIs" dxfId="3640" priority="6003" operator="greaterThan">
      <formula>6</formula>
    </cfRule>
    <cfRule type="cellIs" dxfId="3639" priority="6004" operator="equal">
      <formula>6</formula>
    </cfRule>
    <cfRule type="cellIs" dxfId="3638" priority="6005" operator="equal">
      <formula>4</formula>
    </cfRule>
    <cfRule type="cellIs" dxfId="3637" priority="6006" operator="equal">
      <formula>3</formula>
    </cfRule>
    <cfRule type="cellIs" dxfId="3636" priority="6007" operator="equal">
      <formula>0</formula>
    </cfRule>
  </conditionalFormatting>
  <conditionalFormatting sqref="U567:U575">
    <cfRule type="cellIs" dxfId="3635" priority="5980" operator="equal">
      <formula>0</formula>
    </cfRule>
  </conditionalFormatting>
  <conditionalFormatting sqref="U581:U589">
    <cfRule type="cellIs" dxfId="3634" priority="5876" operator="equal">
      <formula>0</formula>
    </cfRule>
  </conditionalFormatting>
  <conditionalFormatting sqref="U1197:U1205 U1183:U1191 U1169:U1177 U1155:U1163 U1141:U1149 U1127:U1135">
    <cfRule type="cellIs" dxfId="3633" priority="4932" operator="equal">
      <formula>0</formula>
    </cfRule>
  </conditionalFormatting>
  <conditionalFormatting sqref="U749:U757 U735:U743 U721:U729 U707:U715 U693:U701 U679:U687 U665:U673 U651:U659 U637:U645 U623:U631 U609:U617 U595:U603">
    <cfRule type="cellIs" dxfId="3632" priority="5564" operator="equal">
      <formula>0</formula>
    </cfRule>
  </conditionalFormatting>
  <conditionalFormatting sqref="U833:U841 U819:U827 U805:U813 U791:U799 U777:U785 U763:U771">
    <cfRule type="cellIs" dxfId="3631" priority="5460" operator="equal">
      <formula>0</formula>
    </cfRule>
  </conditionalFormatting>
  <conditionalFormatting sqref="U917:U925 U903:U911 U889:U897 U875:U883 U861:U869 U847:U855">
    <cfRule type="cellIs" dxfId="3630" priority="5356" operator="equal">
      <formula>0</formula>
    </cfRule>
  </conditionalFormatting>
  <conditionalFormatting sqref="U973:U981 U959:U967 U945:U953 U931:U939">
    <cfRule type="cellIs" dxfId="3629" priority="5252" operator="equal">
      <formula>0</formula>
    </cfRule>
  </conditionalFormatting>
  <conditionalFormatting sqref="B985:B986 B999:B1000 B1013:B1014 B1027:B1028">
    <cfRule type="cellIs" dxfId="3628" priority="5169" operator="equal">
      <formula>0</formula>
    </cfRule>
  </conditionalFormatting>
  <conditionalFormatting sqref="B1055:B1056 B1041:B1042">
    <cfRule type="cellIs" dxfId="3627" priority="5168" operator="equal">
      <formula>0</formula>
    </cfRule>
  </conditionalFormatting>
  <conditionalFormatting sqref="B1111:B1112 B1097:B1098 B1083:B1084 B1069:B1070">
    <cfRule type="cellIs" dxfId="3626" priority="5167" operator="equal">
      <formula>0</formula>
    </cfRule>
  </conditionalFormatting>
  <conditionalFormatting sqref="U1122 U1108 U1094 U1080 U1066 U1052 U1038 U1024 U1010 U996">
    <cfRule type="cellIs" dxfId="3625" priority="5166" operator="equal">
      <formula>0</formula>
    </cfRule>
  </conditionalFormatting>
  <conditionalFormatting sqref="U1057:U1065 U1043:U1051 U1029:U1037 U1015:U1023 U1001:U1009 U987:U995">
    <cfRule type="cellIs" dxfId="3624" priority="5144" operator="equal">
      <formula>0</formula>
    </cfRule>
  </conditionalFormatting>
  <conditionalFormatting sqref="U1113:U1121 U1099:U1107 U1085:U1093 U1071:U1079">
    <cfRule type="cellIs" dxfId="3623" priority="5040" operator="equal">
      <formula>0</formula>
    </cfRule>
  </conditionalFormatting>
  <conditionalFormatting sqref="B1125:B1126 B1139:B1140 B1153:B1154 B1167:B1168">
    <cfRule type="cellIs" dxfId="3622" priority="4957" operator="equal">
      <formula>0</formula>
    </cfRule>
  </conditionalFormatting>
  <conditionalFormatting sqref="B1195:B1196 B1181:B1182">
    <cfRule type="cellIs" dxfId="3621" priority="4956" operator="equal">
      <formula>0</formula>
    </cfRule>
  </conditionalFormatting>
  <conditionalFormatting sqref="B1251:B1252 B1237:B1238 B1223:B1224 B1209:B1210">
    <cfRule type="cellIs" dxfId="3620" priority="4955" operator="equal">
      <formula>0</formula>
    </cfRule>
  </conditionalFormatting>
  <conditionalFormatting sqref="U1262 U1248 U1234 U1220 U1206 U1192 U1178 U1164 U1150 U1136">
    <cfRule type="cellIs" dxfId="3619" priority="4954" operator="equal">
      <formula>0</formula>
    </cfRule>
  </conditionalFormatting>
  <conditionalFormatting sqref="U1253:U1261 U1239:U1247 U1225:U1233 U1211:U1219">
    <cfRule type="cellIs" dxfId="3618" priority="4828" operator="equal">
      <formula>0</formula>
    </cfRule>
  </conditionalFormatting>
  <conditionalFormatting sqref="B1265:B1266 B1279:B1280 B1293:B1294 B1307:B1308">
    <cfRule type="cellIs" dxfId="3617" priority="4745" operator="equal">
      <formula>0</formula>
    </cfRule>
  </conditionalFormatting>
  <conditionalFormatting sqref="B1335:B1336 B1321:B1322">
    <cfRule type="cellIs" dxfId="3616" priority="4744" operator="equal">
      <formula>0</formula>
    </cfRule>
  </conditionalFormatting>
  <conditionalFormatting sqref="B1391:B1392 B1377:B1378 B1363:B1364 B1349:B1350">
    <cfRule type="cellIs" dxfId="3615" priority="4743" operator="equal">
      <formula>0</formula>
    </cfRule>
  </conditionalFormatting>
  <conditionalFormatting sqref="U1402 U1388 U1374 U1360 U1346 U1332 U1318 U1304 U1290 U1276">
    <cfRule type="cellIs" dxfId="3614" priority="4742" operator="equal">
      <formula>0</formula>
    </cfRule>
  </conditionalFormatting>
  <conditionalFormatting sqref="U1618:U1626 U1604:U1612 U1590:U1598 U1576:U1584 U1561:U1569 U1547:U1555">
    <cfRule type="cellIs" dxfId="3613" priority="4296" operator="equal">
      <formula>0</formula>
    </cfRule>
  </conditionalFormatting>
  <conditionalFormatting sqref="P1331">
    <cfRule type="cellIs" dxfId="3612" priority="4656" stopIfTrue="1" operator="equal">
      <formula>2</formula>
    </cfRule>
    <cfRule type="cellIs" dxfId="3611" priority="4726" operator="greaterThan">
      <formula>6</formula>
    </cfRule>
    <cfRule type="cellIs" dxfId="3610" priority="4727" operator="equal">
      <formula>6</formula>
    </cfRule>
    <cfRule type="cellIs" dxfId="3609" priority="4728" operator="equal">
      <formula>4</formula>
    </cfRule>
    <cfRule type="cellIs" dxfId="3608" priority="4729" operator="equal">
      <formula>3</formula>
    </cfRule>
    <cfRule type="cellIs" dxfId="3607" priority="4730" operator="equal">
      <formula>0</formula>
    </cfRule>
  </conditionalFormatting>
  <conditionalFormatting sqref="U1337:U1345 U1323:U1331 U1309:U1317 U1295:U1303 U1281:U1289 U1267:U1275">
    <cfRule type="cellIs" dxfId="3606" priority="4720" operator="equal">
      <formula>0</formula>
    </cfRule>
  </conditionalFormatting>
  <conditionalFormatting sqref="U1393:U1401 U1379:U1387 U1365:U1373 U1351:U1359">
    <cfRule type="cellIs" dxfId="3605" priority="4616" operator="equal">
      <formula>0</formula>
    </cfRule>
  </conditionalFormatting>
  <conditionalFormatting sqref="B1405:B1406 B1419:B1420 B1433:B1434 B1447:B1448">
    <cfRule type="cellIs" dxfId="3604" priority="4533" operator="equal">
      <formula>0</formula>
    </cfRule>
  </conditionalFormatting>
  <conditionalFormatting sqref="B1475:B1476 B1461:B1462">
    <cfRule type="cellIs" dxfId="3603" priority="4532" operator="equal">
      <formula>0</formula>
    </cfRule>
  </conditionalFormatting>
  <conditionalFormatting sqref="B1531:B1532 B1517:B1518 B1503:B1504 B1489:B1490">
    <cfRule type="cellIs" dxfId="3602" priority="4531" operator="equal">
      <formula>0</formula>
    </cfRule>
  </conditionalFormatting>
  <conditionalFormatting sqref="U1542 U1528 U1514 U1500 U1486 U1472 U1458 U1444 U1430 U1416">
    <cfRule type="cellIs" dxfId="3601" priority="4530" operator="equal">
      <formula>0</formula>
    </cfRule>
  </conditionalFormatting>
  <conditionalFormatting sqref="U1477:U1485 U1463:U1471 U1449:U1457 U1435:U1443 U1421:U1429 U1407:U1415">
    <cfRule type="cellIs" dxfId="3600" priority="4508" operator="equal">
      <formula>0</formula>
    </cfRule>
  </conditionalFormatting>
  <conditionalFormatting sqref="U1533:U1541 U1519:U1527 U1505:U1513 U1491:U1499">
    <cfRule type="cellIs" dxfId="3599" priority="4404" operator="equal">
      <formula>0</formula>
    </cfRule>
  </conditionalFormatting>
  <conditionalFormatting sqref="B1545:B1546 B1559:B1560 B1574:B1575 B1588:B1589">
    <cfRule type="cellIs" dxfId="3598" priority="4321" operator="equal">
      <formula>0</formula>
    </cfRule>
  </conditionalFormatting>
  <conditionalFormatting sqref="B1616:B1617 B1602:B1603">
    <cfRule type="cellIs" dxfId="3597" priority="4320" operator="equal">
      <formula>0</formula>
    </cfRule>
  </conditionalFormatting>
  <conditionalFormatting sqref="B1672:B1673 B1658:B1659 B1644:B1645 B1630:B1631">
    <cfRule type="cellIs" dxfId="3596" priority="4319" operator="equal">
      <formula>0</formula>
    </cfRule>
  </conditionalFormatting>
  <conditionalFormatting sqref="U1683 U1669 U1655 U1641 U1627 U1613 U1599 U1585 U1571 U1556">
    <cfRule type="cellIs" dxfId="3595" priority="4318" operator="equal">
      <formula>0</formula>
    </cfRule>
  </conditionalFormatting>
  <conditionalFormatting sqref="U1674:U1682 U1660:U1668 U1646:U1654 U1632:U1640">
    <cfRule type="cellIs" dxfId="3594" priority="4192" operator="equal">
      <formula>0</formula>
    </cfRule>
  </conditionalFormatting>
  <conditionalFormatting sqref="U1570">
    <cfRule type="cellIs" dxfId="3593" priority="4088" operator="equal">
      <formula>0</formula>
    </cfRule>
  </conditionalFormatting>
  <conditionalFormatting sqref="R7:R15">
    <cfRule type="cellIs" dxfId="3592" priority="3792" stopIfTrue="1" operator="equal">
      <formula>1</formula>
    </cfRule>
    <cfRule type="cellIs" dxfId="3591" priority="3793" operator="equal">
      <formula>0</formula>
    </cfRule>
    <cfRule type="cellIs" dxfId="3590" priority="3794" operator="greaterThan">
      <formula>R$16+1</formula>
    </cfRule>
    <cfRule type="cellIs" dxfId="3589" priority="3795" operator="equal">
      <formula>R$16+1</formula>
    </cfRule>
    <cfRule type="cellIs" dxfId="3588" priority="3796" operator="equal">
      <formula>R$16-1</formula>
    </cfRule>
    <cfRule type="containsBlanks" dxfId="3587" priority="3797">
      <formula>LEN(TRIM(R7))=0</formula>
    </cfRule>
  </conditionalFormatting>
  <conditionalFormatting sqref="L7:L15">
    <cfRule type="cellIs" dxfId="3586" priority="3786" stopIfTrue="1" operator="equal">
      <formula>1</formula>
    </cfRule>
    <cfRule type="cellIs" dxfId="3585" priority="3787" operator="equal">
      <formula>0</formula>
    </cfRule>
    <cfRule type="cellIs" dxfId="3584" priority="3788" operator="greaterThan">
      <formula>L$16+1</formula>
    </cfRule>
    <cfRule type="cellIs" dxfId="3583" priority="3789" operator="equal">
      <formula>L$16+1</formula>
    </cfRule>
    <cfRule type="cellIs" dxfId="3582" priority="3790" operator="equal">
      <formula>L$16-1</formula>
    </cfRule>
    <cfRule type="containsBlanks" dxfId="3581" priority="3791">
      <formula>LEN(TRIM(L7))=0</formula>
    </cfRule>
  </conditionalFormatting>
  <conditionalFormatting sqref="N21:N29">
    <cfRule type="cellIs" dxfId="3580" priority="3772" operator="equal">
      <formula>$N$16-2</formula>
    </cfRule>
    <cfRule type="cellIs" dxfId="3579" priority="3773" stopIfTrue="1" operator="equal">
      <formula>$N$16-3</formula>
    </cfRule>
    <cfRule type="cellIs" dxfId="3578" priority="3774" operator="equal">
      <formula>0</formula>
    </cfRule>
    <cfRule type="cellIs" dxfId="3577" priority="3775" operator="greaterThanOrEqual">
      <formula>$N$16+2</formula>
    </cfRule>
    <cfRule type="cellIs" dxfId="3576" priority="3776" operator="equal">
      <formula>$N$16+1</formula>
    </cfRule>
    <cfRule type="cellIs" dxfId="3575" priority="3777" operator="equal">
      <formula>$N$16-1</formula>
    </cfRule>
    <cfRule type="containsBlanks" dxfId="3574" priority="3778">
      <formula>LEN(TRIM(N21))=0</formula>
    </cfRule>
  </conditionalFormatting>
  <conditionalFormatting sqref="N35:N43">
    <cfRule type="cellIs" dxfId="3573" priority="3765" operator="equal">
      <formula>$N$16-2</formula>
    </cfRule>
    <cfRule type="cellIs" dxfId="3572" priority="3766" stopIfTrue="1" operator="equal">
      <formula>$N$16-3</formula>
    </cfRule>
    <cfRule type="cellIs" dxfId="3571" priority="3767" operator="equal">
      <formula>0</formula>
    </cfRule>
    <cfRule type="cellIs" dxfId="3570" priority="3768" operator="greaterThanOrEqual">
      <formula>$N$16+2</formula>
    </cfRule>
    <cfRule type="cellIs" dxfId="3569" priority="3769" operator="equal">
      <formula>$N$16+1</formula>
    </cfRule>
    <cfRule type="cellIs" dxfId="3568" priority="3770" operator="equal">
      <formula>$N$16-1</formula>
    </cfRule>
    <cfRule type="containsBlanks" dxfId="3567" priority="3771">
      <formula>LEN(TRIM(N35))=0</formula>
    </cfRule>
  </conditionalFormatting>
  <conditionalFormatting sqref="N273:N281 N259:N267 N245:N253 N231:N239 N217:N225 N203:N211 N189:N197 N175:N183 N161:N169 N147:N155 N133:N141 N119:N127 N105:N113 N91:N99 N77:N85 N63:N71 N49:N57">
    <cfRule type="cellIs" dxfId="3566" priority="3730" operator="equal">
      <formula>$N$16-2</formula>
    </cfRule>
    <cfRule type="cellIs" dxfId="3565" priority="3731" stopIfTrue="1" operator="equal">
      <formula>$N$16-3</formula>
    </cfRule>
    <cfRule type="cellIs" dxfId="3564" priority="3732" operator="equal">
      <formula>0</formula>
    </cfRule>
    <cfRule type="cellIs" dxfId="3563" priority="3733" operator="greaterThanOrEqual">
      <formula>$N$16+2</formula>
    </cfRule>
    <cfRule type="cellIs" dxfId="3562" priority="3734" operator="equal">
      <formula>$N$16+1</formula>
    </cfRule>
    <cfRule type="cellIs" dxfId="3561" priority="3735" operator="equal">
      <formula>$N$16-1</formula>
    </cfRule>
    <cfRule type="containsBlanks" dxfId="3560" priority="3736">
      <formula>LEN(TRIM(N49))=0</formula>
    </cfRule>
  </conditionalFormatting>
  <conditionalFormatting sqref="N553:N561 N539:N547 N525:N533 N511:N519 N497:N505 N483:N491 N469:N477 N455:N463 N441:N449 N427:N435 N413:N421 N399:N407 N385:N393 N371:N379 N357:N365 N343:N351 N329:N337 N315:N323 N301:N309 N287:N295">
    <cfRule type="cellIs" dxfId="3559" priority="3709" operator="equal">
      <formula>$N$16-2</formula>
    </cfRule>
    <cfRule type="cellIs" dxfId="3558" priority="3710" stopIfTrue="1" operator="equal">
      <formula>$N$16-3</formula>
    </cfRule>
    <cfRule type="cellIs" dxfId="3557" priority="3711" operator="equal">
      <formula>0</formula>
    </cfRule>
    <cfRule type="cellIs" dxfId="3556" priority="3712" operator="greaterThanOrEqual">
      <formula>$N$16+2</formula>
    </cfRule>
    <cfRule type="cellIs" dxfId="3555" priority="3713" operator="equal">
      <formula>$N$16+1</formula>
    </cfRule>
    <cfRule type="cellIs" dxfId="3554" priority="3714" operator="equal">
      <formula>$N$16-1</formula>
    </cfRule>
    <cfRule type="containsBlanks" dxfId="3553" priority="3715">
      <formula>LEN(TRIM(N287))=0</formula>
    </cfRule>
  </conditionalFormatting>
  <conditionalFormatting sqref="L21:L29">
    <cfRule type="cellIs" dxfId="3552" priority="3703" stopIfTrue="1" operator="equal">
      <formula>1</formula>
    </cfRule>
    <cfRule type="cellIs" dxfId="3551" priority="3704" operator="equal">
      <formula>0</formula>
    </cfRule>
    <cfRule type="cellIs" dxfId="3550" priority="3705" operator="greaterThan">
      <formula>L$16+1</formula>
    </cfRule>
    <cfRule type="cellIs" dxfId="3549" priority="3706" operator="equal">
      <formula>L$16+1</formula>
    </cfRule>
    <cfRule type="cellIs" dxfId="3548" priority="3707" operator="equal">
      <formula>L$16-1</formula>
    </cfRule>
    <cfRule type="containsBlanks" dxfId="3547" priority="3708">
      <formula>LEN(TRIM(L21))=0</formula>
    </cfRule>
  </conditionalFormatting>
  <conditionalFormatting sqref="L35:L43">
    <cfRule type="cellIs" dxfId="3546" priority="3697" stopIfTrue="1" operator="equal">
      <formula>1</formula>
    </cfRule>
    <cfRule type="cellIs" dxfId="3545" priority="3698" operator="equal">
      <formula>0</formula>
    </cfRule>
    <cfRule type="cellIs" dxfId="3544" priority="3699" operator="greaterThan">
      <formula>L$16+1</formula>
    </cfRule>
    <cfRule type="cellIs" dxfId="3543" priority="3700" operator="equal">
      <formula>L$16+1</formula>
    </cfRule>
    <cfRule type="cellIs" dxfId="3542" priority="3701" operator="equal">
      <formula>L$16-1</formula>
    </cfRule>
    <cfRule type="containsBlanks" dxfId="3541" priority="3702">
      <formula>LEN(TRIM(L35))=0</formula>
    </cfRule>
  </conditionalFormatting>
  <conditionalFormatting sqref="L539:L547 L525:L533 L511:L519 L497:L505 L483:L491 L469:L477 L455:L463 L441:L449 L427:L435 L413:L421 L399:L407 L385:L393 L371:L379 L357:L365 L343:L351 L329:L337 L315:L323 L301:L309 L287:L295 L273:L281 L259:L267 L245:L253 L231:L239 L217:L225 L203:L211 L189:L197 L175:L183 L161:L169 L147:L155 L133:L141 L119:L127 L105:L113 L91:L99 L77:L85 L63:L71 L49:L57">
    <cfRule type="cellIs" dxfId="3540" priority="3667" stopIfTrue="1" operator="equal">
      <formula>1</formula>
    </cfRule>
    <cfRule type="cellIs" dxfId="3539" priority="3668" operator="equal">
      <formula>0</formula>
    </cfRule>
    <cfRule type="cellIs" dxfId="3538" priority="3669" operator="greaterThan">
      <formula>L$16+1</formula>
    </cfRule>
    <cfRule type="cellIs" dxfId="3537" priority="3670" operator="equal">
      <formula>L$16+1</formula>
    </cfRule>
    <cfRule type="cellIs" dxfId="3536" priority="3671" operator="equal">
      <formula>L$16-1</formula>
    </cfRule>
    <cfRule type="containsBlanks" dxfId="3535" priority="3672">
      <formula>LEN(TRIM(L49))=0</formula>
    </cfRule>
  </conditionalFormatting>
  <conditionalFormatting sqref="L553:L561">
    <cfRule type="cellIs" dxfId="3534" priority="3626" operator="greaterThan">
      <formula>4</formula>
    </cfRule>
    <cfRule type="cellIs" dxfId="3533" priority="3627" operator="equal">
      <formula>4</formula>
    </cfRule>
    <cfRule type="cellIs" dxfId="3532" priority="3628" operator="equal">
      <formula>2</formula>
    </cfRule>
    <cfRule type="cellIs" dxfId="3531" priority="3629" operator="equal">
      <formula>1</formula>
    </cfRule>
    <cfRule type="cellIs" dxfId="3530" priority="3630" operator="equal">
      <formula>0</formula>
    </cfRule>
  </conditionalFormatting>
  <conditionalFormatting sqref="M553:M561">
    <cfRule type="cellIs" dxfId="3529" priority="3620" stopIfTrue="1" operator="equal">
      <formula>1</formula>
    </cfRule>
    <cfRule type="cellIs" dxfId="3528" priority="3621" operator="greaterThan">
      <formula>5</formula>
    </cfRule>
    <cfRule type="cellIs" dxfId="3527" priority="3622" operator="equal">
      <formula>5</formula>
    </cfRule>
    <cfRule type="cellIs" dxfId="3526" priority="3623" operator="equal">
      <formula>3</formula>
    </cfRule>
    <cfRule type="cellIs" dxfId="3525" priority="3624" operator="equal">
      <formula>2</formula>
    </cfRule>
    <cfRule type="cellIs" dxfId="3524" priority="3625" operator="equal">
      <formula>0</formula>
    </cfRule>
  </conditionalFormatting>
  <conditionalFormatting sqref="C567:C575">
    <cfRule type="cellIs" dxfId="3523" priority="3614" stopIfTrue="1" operator="equal">
      <formula>1</formula>
    </cfRule>
    <cfRule type="cellIs" dxfId="3522" priority="3615" operator="greaterThan">
      <formula>5</formula>
    </cfRule>
    <cfRule type="cellIs" dxfId="3521" priority="3616" operator="equal">
      <formula>5</formula>
    </cfRule>
    <cfRule type="cellIs" dxfId="3520" priority="3617" operator="equal">
      <formula>3</formula>
    </cfRule>
    <cfRule type="cellIs" dxfId="3519" priority="3618" operator="equal">
      <formula>2</formula>
    </cfRule>
    <cfRule type="cellIs" dxfId="3518" priority="3619" operator="equal">
      <formula>0</formula>
    </cfRule>
  </conditionalFormatting>
  <conditionalFormatting sqref="F567:F575">
    <cfRule type="cellIs" dxfId="3517" priority="3609" operator="greaterThan">
      <formula>4</formula>
    </cfRule>
    <cfRule type="cellIs" dxfId="3516" priority="3610" operator="equal">
      <formula>4</formula>
    </cfRule>
    <cfRule type="cellIs" dxfId="3515" priority="3611" operator="equal">
      <formula>2</formula>
    </cfRule>
    <cfRule type="cellIs" dxfId="3514" priority="3612" operator="equal">
      <formula>1</formula>
    </cfRule>
    <cfRule type="cellIs" dxfId="3513" priority="3613" operator="equal">
      <formula>0</formula>
    </cfRule>
  </conditionalFormatting>
  <conditionalFormatting sqref="P567:P575">
    <cfRule type="cellIs" dxfId="3512" priority="3540" stopIfTrue="1" operator="equal">
      <formula>2</formula>
    </cfRule>
    <cfRule type="cellIs" dxfId="3511" priority="3604" operator="greaterThan">
      <formula>6</formula>
    </cfRule>
    <cfRule type="cellIs" dxfId="3510" priority="3605" operator="equal">
      <formula>6</formula>
    </cfRule>
    <cfRule type="cellIs" dxfId="3509" priority="3606" operator="equal">
      <formula>4</formula>
    </cfRule>
    <cfRule type="cellIs" dxfId="3508" priority="3607" operator="equal">
      <formula>3</formula>
    </cfRule>
    <cfRule type="cellIs" dxfId="3507" priority="3608" operator="equal">
      <formula>0</formula>
    </cfRule>
  </conditionalFormatting>
  <conditionalFormatting sqref="G567:G575">
    <cfRule type="cellIs" dxfId="3506" priority="3577" stopIfTrue="1" operator="equal">
      <formula>1</formula>
    </cfRule>
    <cfRule type="cellIs" dxfId="3505" priority="3599" operator="greaterThan">
      <formula>5</formula>
    </cfRule>
    <cfRule type="cellIs" dxfId="3504" priority="3600" operator="equal">
      <formula>5</formula>
    </cfRule>
    <cfRule type="cellIs" dxfId="3503" priority="3601" operator="equal">
      <formula>3</formula>
    </cfRule>
    <cfRule type="cellIs" dxfId="3502" priority="3602" operator="equal">
      <formula>2</formula>
    </cfRule>
    <cfRule type="cellIs" dxfId="3501" priority="3603" operator="equal">
      <formula>0</formula>
    </cfRule>
  </conditionalFormatting>
  <conditionalFormatting sqref="D567:D575">
    <cfRule type="cellIs" dxfId="3500" priority="3593" stopIfTrue="1" operator="equal">
      <formula>1</formula>
    </cfRule>
    <cfRule type="cellIs" dxfId="3499" priority="3594" operator="greaterThan">
      <formula>5</formula>
    </cfRule>
    <cfRule type="cellIs" dxfId="3498" priority="3595" operator="equal">
      <formula>5</formula>
    </cfRule>
    <cfRule type="cellIs" dxfId="3497" priority="3596" operator="equal">
      <formula>3</formula>
    </cfRule>
    <cfRule type="cellIs" dxfId="3496" priority="3597" operator="equal">
      <formula>2</formula>
    </cfRule>
    <cfRule type="cellIs" dxfId="3495" priority="3598" operator="equal">
      <formula>0</formula>
    </cfRule>
  </conditionalFormatting>
  <conditionalFormatting sqref="E567:E575">
    <cfRule type="cellIs" dxfId="3494" priority="3588" operator="greaterThan">
      <formula>4</formula>
    </cfRule>
    <cfRule type="cellIs" dxfId="3493" priority="3589" operator="equal">
      <formula>4</formula>
    </cfRule>
    <cfRule type="cellIs" dxfId="3492" priority="3590" operator="equal">
      <formula>2</formula>
    </cfRule>
    <cfRule type="cellIs" dxfId="3491" priority="3591" operator="equal">
      <formula>1</formula>
    </cfRule>
    <cfRule type="cellIs" dxfId="3490" priority="3592" operator="equal">
      <formula>0</formula>
    </cfRule>
  </conditionalFormatting>
  <conditionalFormatting sqref="Q567:Q575">
    <cfRule type="cellIs" dxfId="3489" priority="3583" operator="greaterThan">
      <formula>4</formula>
    </cfRule>
    <cfRule type="cellIs" dxfId="3488" priority="3584" operator="equal">
      <formula>4</formula>
    </cfRule>
    <cfRule type="cellIs" dxfId="3487" priority="3585" operator="equal">
      <formula>2</formula>
    </cfRule>
    <cfRule type="cellIs" dxfId="3486" priority="3586" operator="equal">
      <formula>1</formula>
    </cfRule>
    <cfRule type="cellIs" dxfId="3485" priority="3587" operator="equal">
      <formula>0</formula>
    </cfRule>
  </conditionalFormatting>
  <conditionalFormatting sqref="R567:R575">
    <cfRule type="cellIs" dxfId="3484" priority="3578" operator="greaterThan">
      <formula>4</formula>
    </cfRule>
    <cfRule type="cellIs" dxfId="3483" priority="3579" operator="equal">
      <formula>4</formula>
    </cfRule>
    <cfRule type="cellIs" dxfId="3482" priority="3580" operator="equal">
      <formula>2</formula>
    </cfRule>
    <cfRule type="cellIs" dxfId="3481" priority="3581" operator="equal">
      <formula>1</formula>
    </cfRule>
    <cfRule type="cellIs" dxfId="3480" priority="3582" operator="equal">
      <formula>0</formula>
    </cfRule>
  </conditionalFormatting>
  <conditionalFormatting sqref="H567:H575">
    <cfRule type="cellIs" dxfId="3479" priority="3571" stopIfTrue="1" operator="equal">
      <formula>1</formula>
    </cfRule>
    <cfRule type="cellIs" dxfId="3478" priority="3572" operator="greaterThan">
      <formula>5</formula>
    </cfRule>
    <cfRule type="cellIs" dxfId="3477" priority="3573" operator="equal">
      <formula>5</formula>
    </cfRule>
    <cfRule type="cellIs" dxfId="3476" priority="3574" operator="equal">
      <formula>3</formula>
    </cfRule>
    <cfRule type="cellIs" dxfId="3475" priority="3575" operator="equal">
      <formula>2</formula>
    </cfRule>
    <cfRule type="cellIs" dxfId="3474" priority="3576" operator="equal">
      <formula>0</formula>
    </cfRule>
  </conditionalFormatting>
  <conditionalFormatting sqref="J567:J575">
    <cfRule type="cellIs" dxfId="3473" priority="3565" stopIfTrue="1" operator="equal">
      <formula>1</formula>
    </cfRule>
    <cfRule type="cellIs" dxfId="3472" priority="3566" operator="greaterThan">
      <formula>5</formula>
    </cfRule>
    <cfRule type="cellIs" dxfId="3471" priority="3567" operator="equal">
      <formula>5</formula>
    </cfRule>
    <cfRule type="cellIs" dxfId="3470" priority="3568" operator="equal">
      <formula>3</formula>
    </cfRule>
    <cfRule type="cellIs" dxfId="3469" priority="3569" operator="equal">
      <formula>2</formula>
    </cfRule>
    <cfRule type="cellIs" dxfId="3468" priority="3570" operator="equal">
      <formula>0</formula>
    </cfRule>
  </conditionalFormatting>
  <conditionalFormatting sqref="K567:K575">
    <cfRule type="cellIs" dxfId="3467" priority="3559" stopIfTrue="1" operator="equal">
      <formula>1</formula>
    </cfRule>
    <cfRule type="cellIs" dxfId="3466" priority="3560" operator="greaterThan">
      <formula>5</formula>
    </cfRule>
    <cfRule type="cellIs" dxfId="3465" priority="3561" operator="equal">
      <formula>5</formula>
    </cfRule>
    <cfRule type="cellIs" dxfId="3464" priority="3562" operator="equal">
      <formula>3</formula>
    </cfRule>
    <cfRule type="cellIs" dxfId="3463" priority="3563" operator="equal">
      <formula>2</formula>
    </cfRule>
    <cfRule type="cellIs" dxfId="3462" priority="3564" operator="equal">
      <formula>0</formula>
    </cfRule>
  </conditionalFormatting>
  <conditionalFormatting sqref="O567:O575">
    <cfRule type="cellIs" dxfId="3461" priority="3553" stopIfTrue="1" operator="equal">
      <formula>1</formula>
    </cfRule>
    <cfRule type="cellIs" dxfId="3460" priority="3554" operator="greaterThan">
      <formula>5</formula>
    </cfRule>
    <cfRule type="cellIs" dxfId="3459" priority="3555" operator="equal">
      <formula>5</formula>
    </cfRule>
    <cfRule type="cellIs" dxfId="3458" priority="3556" operator="equal">
      <formula>3</formula>
    </cfRule>
    <cfRule type="cellIs" dxfId="3457" priority="3557" operator="equal">
      <formula>2</formula>
    </cfRule>
    <cfRule type="cellIs" dxfId="3456" priority="3558" operator="equal">
      <formula>0</formula>
    </cfRule>
  </conditionalFormatting>
  <conditionalFormatting sqref="S567:S575">
    <cfRule type="cellIs" dxfId="3455" priority="3547" stopIfTrue="1" operator="equal">
      <formula>1</formula>
    </cfRule>
    <cfRule type="cellIs" dxfId="3454" priority="3548" operator="greaterThan">
      <formula>5</formula>
    </cfRule>
    <cfRule type="cellIs" dxfId="3453" priority="3549" operator="equal">
      <formula>5</formula>
    </cfRule>
    <cfRule type="cellIs" dxfId="3452" priority="3550" operator="equal">
      <formula>3</formula>
    </cfRule>
    <cfRule type="cellIs" dxfId="3451" priority="3551" operator="equal">
      <formula>2</formula>
    </cfRule>
    <cfRule type="cellIs" dxfId="3450" priority="3552" operator="equal">
      <formula>0</formula>
    </cfRule>
  </conditionalFormatting>
  <conditionalFormatting sqref="T567:T575">
    <cfRule type="cellIs" dxfId="3449" priority="3541" stopIfTrue="1" operator="equal">
      <formula>1</formula>
    </cfRule>
    <cfRule type="cellIs" dxfId="3448" priority="3542" operator="greaterThan">
      <formula>5</formula>
    </cfRule>
    <cfRule type="cellIs" dxfId="3447" priority="3543" operator="equal">
      <formula>5</formula>
    </cfRule>
    <cfRule type="cellIs" dxfId="3446" priority="3544" operator="equal">
      <formula>3</formula>
    </cfRule>
    <cfRule type="cellIs" dxfId="3445" priority="3545" operator="equal">
      <formula>2</formula>
    </cfRule>
    <cfRule type="cellIs" dxfId="3444" priority="3546" operator="equal">
      <formula>0</formula>
    </cfRule>
  </conditionalFormatting>
  <conditionalFormatting sqref="I567:I575">
    <cfRule type="cellIs" dxfId="3443" priority="3534" stopIfTrue="1" operator="equal">
      <formula>2</formula>
    </cfRule>
    <cfRule type="cellIs" dxfId="3442" priority="3535" operator="greaterThan">
      <formula>6</formula>
    </cfRule>
    <cfRule type="cellIs" dxfId="3441" priority="3536" operator="equal">
      <formula>6</formula>
    </cfRule>
    <cfRule type="cellIs" dxfId="3440" priority="3537" operator="equal">
      <formula>4</formula>
    </cfRule>
    <cfRule type="cellIs" dxfId="3439" priority="3538" operator="equal">
      <formula>3</formula>
    </cfRule>
    <cfRule type="cellIs" dxfId="3438" priority="3539" operator="equal">
      <formula>0</formula>
    </cfRule>
  </conditionalFormatting>
  <conditionalFormatting sqref="L567:L575">
    <cfRule type="cellIs" dxfId="3437" priority="3522" operator="greaterThan">
      <formula>4</formula>
    </cfRule>
    <cfRule type="cellIs" dxfId="3436" priority="3523" operator="equal">
      <formula>4</formula>
    </cfRule>
    <cfRule type="cellIs" dxfId="3435" priority="3524" operator="equal">
      <formula>2</formula>
    </cfRule>
    <cfRule type="cellIs" dxfId="3434" priority="3525" operator="equal">
      <formula>1</formula>
    </cfRule>
    <cfRule type="cellIs" dxfId="3433" priority="3526" operator="equal">
      <formula>0</formula>
    </cfRule>
  </conditionalFormatting>
  <conditionalFormatting sqref="M567:M575">
    <cfRule type="cellIs" dxfId="3432" priority="3516" stopIfTrue="1" operator="equal">
      <formula>1</formula>
    </cfRule>
    <cfRule type="cellIs" dxfId="3431" priority="3517" operator="greaterThan">
      <formula>5</formula>
    </cfRule>
    <cfRule type="cellIs" dxfId="3430" priority="3518" operator="equal">
      <formula>5</formula>
    </cfRule>
    <cfRule type="cellIs" dxfId="3429" priority="3519" operator="equal">
      <formula>3</formula>
    </cfRule>
    <cfRule type="cellIs" dxfId="3428" priority="3520" operator="equal">
      <formula>2</formula>
    </cfRule>
    <cfRule type="cellIs" dxfId="3427" priority="3521" operator="equal">
      <formula>0</formula>
    </cfRule>
  </conditionalFormatting>
  <conditionalFormatting sqref="N567:N575">
    <cfRule type="cellIs" dxfId="3426" priority="3498" stopIfTrue="1" operator="equal">
      <formula>2</formula>
    </cfRule>
    <cfRule type="cellIs" dxfId="3425" priority="3499" operator="greaterThan">
      <formula>6</formula>
    </cfRule>
    <cfRule type="cellIs" dxfId="3424" priority="3500" operator="equal">
      <formula>6</formula>
    </cfRule>
    <cfRule type="cellIs" dxfId="3423" priority="3501" operator="equal">
      <formula>4</formula>
    </cfRule>
    <cfRule type="cellIs" dxfId="3422" priority="3502" operator="equal">
      <formula>3</formula>
    </cfRule>
    <cfRule type="cellIs" dxfId="3421" priority="3503" operator="equal">
      <formula>0</formula>
    </cfRule>
  </conditionalFormatting>
  <conditionalFormatting sqref="C581:C589 S1716:T1724 O1716:O1724 M1716:M1724 J1716:K1724 G1716:H1724 C1716:D1724">
    <cfRule type="cellIs" dxfId="3420" priority="3491" operator="greaterThan">
      <formula>5</formula>
    </cfRule>
    <cfRule type="cellIs" dxfId="3419" priority="3492" operator="equal">
      <formula>5</formula>
    </cfRule>
    <cfRule type="cellIs" dxfId="3418" priority="3493" operator="equal">
      <formula>1</formula>
    </cfRule>
    <cfRule type="cellIs" dxfId="3417" priority="3494" operator="equal">
      <formula>2</formula>
    </cfRule>
    <cfRule type="cellIs" dxfId="3416" priority="3495" operator="equal">
      <formula>3</formula>
    </cfRule>
    <cfRule type="cellIs" dxfId="3415" priority="3496" operator="equal">
      <formula>0</formula>
    </cfRule>
  </conditionalFormatting>
  <conditionalFormatting sqref="D581:D589">
    <cfRule type="cellIs" dxfId="3414" priority="3485" operator="greaterThan">
      <formula>5</formula>
    </cfRule>
    <cfRule type="cellIs" dxfId="3413" priority="3486" operator="equal">
      <formula>5</formula>
    </cfRule>
    <cfRule type="cellIs" dxfId="3412" priority="3487" operator="equal">
      <formula>1</formula>
    </cfRule>
    <cfRule type="cellIs" dxfId="3411" priority="3488" operator="equal">
      <formula>2</formula>
    </cfRule>
    <cfRule type="cellIs" dxfId="3410" priority="3489" operator="equal">
      <formula>3</formula>
    </cfRule>
    <cfRule type="cellIs" dxfId="3409" priority="3490" operator="equal">
      <formula>0</formula>
    </cfRule>
  </conditionalFormatting>
  <conditionalFormatting sqref="G581:G589">
    <cfRule type="cellIs" dxfId="3408" priority="3479" operator="greaterThan">
      <formula>5</formula>
    </cfRule>
    <cfRule type="cellIs" dxfId="3407" priority="3480" operator="equal">
      <formula>5</formula>
    </cfRule>
    <cfRule type="cellIs" dxfId="3406" priority="3481" operator="equal">
      <formula>1</formula>
    </cfRule>
    <cfRule type="cellIs" dxfId="3405" priority="3482" operator="equal">
      <formula>2</formula>
    </cfRule>
    <cfRule type="cellIs" dxfId="3404" priority="3483" operator="equal">
      <formula>3</formula>
    </cfRule>
    <cfRule type="cellIs" dxfId="3403" priority="3484" operator="equal">
      <formula>0</formula>
    </cfRule>
  </conditionalFormatting>
  <conditionalFormatting sqref="J581:J589">
    <cfRule type="cellIs" dxfId="3402" priority="3473" operator="greaterThan">
      <formula>5</formula>
    </cfRule>
    <cfRule type="cellIs" dxfId="3401" priority="3474" operator="equal">
      <formula>5</formula>
    </cfRule>
    <cfRule type="cellIs" dxfId="3400" priority="3475" operator="equal">
      <formula>1</formula>
    </cfRule>
    <cfRule type="cellIs" dxfId="3399" priority="3476" operator="equal">
      <formula>2</formula>
    </cfRule>
    <cfRule type="cellIs" dxfId="3398" priority="3477" operator="equal">
      <formula>3</formula>
    </cfRule>
    <cfRule type="cellIs" dxfId="3397" priority="3478" operator="equal">
      <formula>0</formula>
    </cfRule>
  </conditionalFormatting>
  <conditionalFormatting sqref="H581:H589">
    <cfRule type="cellIs" dxfId="3396" priority="3467" operator="greaterThan">
      <formula>5</formula>
    </cfRule>
    <cfRule type="cellIs" dxfId="3395" priority="3468" operator="equal">
      <formula>5</formula>
    </cfRule>
    <cfRule type="cellIs" dxfId="3394" priority="3469" operator="equal">
      <formula>1</formula>
    </cfRule>
    <cfRule type="cellIs" dxfId="3393" priority="3470" operator="equal">
      <formula>2</formula>
    </cfRule>
    <cfRule type="cellIs" dxfId="3392" priority="3471" operator="equal">
      <formula>3</formula>
    </cfRule>
    <cfRule type="cellIs" dxfId="3391" priority="3472" operator="equal">
      <formula>0</formula>
    </cfRule>
  </conditionalFormatting>
  <conditionalFormatting sqref="T581:T589">
    <cfRule type="cellIs" dxfId="3390" priority="3461" operator="greaterThan">
      <formula>5</formula>
    </cfRule>
    <cfRule type="cellIs" dxfId="3389" priority="3462" operator="equal">
      <formula>5</formula>
    </cfRule>
    <cfRule type="cellIs" dxfId="3388" priority="3463" operator="equal">
      <formula>1</formula>
    </cfRule>
    <cfRule type="cellIs" dxfId="3387" priority="3464" operator="equal">
      <formula>2</formula>
    </cfRule>
    <cfRule type="cellIs" dxfId="3386" priority="3465" operator="equal">
      <formula>3</formula>
    </cfRule>
    <cfRule type="cellIs" dxfId="3385" priority="3466" operator="equal">
      <formula>0</formula>
    </cfRule>
  </conditionalFormatting>
  <conditionalFormatting sqref="S581:S589">
    <cfRule type="cellIs" dxfId="3384" priority="3455" operator="greaterThan">
      <formula>5</formula>
    </cfRule>
    <cfRule type="cellIs" dxfId="3383" priority="3456" operator="equal">
      <formula>5</formula>
    </cfRule>
    <cfRule type="cellIs" dxfId="3382" priority="3457" operator="equal">
      <formula>1</formula>
    </cfRule>
    <cfRule type="cellIs" dxfId="3381" priority="3458" operator="equal">
      <formula>2</formula>
    </cfRule>
    <cfRule type="cellIs" dxfId="3380" priority="3459" operator="equal">
      <formula>3</formula>
    </cfRule>
    <cfRule type="cellIs" dxfId="3379" priority="3460" operator="equal">
      <formula>0</formula>
    </cfRule>
  </conditionalFormatting>
  <conditionalFormatting sqref="O581:O589">
    <cfRule type="cellIs" dxfId="3378" priority="3449" operator="greaterThan">
      <formula>5</formula>
    </cfRule>
    <cfRule type="cellIs" dxfId="3377" priority="3450" operator="equal">
      <formula>5</formula>
    </cfRule>
    <cfRule type="cellIs" dxfId="3376" priority="3451" operator="equal">
      <formula>1</formula>
    </cfRule>
    <cfRule type="cellIs" dxfId="3375" priority="3452" operator="equal">
      <formula>2</formula>
    </cfRule>
    <cfRule type="cellIs" dxfId="3374" priority="3453" operator="equal">
      <formula>3</formula>
    </cfRule>
    <cfRule type="cellIs" dxfId="3373" priority="3454" operator="equal">
      <formula>0</formula>
    </cfRule>
  </conditionalFormatting>
  <conditionalFormatting sqref="M581:M589">
    <cfRule type="cellIs" dxfId="3372" priority="3443" operator="greaterThan">
      <formula>5</formula>
    </cfRule>
    <cfRule type="cellIs" dxfId="3371" priority="3444" operator="equal">
      <formula>5</formula>
    </cfRule>
    <cfRule type="cellIs" dxfId="3370" priority="3445" operator="equal">
      <formula>1</formula>
    </cfRule>
    <cfRule type="cellIs" dxfId="3369" priority="3446" operator="equal">
      <formula>2</formula>
    </cfRule>
    <cfRule type="cellIs" dxfId="3368" priority="3447" operator="equal">
      <formula>3</formula>
    </cfRule>
    <cfRule type="cellIs" dxfId="3367" priority="3448" operator="equal">
      <formula>0</formula>
    </cfRule>
  </conditionalFormatting>
  <conditionalFormatting sqref="E581:E589 Q1716:R1724 L1716:L1724 E1716:F1724">
    <cfRule type="cellIs" dxfId="3366" priority="3438" operator="greaterThan">
      <formula>4</formula>
    </cfRule>
    <cfRule type="cellIs" dxfId="3365" priority="3439" operator="equal">
      <formula>4</formula>
    </cfRule>
    <cfRule type="cellIs" dxfId="3364" priority="3440" operator="equal">
      <formula>1</formula>
    </cfRule>
    <cfRule type="cellIs" dxfId="3363" priority="3441" operator="equal">
      <formula>2</formula>
    </cfRule>
    <cfRule type="cellIs" dxfId="3362" priority="3442" operator="equal">
      <formula>0</formula>
    </cfRule>
  </conditionalFormatting>
  <conditionalFormatting sqref="R581:R589">
    <cfRule type="cellIs" dxfId="3361" priority="3433" operator="greaterThan">
      <formula>4</formula>
    </cfRule>
    <cfRule type="cellIs" dxfId="3360" priority="3434" operator="equal">
      <formula>4</formula>
    </cfRule>
    <cfRule type="cellIs" dxfId="3359" priority="3435" operator="equal">
      <formula>1</formula>
    </cfRule>
    <cfRule type="cellIs" dxfId="3358" priority="3436" operator="equal">
      <formula>2</formula>
    </cfRule>
    <cfRule type="cellIs" dxfId="3357" priority="3437" operator="equal">
      <formula>0</formula>
    </cfRule>
  </conditionalFormatting>
  <conditionalFormatting sqref="Q581:Q589">
    <cfRule type="cellIs" dxfId="3356" priority="3428" operator="greaterThan">
      <formula>4</formula>
    </cfRule>
    <cfRule type="cellIs" dxfId="3355" priority="3429" operator="equal">
      <formula>4</formula>
    </cfRule>
    <cfRule type="cellIs" dxfId="3354" priority="3430" operator="equal">
      <formula>1</formula>
    </cfRule>
    <cfRule type="cellIs" dxfId="3353" priority="3431" operator="equal">
      <formula>2</formula>
    </cfRule>
    <cfRule type="cellIs" dxfId="3352" priority="3432" operator="equal">
      <formula>0</formula>
    </cfRule>
  </conditionalFormatting>
  <conditionalFormatting sqref="L581:L589">
    <cfRule type="cellIs" dxfId="3351" priority="3423" operator="greaterThan">
      <formula>4</formula>
    </cfRule>
    <cfRule type="cellIs" dxfId="3350" priority="3424" operator="equal">
      <formula>4</formula>
    </cfRule>
    <cfRule type="cellIs" dxfId="3349" priority="3425" operator="equal">
      <formula>1</formula>
    </cfRule>
    <cfRule type="cellIs" dxfId="3348" priority="3426" operator="equal">
      <formula>2</formula>
    </cfRule>
    <cfRule type="cellIs" dxfId="3347" priority="3427" operator="equal">
      <formula>0</formula>
    </cfRule>
  </conditionalFormatting>
  <conditionalFormatting sqref="F581:F589">
    <cfRule type="cellIs" dxfId="3346" priority="3418" operator="greaterThan">
      <formula>4</formula>
    </cfRule>
    <cfRule type="cellIs" dxfId="3345" priority="3419" operator="equal">
      <formula>4</formula>
    </cfRule>
    <cfRule type="cellIs" dxfId="3344" priority="3420" operator="equal">
      <formula>1</formula>
    </cfRule>
    <cfRule type="cellIs" dxfId="3343" priority="3421" operator="equal">
      <formula>2</formula>
    </cfRule>
    <cfRule type="cellIs" dxfId="3342" priority="3422" operator="equal">
      <formula>0</formula>
    </cfRule>
  </conditionalFormatting>
  <conditionalFormatting sqref="K581:K589">
    <cfRule type="cellIs" dxfId="3341" priority="3412" operator="greaterThan">
      <formula>5</formula>
    </cfRule>
    <cfRule type="cellIs" dxfId="3340" priority="3413" operator="equal">
      <formula>5</formula>
    </cfRule>
    <cfRule type="cellIs" dxfId="3339" priority="3414" operator="equal">
      <formula>1</formula>
    </cfRule>
    <cfRule type="cellIs" dxfId="3338" priority="3415" operator="equal">
      <formula>2</formula>
    </cfRule>
    <cfRule type="cellIs" dxfId="3337" priority="3416" operator="equal">
      <formula>3</formula>
    </cfRule>
    <cfRule type="cellIs" dxfId="3336" priority="3417" operator="equal">
      <formula>0</formula>
    </cfRule>
  </conditionalFormatting>
  <conditionalFormatting sqref="I581:I589 P1716:P1724 N1716:N1724 I1716:I1724">
    <cfRule type="cellIs" dxfId="3335" priority="3406" operator="greaterThan">
      <formula>6</formula>
    </cfRule>
    <cfRule type="cellIs" dxfId="3334" priority="3407" operator="equal">
      <formula>6</formula>
    </cfRule>
    <cfRule type="cellIs" dxfId="3333" priority="3408" operator="equal">
      <formula>4</formula>
    </cfRule>
    <cfRule type="cellIs" dxfId="3332" priority="3409" operator="equal">
      <formula>3</formula>
    </cfRule>
    <cfRule type="cellIs" dxfId="3331" priority="3410" operator="equal">
      <formula>2</formula>
    </cfRule>
    <cfRule type="cellIs" dxfId="3330" priority="3411" operator="equal">
      <formula>0</formula>
    </cfRule>
  </conditionalFormatting>
  <conditionalFormatting sqref="P581:P589">
    <cfRule type="cellIs" dxfId="3329" priority="3400" operator="greaterThan">
      <formula>6</formula>
    </cfRule>
    <cfRule type="cellIs" dxfId="3328" priority="3401" operator="equal">
      <formula>6</formula>
    </cfRule>
    <cfRule type="cellIs" dxfId="3327" priority="3402" operator="equal">
      <formula>4</formula>
    </cfRule>
    <cfRule type="cellIs" dxfId="3326" priority="3403" operator="equal">
      <formula>3</formula>
    </cfRule>
    <cfRule type="cellIs" dxfId="3325" priority="3404" operator="equal">
      <formula>2</formula>
    </cfRule>
    <cfRule type="cellIs" dxfId="3324" priority="3405" operator="equal">
      <formula>0</formula>
    </cfRule>
  </conditionalFormatting>
  <conditionalFormatting sqref="N581:N589">
    <cfRule type="cellIs" dxfId="3323" priority="3394" operator="greaterThan">
      <formula>6</formula>
    </cfRule>
    <cfRule type="cellIs" dxfId="3322" priority="3395" operator="equal">
      <formula>6</formula>
    </cfRule>
    <cfRule type="cellIs" dxfId="3321" priority="3396" operator="equal">
      <formula>4</formula>
    </cfRule>
    <cfRule type="cellIs" dxfId="3320" priority="3397" operator="equal">
      <formula>3</formula>
    </cfRule>
    <cfRule type="cellIs" dxfId="3319" priority="3398" operator="equal">
      <formula>2</formula>
    </cfRule>
    <cfRule type="cellIs" dxfId="3318" priority="3399" operator="equal">
      <formula>0</formula>
    </cfRule>
  </conditionalFormatting>
  <conditionalFormatting sqref="C595:C603">
    <cfRule type="cellIs" dxfId="3317" priority="3388" operator="greaterThan">
      <formula>5</formula>
    </cfRule>
    <cfRule type="cellIs" dxfId="3316" priority="3389" operator="equal">
      <formula>5</formula>
    </cfRule>
    <cfRule type="cellIs" dxfId="3315" priority="3390" operator="equal">
      <formula>1</formula>
    </cfRule>
    <cfRule type="cellIs" dxfId="3314" priority="3391" operator="equal">
      <formula>2</formula>
    </cfRule>
    <cfRule type="cellIs" dxfId="3313" priority="3392" operator="equal">
      <formula>3</formula>
    </cfRule>
    <cfRule type="cellIs" dxfId="3312" priority="3393" operator="equal">
      <formula>0</formula>
    </cfRule>
  </conditionalFormatting>
  <conditionalFormatting sqref="C609:C617">
    <cfRule type="cellIs" dxfId="3311" priority="3382" operator="greaterThan">
      <formula>5</formula>
    </cfRule>
    <cfRule type="cellIs" dxfId="3310" priority="3383" operator="equal">
      <formula>5</formula>
    </cfRule>
    <cfRule type="cellIs" dxfId="3309" priority="3384" operator="equal">
      <formula>1</formula>
    </cfRule>
    <cfRule type="cellIs" dxfId="3308" priority="3385" operator="equal">
      <formula>2</formula>
    </cfRule>
    <cfRule type="cellIs" dxfId="3307" priority="3386" operator="equal">
      <formula>3</formula>
    </cfRule>
    <cfRule type="cellIs" dxfId="3306" priority="3387" operator="equal">
      <formula>0</formula>
    </cfRule>
  </conditionalFormatting>
  <conditionalFormatting sqref="D595:D603">
    <cfRule type="cellIs" dxfId="3305" priority="3376" operator="greaterThan">
      <formula>5</formula>
    </cfRule>
    <cfRule type="cellIs" dxfId="3304" priority="3377" operator="equal">
      <formula>5</formula>
    </cfRule>
    <cfRule type="cellIs" dxfId="3303" priority="3378" operator="equal">
      <formula>1</formula>
    </cfRule>
    <cfRule type="cellIs" dxfId="3302" priority="3379" operator="equal">
      <formula>2</formula>
    </cfRule>
    <cfRule type="cellIs" dxfId="3301" priority="3380" operator="equal">
      <formula>3</formula>
    </cfRule>
    <cfRule type="cellIs" dxfId="3300" priority="3381" operator="equal">
      <formula>0</formula>
    </cfRule>
  </conditionalFormatting>
  <conditionalFormatting sqref="G595:H603">
    <cfRule type="cellIs" dxfId="3299" priority="3370" operator="greaterThan">
      <formula>5</formula>
    </cfRule>
    <cfRule type="cellIs" dxfId="3298" priority="3371" operator="equal">
      <formula>5</formula>
    </cfRule>
    <cfRule type="cellIs" dxfId="3297" priority="3372" operator="equal">
      <formula>1</formula>
    </cfRule>
    <cfRule type="cellIs" dxfId="3296" priority="3373" operator="equal">
      <formula>2</formula>
    </cfRule>
    <cfRule type="cellIs" dxfId="3295" priority="3374" operator="equal">
      <formula>3</formula>
    </cfRule>
    <cfRule type="cellIs" dxfId="3294" priority="3375" operator="equal">
      <formula>0</formula>
    </cfRule>
  </conditionalFormatting>
  <conditionalFormatting sqref="J595:J603">
    <cfRule type="cellIs" dxfId="3293" priority="3364" operator="greaterThan">
      <formula>5</formula>
    </cfRule>
    <cfRule type="cellIs" dxfId="3292" priority="3365" operator="equal">
      <formula>5</formula>
    </cfRule>
    <cfRule type="cellIs" dxfId="3291" priority="3366" operator="equal">
      <formula>1</formula>
    </cfRule>
    <cfRule type="cellIs" dxfId="3290" priority="3367" operator="equal">
      <formula>2</formula>
    </cfRule>
    <cfRule type="cellIs" dxfId="3289" priority="3368" operator="equal">
      <formula>3</formula>
    </cfRule>
    <cfRule type="cellIs" dxfId="3288" priority="3369" operator="equal">
      <formula>0</formula>
    </cfRule>
  </conditionalFormatting>
  <conditionalFormatting sqref="T595:T603">
    <cfRule type="cellIs" dxfId="3287" priority="3358" operator="greaterThan">
      <formula>5</formula>
    </cfRule>
    <cfRule type="cellIs" dxfId="3286" priority="3359" operator="equal">
      <formula>5</formula>
    </cfRule>
    <cfRule type="cellIs" dxfId="3285" priority="3360" operator="equal">
      <formula>1</formula>
    </cfRule>
    <cfRule type="cellIs" dxfId="3284" priority="3361" operator="equal">
      <formula>2</formula>
    </cfRule>
    <cfRule type="cellIs" dxfId="3283" priority="3362" operator="equal">
      <formula>3</formula>
    </cfRule>
    <cfRule type="cellIs" dxfId="3282" priority="3363" operator="equal">
      <formula>0</formula>
    </cfRule>
  </conditionalFormatting>
  <conditionalFormatting sqref="S595:S603">
    <cfRule type="cellIs" dxfId="3281" priority="3352" operator="greaterThan">
      <formula>5</formula>
    </cfRule>
    <cfRule type="cellIs" dxfId="3280" priority="3353" operator="equal">
      <formula>5</formula>
    </cfRule>
    <cfRule type="cellIs" dxfId="3279" priority="3354" operator="equal">
      <formula>1</formula>
    </cfRule>
    <cfRule type="cellIs" dxfId="3278" priority="3355" operator="equal">
      <formula>2</formula>
    </cfRule>
    <cfRule type="cellIs" dxfId="3277" priority="3356" operator="equal">
      <formula>3</formula>
    </cfRule>
    <cfRule type="cellIs" dxfId="3276" priority="3357" operator="equal">
      <formula>0</formula>
    </cfRule>
  </conditionalFormatting>
  <conditionalFormatting sqref="O595:O603">
    <cfRule type="cellIs" dxfId="3275" priority="3346" operator="greaterThan">
      <formula>5</formula>
    </cfRule>
    <cfRule type="cellIs" dxfId="3274" priority="3347" operator="equal">
      <formula>5</formula>
    </cfRule>
    <cfRule type="cellIs" dxfId="3273" priority="3348" operator="equal">
      <formula>1</formula>
    </cfRule>
    <cfRule type="cellIs" dxfId="3272" priority="3349" operator="equal">
      <formula>2</formula>
    </cfRule>
    <cfRule type="cellIs" dxfId="3271" priority="3350" operator="equal">
      <formula>3</formula>
    </cfRule>
    <cfRule type="cellIs" dxfId="3270" priority="3351" operator="equal">
      <formula>0</formula>
    </cfRule>
  </conditionalFormatting>
  <conditionalFormatting sqref="M595:M603">
    <cfRule type="cellIs" dxfId="3269" priority="3340" operator="greaterThan">
      <formula>5</formula>
    </cfRule>
    <cfRule type="cellIs" dxfId="3268" priority="3341" operator="equal">
      <formula>5</formula>
    </cfRule>
    <cfRule type="cellIs" dxfId="3267" priority="3342" operator="equal">
      <formula>1</formula>
    </cfRule>
    <cfRule type="cellIs" dxfId="3266" priority="3343" operator="equal">
      <formula>2</formula>
    </cfRule>
    <cfRule type="cellIs" dxfId="3265" priority="3344" operator="equal">
      <formula>3</formula>
    </cfRule>
    <cfRule type="cellIs" dxfId="3264" priority="3345" operator="equal">
      <formula>0</formula>
    </cfRule>
  </conditionalFormatting>
  <conditionalFormatting sqref="K595:K603">
    <cfRule type="cellIs" dxfId="3263" priority="3334" operator="greaterThan">
      <formula>5</formula>
    </cfRule>
    <cfRule type="cellIs" dxfId="3262" priority="3335" operator="equal">
      <formula>5</formula>
    </cfRule>
    <cfRule type="cellIs" dxfId="3261" priority="3336" operator="equal">
      <formula>1</formula>
    </cfRule>
    <cfRule type="cellIs" dxfId="3260" priority="3337" operator="equal">
      <formula>2</formula>
    </cfRule>
    <cfRule type="cellIs" dxfId="3259" priority="3338" operator="equal">
      <formula>3</formula>
    </cfRule>
    <cfRule type="cellIs" dxfId="3258" priority="3339" operator="equal">
      <formula>0</formula>
    </cfRule>
  </conditionalFormatting>
  <conditionalFormatting sqref="E595:E603">
    <cfRule type="cellIs" dxfId="3257" priority="3329" operator="greaterThan">
      <formula>4</formula>
    </cfRule>
    <cfRule type="cellIs" dxfId="3256" priority="3330" operator="equal">
      <formula>4</formula>
    </cfRule>
    <cfRule type="cellIs" dxfId="3255" priority="3331" operator="equal">
      <formula>1</formula>
    </cfRule>
    <cfRule type="cellIs" dxfId="3254" priority="3332" operator="equal">
      <formula>2</formula>
    </cfRule>
    <cfRule type="cellIs" dxfId="3253" priority="3333" operator="equal">
      <formula>0</formula>
    </cfRule>
  </conditionalFormatting>
  <conditionalFormatting sqref="F595:F603">
    <cfRule type="cellIs" dxfId="3252" priority="3324" operator="greaterThan">
      <formula>4</formula>
    </cfRule>
    <cfRule type="cellIs" dxfId="3251" priority="3325" operator="equal">
      <formula>4</formula>
    </cfRule>
    <cfRule type="cellIs" dxfId="3250" priority="3326" operator="equal">
      <formula>1</formula>
    </cfRule>
    <cfRule type="cellIs" dxfId="3249" priority="3327" operator="equal">
      <formula>2</formula>
    </cfRule>
    <cfRule type="cellIs" dxfId="3248" priority="3328" operator="equal">
      <formula>0</formula>
    </cfRule>
  </conditionalFormatting>
  <conditionalFormatting sqref="R595:R603">
    <cfRule type="cellIs" dxfId="3247" priority="3319" operator="greaterThan">
      <formula>4</formula>
    </cfRule>
    <cfRule type="cellIs" dxfId="3246" priority="3320" operator="equal">
      <formula>4</formula>
    </cfRule>
    <cfRule type="cellIs" dxfId="3245" priority="3321" operator="equal">
      <formula>1</formula>
    </cfRule>
    <cfRule type="cellIs" dxfId="3244" priority="3322" operator="equal">
      <formula>2</formula>
    </cfRule>
    <cfRule type="cellIs" dxfId="3243" priority="3323" operator="equal">
      <formula>0</formula>
    </cfRule>
  </conditionalFormatting>
  <conditionalFormatting sqref="Q595:Q603">
    <cfRule type="cellIs" dxfId="3242" priority="3314" operator="greaterThan">
      <formula>4</formula>
    </cfRule>
    <cfRule type="cellIs" dxfId="3241" priority="3315" operator="equal">
      <formula>4</formula>
    </cfRule>
    <cfRule type="cellIs" dxfId="3240" priority="3316" operator="equal">
      <formula>1</formula>
    </cfRule>
    <cfRule type="cellIs" dxfId="3239" priority="3317" operator="equal">
      <formula>2</formula>
    </cfRule>
    <cfRule type="cellIs" dxfId="3238" priority="3318" operator="equal">
      <formula>0</formula>
    </cfRule>
  </conditionalFormatting>
  <conditionalFormatting sqref="L595:L603">
    <cfRule type="cellIs" dxfId="3237" priority="3309" operator="greaterThan">
      <formula>4</formula>
    </cfRule>
    <cfRule type="cellIs" dxfId="3236" priority="3310" operator="equal">
      <formula>4</formula>
    </cfRule>
    <cfRule type="cellIs" dxfId="3235" priority="3311" operator="equal">
      <formula>1</formula>
    </cfRule>
    <cfRule type="cellIs" dxfId="3234" priority="3312" operator="equal">
      <formula>2</formula>
    </cfRule>
    <cfRule type="cellIs" dxfId="3233" priority="3313" operator="equal">
      <formula>0</formula>
    </cfRule>
  </conditionalFormatting>
  <conditionalFormatting sqref="I595:I603">
    <cfRule type="cellIs" dxfId="3232" priority="3303" operator="greaterThan">
      <formula>6</formula>
    </cfRule>
    <cfRule type="cellIs" dxfId="3231" priority="3304" operator="equal">
      <formula>6</formula>
    </cfRule>
    <cfRule type="cellIs" dxfId="3230" priority="3305" operator="equal">
      <formula>4</formula>
    </cfRule>
    <cfRule type="cellIs" dxfId="3229" priority="3306" operator="equal">
      <formula>3</formula>
    </cfRule>
    <cfRule type="cellIs" dxfId="3228" priority="3307" operator="equal">
      <formula>2</formula>
    </cfRule>
    <cfRule type="cellIs" dxfId="3227" priority="3308" operator="equal">
      <formula>0</formula>
    </cfRule>
  </conditionalFormatting>
  <conditionalFormatting sqref="P595:P603">
    <cfRule type="cellIs" dxfId="3226" priority="3297" operator="greaterThan">
      <formula>6</formula>
    </cfRule>
    <cfRule type="cellIs" dxfId="3225" priority="3298" operator="equal">
      <formula>6</formula>
    </cfRule>
    <cfRule type="cellIs" dxfId="3224" priority="3299" operator="equal">
      <formula>4</formula>
    </cfRule>
    <cfRule type="cellIs" dxfId="3223" priority="3300" operator="equal">
      <formula>3</formula>
    </cfRule>
    <cfRule type="cellIs" dxfId="3222" priority="3301" operator="equal">
      <formula>2</formula>
    </cfRule>
    <cfRule type="cellIs" dxfId="3221" priority="3302" operator="equal">
      <formula>0</formula>
    </cfRule>
  </conditionalFormatting>
  <conditionalFormatting sqref="N595:N603">
    <cfRule type="cellIs" dxfId="3220" priority="3291" operator="greaterThan">
      <formula>6</formula>
    </cfRule>
    <cfRule type="cellIs" dxfId="3219" priority="3292" operator="equal">
      <formula>6</formula>
    </cfRule>
    <cfRule type="cellIs" dxfId="3218" priority="3293" operator="equal">
      <formula>4</formula>
    </cfRule>
    <cfRule type="cellIs" dxfId="3217" priority="3294" operator="equal">
      <formula>3</formula>
    </cfRule>
    <cfRule type="cellIs" dxfId="3216" priority="3295" operator="equal">
      <formula>2</formula>
    </cfRule>
    <cfRule type="cellIs" dxfId="3215" priority="3296" operator="equal">
      <formula>0</formula>
    </cfRule>
  </conditionalFormatting>
  <conditionalFormatting sqref="P609:P617">
    <cfRule type="cellIs" dxfId="3214" priority="3285" operator="greaterThan">
      <formula>6</formula>
    </cfRule>
    <cfRule type="cellIs" dxfId="3213" priority="3286" operator="equal">
      <formula>6</formula>
    </cfRule>
    <cfRule type="cellIs" dxfId="3212" priority="3287" operator="equal">
      <formula>4</formula>
    </cfRule>
    <cfRule type="cellIs" dxfId="3211" priority="3288" operator="equal">
      <formula>3</formula>
    </cfRule>
    <cfRule type="cellIs" dxfId="3210" priority="3289" operator="equal">
      <formula>2</formula>
    </cfRule>
    <cfRule type="cellIs" dxfId="3209" priority="3290" operator="equal">
      <formula>0</formula>
    </cfRule>
  </conditionalFormatting>
  <conditionalFormatting sqref="N609:N617">
    <cfRule type="cellIs" dxfId="3208" priority="3279" operator="greaterThan">
      <formula>6</formula>
    </cfRule>
    <cfRule type="cellIs" dxfId="3207" priority="3280" operator="equal">
      <formula>6</formula>
    </cfRule>
    <cfRule type="cellIs" dxfId="3206" priority="3281" operator="equal">
      <formula>4</formula>
    </cfRule>
    <cfRule type="cellIs" dxfId="3205" priority="3282" operator="equal">
      <formula>3</formula>
    </cfRule>
    <cfRule type="cellIs" dxfId="3204" priority="3283" operator="equal">
      <formula>2</formula>
    </cfRule>
    <cfRule type="cellIs" dxfId="3203" priority="3284" operator="equal">
      <formula>0</formula>
    </cfRule>
  </conditionalFormatting>
  <conditionalFormatting sqref="I609:I617">
    <cfRule type="cellIs" dxfId="3202" priority="3273" operator="greaterThan">
      <formula>6</formula>
    </cfRule>
    <cfRule type="cellIs" dxfId="3201" priority="3274" operator="equal">
      <formula>6</formula>
    </cfRule>
    <cfRule type="cellIs" dxfId="3200" priority="3275" operator="equal">
      <formula>4</formula>
    </cfRule>
    <cfRule type="cellIs" dxfId="3199" priority="3276" operator="equal">
      <formula>3</formula>
    </cfRule>
    <cfRule type="cellIs" dxfId="3198" priority="3277" operator="equal">
      <formula>2</formula>
    </cfRule>
    <cfRule type="cellIs" dxfId="3197" priority="3278" operator="equal">
      <formula>0</formula>
    </cfRule>
  </conditionalFormatting>
  <conditionalFormatting sqref="D609:D617">
    <cfRule type="cellIs" dxfId="3196" priority="3267" operator="greaterThan">
      <formula>5</formula>
    </cfRule>
    <cfRule type="cellIs" dxfId="3195" priority="3268" operator="equal">
      <formula>5</formula>
    </cfRule>
    <cfRule type="cellIs" dxfId="3194" priority="3269" operator="equal">
      <formula>1</formula>
    </cfRule>
    <cfRule type="cellIs" dxfId="3193" priority="3270" operator="equal">
      <formula>2</formula>
    </cfRule>
    <cfRule type="cellIs" dxfId="3192" priority="3271" operator="equal">
      <formula>3</formula>
    </cfRule>
    <cfRule type="cellIs" dxfId="3191" priority="3272" operator="equal">
      <formula>0</formula>
    </cfRule>
  </conditionalFormatting>
  <conditionalFormatting sqref="S609:S617">
    <cfRule type="cellIs" dxfId="3190" priority="3261" operator="greaterThan">
      <formula>5</formula>
    </cfRule>
    <cfRule type="cellIs" dxfId="3189" priority="3262" operator="equal">
      <formula>5</formula>
    </cfRule>
    <cfRule type="cellIs" dxfId="3188" priority="3263" operator="equal">
      <formula>1</formula>
    </cfRule>
    <cfRule type="cellIs" dxfId="3187" priority="3264" operator="equal">
      <formula>2</formula>
    </cfRule>
    <cfRule type="cellIs" dxfId="3186" priority="3265" operator="equal">
      <formula>3</formula>
    </cfRule>
    <cfRule type="cellIs" dxfId="3185" priority="3266" operator="equal">
      <formula>0</formula>
    </cfRule>
  </conditionalFormatting>
  <conditionalFormatting sqref="T609:T617">
    <cfRule type="cellIs" dxfId="3184" priority="3255" operator="greaterThan">
      <formula>5</formula>
    </cfRule>
    <cfRule type="cellIs" dxfId="3183" priority="3256" operator="equal">
      <formula>5</formula>
    </cfRule>
    <cfRule type="cellIs" dxfId="3182" priority="3257" operator="equal">
      <formula>1</formula>
    </cfRule>
    <cfRule type="cellIs" dxfId="3181" priority="3258" operator="equal">
      <formula>2</formula>
    </cfRule>
    <cfRule type="cellIs" dxfId="3180" priority="3259" operator="equal">
      <formula>3</formula>
    </cfRule>
    <cfRule type="cellIs" dxfId="3179" priority="3260" operator="equal">
      <formula>0</formula>
    </cfRule>
  </conditionalFormatting>
  <conditionalFormatting sqref="G609:G617">
    <cfRule type="cellIs" dxfId="3178" priority="3249" operator="greaterThan">
      <formula>5</formula>
    </cfRule>
    <cfRule type="cellIs" dxfId="3177" priority="3250" operator="equal">
      <formula>5</formula>
    </cfRule>
    <cfRule type="cellIs" dxfId="3176" priority="3251" operator="equal">
      <formula>1</formula>
    </cfRule>
    <cfRule type="cellIs" dxfId="3175" priority="3252" operator="equal">
      <formula>2</formula>
    </cfRule>
    <cfRule type="cellIs" dxfId="3174" priority="3253" operator="equal">
      <formula>3</formula>
    </cfRule>
    <cfRule type="cellIs" dxfId="3173" priority="3254" operator="equal">
      <formula>0</formula>
    </cfRule>
  </conditionalFormatting>
  <conditionalFormatting sqref="H609:H617">
    <cfRule type="cellIs" dxfId="3172" priority="3243" operator="greaterThan">
      <formula>5</formula>
    </cfRule>
    <cfRule type="cellIs" dxfId="3171" priority="3244" operator="equal">
      <formula>5</formula>
    </cfRule>
    <cfRule type="cellIs" dxfId="3170" priority="3245" operator="equal">
      <formula>1</formula>
    </cfRule>
    <cfRule type="cellIs" dxfId="3169" priority="3246" operator="equal">
      <formula>2</formula>
    </cfRule>
    <cfRule type="cellIs" dxfId="3168" priority="3247" operator="equal">
      <formula>3</formula>
    </cfRule>
    <cfRule type="cellIs" dxfId="3167" priority="3248" operator="equal">
      <formula>0</formula>
    </cfRule>
  </conditionalFormatting>
  <conditionalFormatting sqref="J609:J617">
    <cfRule type="cellIs" dxfId="3166" priority="3237" operator="greaterThan">
      <formula>5</formula>
    </cfRule>
    <cfRule type="cellIs" dxfId="3165" priority="3238" operator="equal">
      <formula>5</formula>
    </cfRule>
    <cfRule type="cellIs" dxfId="3164" priority="3239" operator="equal">
      <formula>1</formula>
    </cfRule>
    <cfRule type="cellIs" dxfId="3163" priority="3240" operator="equal">
      <formula>2</formula>
    </cfRule>
    <cfRule type="cellIs" dxfId="3162" priority="3241" operator="equal">
      <formula>3</formula>
    </cfRule>
    <cfRule type="cellIs" dxfId="3161" priority="3242" operator="equal">
      <formula>0</formula>
    </cfRule>
  </conditionalFormatting>
  <conditionalFormatting sqref="K609:K617">
    <cfRule type="cellIs" dxfId="3160" priority="3231" operator="greaterThan">
      <formula>5</formula>
    </cfRule>
    <cfRule type="cellIs" dxfId="3159" priority="3232" operator="equal">
      <formula>5</formula>
    </cfRule>
    <cfRule type="cellIs" dxfId="3158" priority="3233" operator="equal">
      <formula>1</formula>
    </cfRule>
    <cfRule type="cellIs" dxfId="3157" priority="3234" operator="equal">
      <formula>2</formula>
    </cfRule>
    <cfRule type="cellIs" dxfId="3156" priority="3235" operator="equal">
      <formula>3</formula>
    </cfRule>
    <cfRule type="cellIs" dxfId="3155" priority="3236" operator="equal">
      <formula>0</formula>
    </cfRule>
  </conditionalFormatting>
  <conditionalFormatting sqref="O609:O617">
    <cfRule type="cellIs" dxfId="3154" priority="3225" operator="greaterThan">
      <formula>5</formula>
    </cfRule>
    <cfRule type="cellIs" dxfId="3153" priority="3226" operator="equal">
      <formula>5</formula>
    </cfRule>
    <cfRule type="cellIs" dxfId="3152" priority="3227" operator="equal">
      <formula>1</formula>
    </cfRule>
    <cfRule type="cellIs" dxfId="3151" priority="3228" operator="equal">
      <formula>2</formula>
    </cfRule>
    <cfRule type="cellIs" dxfId="3150" priority="3229" operator="equal">
      <formula>3</formula>
    </cfRule>
    <cfRule type="cellIs" dxfId="3149" priority="3230" operator="equal">
      <formula>0</formula>
    </cfRule>
  </conditionalFormatting>
  <conditionalFormatting sqref="M609:M617">
    <cfRule type="cellIs" dxfId="3148" priority="3219" operator="greaterThan">
      <formula>5</formula>
    </cfRule>
    <cfRule type="cellIs" dxfId="3147" priority="3220" operator="equal">
      <formula>5</formula>
    </cfRule>
    <cfRule type="cellIs" dxfId="3146" priority="3221" operator="equal">
      <formula>1</formula>
    </cfRule>
    <cfRule type="cellIs" dxfId="3145" priority="3222" operator="equal">
      <formula>2</formula>
    </cfRule>
    <cfRule type="cellIs" dxfId="3144" priority="3223" operator="equal">
      <formula>3</formula>
    </cfRule>
    <cfRule type="cellIs" dxfId="3143" priority="3224" operator="equal">
      <formula>0</formula>
    </cfRule>
  </conditionalFormatting>
  <conditionalFormatting sqref="E609:E617">
    <cfRule type="cellIs" dxfId="3142" priority="3214" operator="greaterThan">
      <formula>4</formula>
    </cfRule>
    <cfRule type="cellIs" dxfId="3141" priority="3215" operator="equal">
      <formula>4</formula>
    </cfRule>
    <cfRule type="cellIs" dxfId="3140" priority="3216" operator="equal">
      <formula>1</formula>
    </cfRule>
    <cfRule type="cellIs" dxfId="3139" priority="3217" operator="equal">
      <formula>2</formula>
    </cfRule>
    <cfRule type="cellIs" dxfId="3138" priority="3218" operator="equal">
      <formula>0</formula>
    </cfRule>
  </conditionalFormatting>
  <conditionalFormatting sqref="R609:R617">
    <cfRule type="cellIs" dxfId="3137" priority="3209" operator="greaterThan">
      <formula>4</formula>
    </cfRule>
    <cfRule type="cellIs" dxfId="3136" priority="3210" operator="equal">
      <formula>4</formula>
    </cfRule>
    <cfRule type="cellIs" dxfId="3135" priority="3211" operator="equal">
      <formula>1</formula>
    </cfRule>
    <cfRule type="cellIs" dxfId="3134" priority="3212" operator="equal">
      <formula>2</formula>
    </cfRule>
    <cfRule type="cellIs" dxfId="3133" priority="3213" operator="equal">
      <formula>0</formula>
    </cfRule>
  </conditionalFormatting>
  <conditionalFormatting sqref="Q609:Q617">
    <cfRule type="cellIs" dxfId="3132" priority="3204" operator="greaterThan">
      <formula>4</formula>
    </cfRule>
    <cfRule type="cellIs" dxfId="3131" priority="3205" operator="equal">
      <formula>4</formula>
    </cfRule>
    <cfRule type="cellIs" dxfId="3130" priority="3206" operator="equal">
      <formula>1</formula>
    </cfRule>
    <cfRule type="cellIs" dxfId="3129" priority="3207" operator="equal">
      <formula>2</formula>
    </cfRule>
    <cfRule type="cellIs" dxfId="3128" priority="3208" operator="equal">
      <formula>0</formula>
    </cfRule>
  </conditionalFormatting>
  <conditionalFormatting sqref="L609:L617">
    <cfRule type="cellIs" dxfId="3127" priority="3199" operator="greaterThan">
      <formula>4</formula>
    </cfRule>
    <cfRule type="cellIs" dxfId="3126" priority="3200" operator="equal">
      <formula>4</formula>
    </cfRule>
    <cfRule type="cellIs" dxfId="3125" priority="3201" operator="equal">
      <formula>1</formula>
    </cfRule>
    <cfRule type="cellIs" dxfId="3124" priority="3202" operator="equal">
      <formula>2</formula>
    </cfRule>
    <cfRule type="cellIs" dxfId="3123" priority="3203" operator="equal">
      <formula>0</formula>
    </cfRule>
  </conditionalFormatting>
  <conditionalFormatting sqref="F609:F617">
    <cfRule type="cellIs" dxfId="3122" priority="3194" operator="greaterThan">
      <formula>4</formula>
    </cfRule>
    <cfRule type="cellIs" dxfId="3121" priority="3195" operator="equal">
      <formula>4</formula>
    </cfRule>
    <cfRule type="cellIs" dxfId="3120" priority="3196" operator="equal">
      <formula>1</formula>
    </cfRule>
    <cfRule type="cellIs" dxfId="3119" priority="3197" operator="equal">
      <formula>2</formula>
    </cfRule>
    <cfRule type="cellIs" dxfId="3118" priority="3198" operator="equal">
      <formula>0</formula>
    </cfRule>
  </conditionalFormatting>
  <conditionalFormatting sqref="R623:R631">
    <cfRule type="cellIs" dxfId="3117" priority="3189" operator="greaterThan">
      <formula>4</formula>
    </cfRule>
    <cfRule type="cellIs" dxfId="3116" priority="3190" operator="equal">
      <formula>4</formula>
    </cfRule>
    <cfRule type="cellIs" dxfId="3115" priority="3191" operator="equal">
      <formula>1</formula>
    </cfRule>
    <cfRule type="cellIs" dxfId="3114" priority="3192" operator="equal">
      <formula>2</formula>
    </cfRule>
    <cfRule type="cellIs" dxfId="3113" priority="3193" operator="equal">
      <formula>0</formula>
    </cfRule>
  </conditionalFormatting>
  <conditionalFormatting sqref="Q623:Q631">
    <cfRule type="cellIs" dxfId="3112" priority="3184" operator="greaterThan">
      <formula>4</formula>
    </cfRule>
    <cfRule type="cellIs" dxfId="3111" priority="3185" operator="equal">
      <formula>4</formula>
    </cfRule>
    <cfRule type="cellIs" dxfId="3110" priority="3186" operator="equal">
      <formula>1</formula>
    </cfRule>
    <cfRule type="cellIs" dxfId="3109" priority="3187" operator="equal">
      <formula>2</formula>
    </cfRule>
    <cfRule type="cellIs" dxfId="3108" priority="3188" operator="equal">
      <formula>0</formula>
    </cfRule>
  </conditionalFormatting>
  <conditionalFormatting sqref="L623:L631">
    <cfRule type="cellIs" dxfId="3107" priority="3179" operator="greaterThan">
      <formula>4</formula>
    </cfRule>
    <cfRule type="cellIs" dxfId="3106" priority="3180" operator="equal">
      <formula>4</formula>
    </cfRule>
    <cfRule type="cellIs" dxfId="3105" priority="3181" operator="equal">
      <formula>1</formula>
    </cfRule>
    <cfRule type="cellIs" dxfId="3104" priority="3182" operator="equal">
      <formula>2</formula>
    </cfRule>
    <cfRule type="cellIs" dxfId="3103" priority="3183" operator="equal">
      <formula>0</formula>
    </cfRule>
  </conditionalFormatting>
  <conditionalFormatting sqref="F623:F631">
    <cfRule type="cellIs" dxfId="3102" priority="3174" operator="greaterThan">
      <formula>4</formula>
    </cfRule>
    <cfRule type="cellIs" dxfId="3101" priority="3175" operator="equal">
      <formula>4</formula>
    </cfRule>
    <cfRule type="cellIs" dxfId="3100" priority="3176" operator="equal">
      <formula>1</formula>
    </cfRule>
    <cfRule type="cellIs" dxfId="3099" priority="3177" operator="equal">
      <formula>2</formula>
    </cfRule>
    <cfRule type="cellIs" dxfId="3098" priority="3178" operator="equal">
      <formula>0</formula>
    </cfRule>
  </conditionalFormatting>
  <conditionalFormatting sqref="E623:E631">
    <cfRule type="cellIs" dxfId="3097" priority="3169" operator="greaterThan">
      <formula>4</formula>
    </cfRule>
    <cfRule type="cellIs" dxfId="3096" priority="3170" operator="equal">
      <formula>4</formula>
    </cfRule>
    <cfRule type="cellIs" dxfId="3095" priority="3171" operator="equal">
      <formula>1</formula>
    </cfRule>
    <cfRule type="cellIs" dxfId="3094" priority="3172" operator="equal">
      <formula>2</formula>
    </cfRule>
    <cfRule type="cellIs" dxfId="3093" priority="3173" operator="equal">
      <formula>0</formula>
    </cfRule>
  </conditionalFormatting>
  <conditionalFormatting sqref="C623:C631">
    <cfRule type="cellIs" dxfId="3092" priority="3163" operator="greaterThan">
      <formula>5</formula>
    </cfRule>
    <cfRule type="cellIs" dxfId="3091" priority="3164" operator="equal">
      <formula>5</formula>
    </cfRule>
    <cfRule type="cellIs" dxfId="3090" priority="3165" operator="equal">
      <formula>1</formula>
    </cfRule>
    <cfRule type="cellIs" dxfId="3089" priority="3166" operator="equal">
      <formula>2</formula>
    </cfRule>
    <cfRule type="cellIs" dxfId="3088" priority="3167" operator="equal">
      <formula>3</formula>
    </cfRule>
    <cfRule type="cellIs" dxfId="3087" priority="3168" operator="equal">
      <formula>0</formula>
    </cfRule>
  </conditionalFormatting>
  <conditionalFormatting sqref="D623:D631">
    <cfRule type="cellIs" dxfId="3086" priority="3157" operator="greaterThan">
      <formula>5</formula>
    </cfRule>
    <cfRule type="cellIs" dxfId="3085" priority="3158" operator="equal">
      <formula>5</formula>
    </cfRule>
    <cfRule type="cellIs" dxfId="3084" priority="3159" operator="equal">
      <formula>1</formula>
    </cfRule>
    <cfRule type="cellIs" dxfId="3083" priority="3160" operator="equal">
      <formula>2</formula>
    </cfRule>
    <cfRule type="cellIs" dxfId="3082" priority="3161" operator="equal">
      <formula>3</formula>
    </cfRule>
    <cfRule type="cellIs" dxfId="3081" priority="3162" operator="equal">
      <formula>0</formula>
    </cfRule>
  </conditionalFormatting>
  <conditionalFormatting sqref="G623:G631">
    <cfRule type="cellIs" dxfId="3080" priority="3151" operator="greaterThan">
      <formula>5</formula>
    </cfRule>
    <cfRule type="cellIs" dxfId="3079" priority="3152" operator="equal">
      <formula>5</formula>
    </cfRule>
    <cfRule type="cellIs" dxfId="3078" priority="3153" operator="equal">
      <formula>1</formula>
    </cfRule>
    <cfRule type="cellIs" dxfId="3077" priority="3154" operator="equal">
      <formula>2</formula>
    </cfRule>
    <cfRule type="cellIs" dxfId="3076" priority="3155" operator="equal">
      <formula>3</formula>
    </cfRule>
    <cfRule type="cellIs" dxfId="3075" priority="3156" operator="equal">
      <formula>0</formula>
    </cfRule>
  </conditionalFormatting>
  <conditionalFormatting sqref="H623:H631">
    <cfRule type="cellIs" dxfId="3074" priority="3145" operator="greaterThan">
      <formula>5</formula>
    </cfRule>
    <cfRule type="cellIs" dxfId="3073" priority="3146" operator="equal">
      <formula>5</formula>
    </cfRule>
    <cfRule type="cellIs" dxfId="3072" priority="3147" operator="equal">
      <formula>1</formula>
    </cfRule>
    <cfRule type="cellIs" dxfId="3071" priority="3148" operator="equal">
      <formula>2</formula>
    </cfRule>
    <cfRule type="cellIs" dxfId="3070" priority="3149" operator="equal">
      <formula>3</formula>
    </cfRule>
    <cfRule type="cellIs" dxfId="3069" priority="3150" operator="equal">
      <formula>0</formula>
    </cfRule>
  </conditionalFormatting>
  <conditionalFormatting sqref="J623:J631">
    <cfRule type="cellIs" dxfId="3068" priority="3139" operator="greaterThan">
      <formula>5</formula>
    </cfRule>
    <cfRule type="cellIs" dxfId="3067" priority="3140" operator="equal">
      <formula>5</formula>
    </cfRule>
    <cfRule type="cellIs" dxfId="3066" priority="3141" operator="equal">
      <formula>1</formula>
    </cfRule>
    <cfRule type="cellIs" dxfId="3065" priority="3142" operator="equal">
      <formula>2</formula>
    </cfRule>
    <cfRule type="cellIs" dxfId="3064" priority="3143" operator="equal">
      <formula>3</formula>
    </cfRule>
    <cfRule type="cellIs" dxfId="3063" priority="3144" operator="equal">
      <formula>0</formula>
    </cfRule>
  </conditionalFormatting>
  <conditionalFormatting sqref="K623:K631">
    <cfRule type="cellIs" dxfId="3062" priority="3133" operator="greaterThan">
      <formula>5</formula>
    </cfRule>
    <cfRule type="cellIs" dxfId="3061" priority="3134" operator="equal">
      <formula>5</formula>
    </cfRule>
    <cfRule type="cellIs" dxfId="3060" priority="3135" operator="equal">
      <formula>1</formula>
    </cfRule>
    <cfRule type="cellIs" dxfId="3059" priority="3136" operator="equal">
      <formula>2</formula>
    </cfRule>
    <cfRule type="cellIs" dxfId="3058" priority="3137" operator="equal">
      <formula>3</formula>
    </cfRule>
    <cfRule type="cellIs" dxfId="3057" priority="3138" operator="equal">
      <formula>0</formula>
    </cfRule>
  </conditionalFormatting>
  <conditionalFormatting sqref="S623:S631">
    <cfRule type="cellIs" dxfId="3056" priority="3127" operator="greaterThan">
      <formula>5</formula>
    </cfRule>
    <cfRule type="cellIs" dxfId="3055" priority="3128" operator="equal">
      <formula>5</formula>
    </cfRule>
    <cfRule type="cellIs" dxfId="3054" priority="3129" operator="equal">
      <formula>1</formula>
    </cfRule>
    <cfRule type="cellIs" dxfId="3053" priority="3130" operator="equal">
      <formula>2</formula>
    </cfRule>
    <cfRule type="cellIs" dxfId="3052" priority="3131" operator="equal">
      <formula>3</formula>
    </cfRule>
    <cfRule type="cellIs" dxfId="3051" priority="3132" operator="equal">
      <formula>0</formula>
    </cfRule>
  </conditionalFormatting>
  <conditionalFormatting sqref="T623:T631">
    <cfRule type="cellIs" dxfId="3050" priority="3121" operator="greaterThan">
      <formula>5</formula>
    </cfRule>
    <cfRule type="cellIs" dxfId="3049" priority="3122" operator="equal">
      <formula>5</formula>
    </cfRule>
    <cfRule type="cellIs" dxfId="3048" priority="3123" operator="equal">
      <formula>1</formula>
    </cfRule>
    <cfRule type="cellIs" dxfId="3047" priority="3124" operator="equal">
      <formula>2</formula>
    </cfRule>
    <cfRule type="cellIs" dxfId="3046" priority="3125" operator="equal">
      <formula>3</formula>
    </cfRule>
    <cfRule type="cellIs" dxfId="3045" priority="3126" operator="equal">
      <formula>0</formula>
    </cfRule>
  </conditionalFormatting>
  <conditionalFormatting sqref="O623:O631">
    <cfRule type="cellIs" dxfId="3044" priority="3115" operator="greaterThan">
      <formula>5</formula>
    </cfRule>
    <cfRule type="cellIs" dxfId="3043" priority="3116" operator="equal">
      <formula>5</formula>
    </cfRule>
    <cfRule type="cellIs" dxfId="3042" priority="3117" operator="equal">
      <formula>1</formula>
    </cfRule>
    <cfRule type="cellIs" dxfId="3041" priority="3118" operator="equal">
      <formula>2</formula>
    </cfRule>
    <cfRule type="cellIs" dxfId="3040" priority="3119" operator="equal">
      <formula>3</formula>
    </cfRule>
    <cfRule type="cellIs" dxfId="3039" priority="3120" operator="equal">
      <formula>0</formula>
    </cfRule>
  </conditionalFormatting>
  <conditionalFormatting sqref="M623:M631">
    <cfRule type="cellIs" dxfId="3038" priority="3109" operator="greaterThan">
      <formula>5</formula>
    </cfRule>
    <cfRule type="cellIs" dxfId="3037" priority="3110" operator="equal">
      <formula>5</formula>
    </cfRule>
    <cfRule type="cellIs" dxfId="3036" priority="3111" operator="equal">
      <formula>1</formula>
    </cfRule>
    <cfRule type="cellIs" dxfId="3035" priority="3112" operator="equal">
      <formula>2</formula>
    </cfRule>
    <cfRule type="cellIs" dxfId="3034" priority="3113" operator="equal">
      <formula>3</formula>
    </cfRule>
    <cfRule type="cellIs" dxfId="3033" priority="3114" operator="equal">
      <formula>0</formula>
    </cfRule>
  </conditionalFormatting>
  <conditionalFormatting sqref="P623:P631">
    <cfRule type="cellIs" dxfId="3032" priority="3103" operator="greaterThan">
      <formula>6</formula>
    </cfRule>
    <cfRule type="cellIs" dxfId="3031" priority="3104" operator="equal">
      <formula>6</formula>
    </cfRule>
    <cfRule type="cellIs" dxfId="3030" priority="3105" operator="equal">
      <formula>4</formula>
    </cfRule>
    <cfRule type="cellIs" dxfId="3029" priority="3106" operator="equal">
      <formula>3</formula>
    </cfRule>
    <cfRule type="cellIs" dxfId="3028" priority="3107" operator="equal">
      <formula>2</formula>
    </cfRule>
    <cfRule type="cellIs" dxfId="3027" priority="3108" operator="equal">
      <formula>0</formula>
    </cfRule>
  </conditionalFormatting>
  <conditionalFormatting sqref="N623:N631">
    <cfRule type="cellIs" dxfId="3026" priority="3097" operator="greaterThan">
      <formula>6</formula>
    </cfRule>
    <cfRule type="cellIs" dxfId="3025" priority="3098" operator="equal">
      <formula>6</formula>
    </cfRule>
    <cfRule type="cellIs" dxfId="3024" priority="3099" operator="equal">
      <formula>4</formula>
    </cfRule>
    <cfRule type="cellIs" dxfId="3023" priority="3100" operator="equal">
      <formula>3</formula>
    </cfRule>
    <cfRule type="cellIs" dxfId="3022" priority="3101" operator="equal">
      <formula>2</formula>
    </cfRule>
    <cfRule type="cellIs" dxfId="3021" priority="3102" operator="equal">
      <formula>0</formula>
    </cfRule>
  </conditionalFormatting>
  <conditionalFormatting sqref="I623:I631">
    <cfRule type="cellIs" dxfId="3020" priority="3091" operator="greaterThan">
      <formula>6</formula>
    </cfRule>
    <cfRule type="cellIs" dxfId="3019" priority="3092" operator="equal">
      <formula>6</formula>
    </cfRule>
    <cfRule type="cellIs" dxfId="3018" priority="3093" operator="equal">
      <formula>4</formula>
    </cfRule>
    <cfRule type="cellIs" dxfId="3017" priority="3094" operator="equal">
      <formula>3</formula>
    </cfRule>
    <cfRule type="cellIs" dxfId="3016" priority="3095" operator="equal">
      <formula>2</formula>
    </cfRule>
    <cfRule type="cellIs" dxfId="3015" priority="3096" operator="equal">
      <formula>0</formula>
    </cfRule>
  </conditionalFormatting>
  <conditionalFormatting sqref="C637:C645">
    <cfRule type="cellIs" dxfId="3014" priority="3085" operator="greaterThan">
      <formula>5</formula>
    </cfRule>
    <cfRule type="cellIs" dxfId="3013" priority="3086" operator="equal">
      <formula>5</formula>
    </cfRule>
    <cfRule type="cellIs" dxfId="3012" priority="3087" operator="equal">
      <formula>1</formula>
    </cfRule>
    <cfRule type="cellIs" dxfId="3011" priority="3088" operator="equal">
      <formula>2</formula>
    </cfRule>
    <cfRule type="cellIs" dxfId="3010" priority="3089" operator="equal">
      <formula>3</formula>
    </cfRule>
    <cfRule type="cellIs" dxfId="3009" priority="3090" operator="equal">
      <formula>0</formula>
    </cfRule>
  </conditionalFormatting>
  <conditionalFormatting sqref="D637:D645">
    <cfRule type="cellIs" dxfId="3008" priority="3079" operator="greaterThan">
      <formula>5</formula>
    </cfRule>
    <cfRule type="cellIs" dxfId="3007" priority="3080" operator="equal">
      <formula>5</formula>
    </cfRule>
    <cfRule type="cellIs" dxfId="3006" priority="3081" operator="equal">
      <formula>1</formula>
    </cfRule>
    <cfRule type="cellIs" dxfId="3005" priority="3082" operator="equal">
      <formula>2</formula>
    </cfRule>
    <cfRule type="cellIs" dxfId="3004" priority="3083" operator="equal">
      <formula>3</formula>
    </cfRule>
    <cfRule type="cellIs" dxfId="3003" priority="3084" operator="equal">
      <formula>0</formula>
    </cfRule>
  </conditionalFormatting>
  <conditionalFormatting sqref="S637:S645">
    <cfRule type="cellIs" dxfId="3002" priority="3073" operator="greaterThan">
      <formula>5</formula>
    </cfRule>
    <cfRule type="cellIs" dxfId="3001" priority="3074" operator="equal">
      <formula>5</formula>
    </cfRule>
    <cfRule type="cellIs" dxfId="3000" priority="3075" operator="equal">
      <formula>1</formula>
    </cfRule>
    <cfRule type="cellIs" dxfId="2999" priority="3076" operator="equal">
      <formula>2</formula>
    </cfRule>
    <cfRule type="cellIs" dxfId="2998" priority="3077" operator="equal">
      <formula>3</formula>
    </cfRule>
    <cfRule type="cellIs" dxfId="2997" priority="3078" operator="equal">
      <formula>0</formula>
    </cfRule>
  </conditionalFormatting>
  <conditionalFormatting sqref="T637:T645">
    <cfRule type="cellIs" dxfId="2996" priority="3067" operator="greaterThan">
      <formula>5</formula>
    </cfRule>
    <cfRule type="cellIs" dxfId="2995" priority="3068" operator="equal">
      <formula>5</formula>
    </cfRule>
    <cfRule type="cellIs" dxfId="2994" priority="3069" operator="equal">
      <formula>1</formula>
    </cfRule>
    <cfRule type="cellIs" dxfId="2993" priority="3070" operator="equal">
      <formula>2</formula>
    </cfRule>
    <cfRule type="cellIs" dxfId="2992" priority="3071" operator="equal">
      <formula>3</formula>
    </cfRule>
    <cfRule type="cellIs" dxfId="2991" priority="3072" operator="equal">
      <formula>0</formula>
    </cfRule>
  </conditionalFormatting>
  <conditionalFormatting sqref="J637:J645">
    <cfRule type="cellIs" dxfId="2990" priority="3061" operator="greaterThan">
      <formula>5</formula>
    </cfRule>
    <cfRule type="cellIs" dxfId="2989" priority="3062" operator="equal">
      <formula>5</formula>
    </cfRule>
    <cfRule type="cellIs" dxfId="2988" priority="3063" operator="equal">
      <formula>1</formula>
    </cfRule>
    <cfRule type="cellIs" dxfId="2987" priority="3064" operator="equal">
      <formula>2</formula>
    </cfRule>
    <cfRule type="cellIs" dxfId="2986" priority="3065" operator="equal">
      <formula>3</formula>
    </cfRule>
    <cfRule type="cellIs" dxfId="2985" priority="3066" operator="equal">
      <formula>0</formula>
    </cfRule>
  </conditionalFormatting>
  <conditionalFormatting sqref="K637:K645">
    <cfRule type="cellIs" dxfId="2984" priority="3055" operator="greaterThan">
      <formula>5</formula>
    </cfRule>
    <cfRule type="cellIs" dxfId="2983" priority="3056" operator="equal">
      <formula>5</formula>
    </cfRule>
    <cfRule type="cellIs" dxfId="2982" priority="3057" operator="equal">
      <formula>1</formula>
    </cfRule>
    <cfRule type="cellIs" dxfId="2981" priority="3058" operator="equal">
      <formula>2</formula>
    </cfRule>
    <cfRule type="cellIs" dxfId="2980" priority="3059" operator="equal">
      <formula>3</formula>
    </cfRule>
    <cfRule type="cellIs" dxfId="2979" priority="3060" operator="equal">
      <formula>0</formula>
    </cfRule>
  </conditionalFormatting>
  <conditionalFormatting sqref="G637:G645">
    <cfRule type="cellIs" dxfId="2978" priority="3049" operator="greaterThan">
      <formula>5</formula>
    </cfRule>
    <cfRule type="cellIs" dxfId="2977" priority="3050" operator="equal">
      <formula>5</formula>
    </cfRule>
    <cfRule type="cellIs" dxfId="2976" priority="3051" operator="equal">
      <formula>1</formula>
    </cfRule>
    <cfRule type="cellIs" dxfId="2975" priority="3052" operator="equal">
      <formula>2</formula>
    </cfRule>
    <cfRule type="cellIs" dxfId="2974" priority="3053" operator="equal">
      <formula>3</formula>
    </cfRule>
    <cfRule type="cellIs" dxfId="2973" priority="3054" operator="equal">
      <formula>0</formula>
    </cfRule>
  </conditionalFormatting>
  <conditionalFormatting sqref="H637:H645">
    <cfRule type="cellIs" dxfId="2972" priority="3043" operator="greaterThan">
      <formula>5</formula>
    </cfRule>
    <cfRule type="cellIs" dxfId="2971" priority="3044" operator="equal">
      <formula>5</formula>
    </cfRule>
    <cfRule type="cellIs" dxfId="2970" priority="3045" operator="equal">
      <formula>1</formula>
    </cfRule>
    <cfRule type="cellIs" dxfId="2969" priority="3046" operator="equal">
      <formula>2</formula>
    </cfRule>
    <cfRule type="cellIs" dxfId="2968" priority="3047" operator="equal">
      <formula>3</formula>
    </cfRule>
    <cfRule type="cellIs" dxfId="2967" priority="3048" operator="equal">
      <formula>0</formula>
    </cfRule>
  </conditionalFormatting>
  <conditionalFormatting sqref="O637:O645">
    <cfRule type="cellIs" dxfId="2966" priority="3037" operator="greaterThan">
      <formula>5</formula>
    </cfRule>
    <cfRule type="cellIs" dxfId="2965" priority="3038" operator="equal">
      <formula>5</formula>
    </cfRule>
    <cfRule type="cellIs" dxfId="2964" priority="3039" operator="equal">
      <formula>1</formula>
    </cfRule>
    <cfRule type="cellIs" dxfId="2963" priority="3040" operator="equal">
      <formula>2</formula>
    </cfRule>
    <cfRule type="cellIs" dxfId="2962" priority="3041" operator="equal">
      <formula>3</formula>
    </cfRule>
    <cfRule type="cellIs" dxfId="2961" priority="3042" operator="equal">
      <formula>0</formula>
    </cfRule>
  </conditionalFormatting>
  <conditionalFormatting sqref="M637:M645">
    <cfRule type="cellIs" dxfId="2960" priority="3031" operator="greaterThan">
      <formula>5</formula>
    </cfRule>
    <cfRule type="cellIs" dxfId="2959" priority="3032" operator="equal">
      <formula>5</formula>
    </cfRule>
    <cfRule type="cellIs" dxfId="2958" priority="3033" operator="equal">
      <formula>1</formula>
    </cfRule>
    <cfRule type="cellIs" dxfId="2957" priority="3034" operator="equal">
      <formula>2</formula>
    </cfRule>
    <cfRule type="cellIs" dxfId="2956" priority="3035" operator="equal">
      <formula>3</formula>
    </cfRule>
    <cfRule type="cellIs" dxfId="2955" priority="3036" operator="equal">
      <formula>0</formula>
    </cfRule>
  </conditionalFormatting>
  <conditionalFormatting sqref="F637:F645">
    <cfRule type="cellIs" dxfId="2954" priority="3026" operator="greaterThan">
      <formula>4</formula>
    </cfRule>
    <cfRule type="cellIs" dxfId="2953" priority="3027" operator="equal">
      <formula>4</formula>
    </cfRule>
    <cfRule type="cellIs" dxfId="2952" priority="3028" operator="equal">
      <formula>1</formula>
    </cfRule>
    <cfRule type="cellIs" dxfId="2951" priority="3029" operator="equal">
      <formula>2</formula>
    </cfRule>
    <cfRule type="cellIs" dxfId="2950" priority="3030" operator="equal">
      <formula>0</formula>
    </cfRule>
  </conditionalFormatting>
  <conditionalFormatting sqref="E637:E645">
    <cfRule type="cellIs" dxfId="2949" priority="3021" operator="greaterThan">
      <formula>4</formula>
    </cfRule>
    <cfRule type="cellIs" dxfId="2948" priority="3022" operator="equal">
      <formula>4</formula>
    </cfRule>
    <cfRule type="cellIs" dxfId="2947" priority="3023" operator="equal">
      <formula>1</formula>
    </cfRule>
    <cfRule type="cellIs" dxfId="2946" priority="3024" operator="equal">
      <formula>2</formula>
    </cfRule>
    <cfRule type="cellIs" dxfId="2945" priority="3025" operator="equal">
      <formula>0</formula>
    </cfRule>
  </conditionalFormatting>
  <conditionalFormatting sqref="R637:R645">
    <cfRule type="cellIs" dxfId="2944" priority="3016" operator="greaterThan">
      <formula>4</formula>
    </cfRule>
    <cfRule type="cellIs" dxfId="2943" priority="3017" operator="equal">
      <formula>4</formula>
    </cfRule>
    <cfRule type="cellIs" dxfId="2942" priority="3018" operator="equal">
      <formula>1</formula>
    </cfRule>
    <cfRule type="cellIs" dxfId="2941" priority="3019" operator="equal">
      <formula>2</formula>
    </cfRule>
    <cfRule type="cellIs" dxfId="2940" priority="3020" operator="equal">
      <formula>0</formula>
    </cfRule>
  </conditionalFormatting>
  <conditionalFormatting sqref="Q637:Q645">
    <cfRule type="cellIs" dxfId="2939" priority="3011" operator="greaterThan">
      <formula>4</formula>
    </cfRule>
    <cfRule type="cellIs" dxfId="2938" priority="3012" operator="equal">
      <formula>4</formula>
    </cfRule>
    <cfRule type="cellIs" dxfId="2937" priority="3013" operator="equal">
      <formula>1</formula>
    </cfRule>
    <cfRule type="cellIs" dxfId="2936" priority="3014" operator="equal">
      <formula>2</formula>
    </cfRule>
    <cfRule type="cellIs" dxfId="2935" priority="3015" operator="equal">
      <formula>0</formula>
    </cfRule>
  </conditionalFormatting>
  <conditionalFormatting sqref="L637:L645">
    <cfRule type="cellIs" dxfId="2934" priority="3006" operator="greaterThan">
      <formula>4</formula>
    </cfRule>
    <cfRule type="cellIs" dxfId="2933" priority="3007" operator="equal">
      <formula>4</formula>
    </cfRule>
    <cfRule type="cellIs" dxfId="2932" priority="3008" operator="equal">
      <formula>1</formula>
    </cfRule>
    <cfRule type="cellIs" dxfId="2931" priority="3009" operator="equal">
      <formula>2</formula>
    </cfRule>
    <cfRule type="cellIs" dxfId="2930" priority="3010" operator="equal">
      <formula>0</formula>
    </cfRule>
  </conditionalFormatting>
  <conditionalFormatting sqref="I637:I645">
    <cfRule type="cellIs" dxfId="2929" priority="3000" operator="greaterThan">
      <formula>6</formula>
    </cfRule>
    <cfRule type="cellIs" dxfId="2928" priority="3001" operator="equal">
      <formula>6</formula>
    </cfRule>
    <cfRule type="cellIs" dxfId="2927" priority="3002" operator="equal">
      <formula>4</formula>
    </cfRule>
    <cfRule type="cellIs" dxfId="2926" priority="3003" operator="equal">
      <formula>3</formula>
    </cfRule>
    <cfRule type="cellIs" dxfId="2925" priority="3004" operator="equal">
      <formula>2</formula>
    </cfRule>
    <cfRule type="cellIs" dxfId="2924" priority="3005" operator="equal">
      <formula>0</formula>
    </cfRule>
  </conditionalFormatting>
  <conditionalFormatting sqref="P637:P645">
    <cfRule type="cellIs" dxfId="2923" priority="2994" operator="greaterThan">
      <formula>6</formula>
    </cfRule>
    <cfRule type="cellIs" dxfId="2922" priority="2995" operator="equal">
      <formula>6</formula>
    </cfRule>
    <cfRule type="cellIs" dxfId="2921" priority="2996" operator="equal">
      <formula>4</formula>
    </cfRule>
    <cfRule type="cellIs" dxfId="2920" priority="2997" operator="equal">
      <formula>3</formula>
    </cfRule>
    <cfRule type="cellIs" dxfId="2919" priority="2998" operator="equal">
      <formula>2</formula>
    </cfRule>
    <cfRule type="cellIs" dxfId="2918" priority="2999" operator="equal">
      <formula>0</formula>
    </cfRule>
  </conditionalFormatting>
  <conditionalFormatting sqref="N637:N645">
    <cfRule type="cellIs" dxfId="2917" priority="2988" operator="greaterThan">
      <formula>6</formula>
    </cfRule>
    <cfRule type="cellIs" dxfId="2916" priority="2989" operator="equal">
      <formula>6</formula>
    </cfRule>
    <cfRule type="cellIs" dxfId="2915" priority="2990" operator="equal">
      <formula>4</formula>
    </cfRule>
    <cfRule type="cellIs" dxfId="2914" priority="2991" operator="equal">
      <formula>3</formula>
    </cfRule>
    <cfRule type="cellIs" dxfId="2913" priority="2992" operator="equal">
      <formula>2</formula>
    </cfRule>
    <cfRule type="cellIs" dxfId="2912" priority="2993" operator="equal">
      <formula>0</formula>
    </cfRule>
  </conditionalFormatting>
  <conditionalFormatting sqref="C651:C659">
    <cfRule type="cellIs" dxfId="2911" priority="2982" operator="greaterThan">
      <formula>5</formula>
    </cfRule>
    <cfRule type="cellIs" dxfId="2910" priority="2983" operator="equal">
      <formula>5</formula>
    </cfRule>
    <cfRule type="cellIs" dxfId="2909" priority="2984" operator="equal">
      <formula>1</formula>
    </cfRule>
    <cfRule type="cellIs" dxfId="2908" priority="2985" operator="equal">
      <formula>2</formula>
    </cfRule>
    <cfRule type="cellIs" dxfId="2907" priority="2986" operator="equal">
      <formula>3</formula>
    </cfRule>
    <cfRule type="cellIs" dxfId="2906" priority="2987" operator="equal">
      <formula>0</formula>
    </cfRule>
  </conditionalFormatting>
  <conditionalFormatting sqref="D651:D659">
    <cfRule type="cellIs" dxfId="2905" priority="2976" operator="greaterThan">
      <formula>5</formula>
    </cfRule>
    <cfRule type="cellIs" dxfId="2904" priority="2977" operator="equal">
      <formula>5</formula>
    </cfRule>
    <cfRule type="cellIs" dxfId="2903" priority="2978" operator="equal">
      <formula>1</formula>
    </cfRule>
    <cfRule type="cellIs" dxfId="2902" priority="2979" operator="equal">
      <formula>2</formula>
    </cfRule>
    <cfRule type="cellIs" dxfId="2901" priority="2980" operator="equal">
      <formula>3</formula>
    </cfRule>
    <cfRule type="cellIs" dxfId="2900" priority="2981" operator="equal">
      <formula>0</formula>
    </cfRule>
  </conditionalFormatting>
  <conditionalFormatting sqref="S651:S659">
    <cfRule type="cellIs" dxfId="2899" priority="2970" operator="greaterThan">
      <formula>5</formula>
    </cfRule>
    <cfRule type="cellIs" dxfId="2898" priority="2971" operator="equal">
      <formula>5</formula>
    </cfRule>
    <cfRule type="cellIs" dxfId="2897" priority="2972" operator="equal">
      <formula>1</formula>
    </cfRule>
    <cfRule type="cellIs" dxfId="2896" priority="2973" operator="equal">
      <formula>2</formula>
    </cfRule>
    <cfRule type="cellIs" dxfId="2895" priority="2974" operator="equal">
      <formula>3</formula>
    </cfRule>
    <cfRule type="cellIs" dxfId="2894" priority="2975" operator="equal">
      <formula>0</formula>
    </cfRule>
  </conditionalFormatting>
  <conditionalFormatting sqref="T651:T659">
    <cfRule type="cellIs" dxfId="2893" priority="2964" operator="greaterThan">
      <formula>5</formula>
    </cfRule>
    <cfRule type="cellIs" dxfId="2892" priority="2965" operator="equal">
      <formula>5</formula>
    </cfRule>
    <cfRule type="cellIs" dxfId="2891" priority="2966" operator="equal">
      <formula>1</formula>
    </cfRule>
    <cfRule type="cellIs" dxfId="2890" priority="2967" operator="equal">
      <formula>2</formula>
    </cfRule>
    <cfRule type="cellIs" dxfId="2889" priority="2968" operator="equal">
      <formula>3</formula>
    </cfRule>
    <cfRule type="cellIs" dxfId="2888" priority="2969" operator="equal">
      <formula>0</formula>
    </cfRule>
  </conditionalFormatting>
  <conditionalFormatting sqref="J651:J659">
    <cfRule type="cellIs" dxfId="2887" priority="2958" operator="greaterThan">
      <formula>5</formula>
    </cfRule>
    <cfRule type="cellIs" dxfId="2886" priority="2959" operator="equal">
      <formula>5</formula>
    </cfRule>
    <cfRule type="cellIs" dxfId="2885" priority="2960" operator="equal">
      <formula>1</formula>
    </cfRule>
    <cfRule type="cellIs" dxfId="2884" priority="2961" operator="equal">
      <formula>2</formula>
    </cfRule>
    <cfRule type="cellIs" dxfId="2883" priority="2962" operator="equal">
      <formula>3</formula>
    </cfRule>
    <cfRule type="cellIs" dxfId="2882" priority="2963" operator="equal">
      <formula>0</formula>
    </cfRule>
  </conditionalFormatting>
  <conditionalFormatting sqref="K651:K659">
    <cfRule type="cellIs" dxfId="2881" priority="2952" operator="greaterThan">
      <formula>5</formula>
    </cfRule>
    <cfRule type="cellIs" dxfId="2880" priority="2953" operator="equal">
      <formula>5</formula>
    </cfRule>
    <cfRule type="cellIs" dxfId="2879" priority="2954" operator="equal">
      <formula>1</formula>
    </cfRule>
    <cfRule type="cellIs" dxfId="2878" priority="2955" operator="equal">
      <formula>2</formula>
    </cfRule>
    <cfRule type="cellIs" dxfId="2877" priority="2956" operator="equal">
      <formula>3</formula>
    </cfRule>
    <cfRule type="cellIs" dxfId="2876" priority="2957" operator="equal">
      <formula>0</formula>
    </cfRule>
  </conditionalFormatting>
  <conditionalFormatting sqref="G651:G659">
    <cfRule type="cellIs" dxfId="2875" priority="2946" operator="greaterThan">
      <formula>5</formula>
    </cfRule>
    <cfRule type="cellIs" dxfId="2874" priority="2947" operator="equal">
      <formula>5</formula>
    </cfRule>
    <cfRule type="cellIs" dxfId="2873" priority="2948" operator="equal">
      <formula>1</formula>
    </cfRule>
    <cfRule type="cellIs" dxfId="2872" priority="2949" operator="equal">
      <formula>2</formula>
    </cfRule>
    <cfRule type="cellIs" dxfId="2871" priority="2950" operator="equal">
      <formula>3</formula>
    </cfRule>
    <cfRule type="cellIs" dxfId="2870" priority="2951" operator="equal">
      <formula>0</formula>
    </cfRule>
  </conditionalFormatting>
  <conditionalFormatting sqref="H651:H659">
    <cfRule type="cellIs" dxfId="2869" priority="2940" operator="greaterThan">
      <formula>5</formula>
    </cfRule>
    <cfRule type="cellIs" dxfId="2868" priority="2941" operator="equal">
      <formula>5</formula>
    </cfRule>
    <cfRule type="cellIs" dxfId="2867" priority="2942" operator="equal">
      <formula>1</formula>
    </cfRule>
    <cfRule type="cellIs" dxfId="2866" priority="2943" operator="equal">
      <formula>2</formula>
    </cfRule>
    <cfRule type="cellIs" dxfId="2865" priority="2944" operator="equal">
      <formula>3</formula>
    </cfRule>
    <cfRule type="cellIs" dxfId="2864" priority="2945" operator="equal">
      <formula>0</formula>
    </cfRule>
  </conditionalFormatting>
  <conditionalFormatting sqref="O651:O659">
    <cfRule type="cellIs" dxfId="2863" priority="2934" operator="greaterThan">
      <formula>5</formula>
    </cfRule>
    <cfRule type="cellIs" dxfId="2862" priority="2935" operator="equal">
      <formula>5</formula>
    </cfRule>
    <cfRule type="cellIs" dxfId="2861" priority="2936" operator="equal">
      <formula>1</formula>
    </cfRule>
    <cfRule type="cellIs" dxfId="2860" priority="2937" operator="equal">
      <formula>2</formula>
    </cfRule>
    <cfRule type="cellIs" dxfId="2859" priority="2938" operator="equal">
      <formula>3</formula>
    </cfRule>
    <cfRule type="cellIs" dxfId="2858" priority="2939" operator="equal">
      <formula>0</formula>
    </cfRule>
  </conditionalFormatting>
  <conditionalFormatting sqref="M651:M659">
    <cfRule type="cellIs" dxfId="2857" priority="2928" operator="greaterThan">
      <formula>5</formula>
    </cfRule>
    <cfRule type="cellIs" dxfId="2856" priority="2929" operator="equal">
      <formula>5</formula>
    </cfRule>
    <cfRule type="cellIs" dxfId="2855" priority="2930" operator="equal">
      <formula>1</formula>
    </cfRule>
    <cfRule type="cellIs" dxfId="2854" priority="2931" operator="equal">
      <formula>2</formula>
    </cfRule>
    <cfRule type="cellIs" dxfId="2853" priority="2932" operator="equal">
      <formula>3</formula>
    </cfRule>
    <cfRule type="cellIs" dxfId="2852" priority="2933" operator="equal">
      <formula>0</formula>
    </cfRule>
  </conditionalFormatting>
  <conditionalFormatting sqref="F651:F659">
    <cfRule type="cellIs" dxfId="2851" priority="2923" operator="greaterThan">
      <formula>4</formula>
    </cfRule>
    <cfRule type="cellIs" dxfId="2850" priority="2924" operator="equal">
      <formula>4</formula>
    </cfRule>
    <cfRule type="cellIs" dxfId="2849" priority="2925" operator="equal">
      <formula>1</formula>
    </cfRule>
    <cfRule type="cellIs" dxfId="2848" priority="2926" operator="equal">
      <formula>2</formula>
    </cfRule>
    <cfRule type="cellIs" dxfId="2847" priority="2927" operator="equal">
      <formula>0</formula>
    </cfRule>
  </conditionalFormatting>
  <conditionalFormatting sqref="E651:E659">
    <cfRule type="cellIs" dxfId="2846" priority="2918" operator="greaterThan">
      <formula>4</formula>
    </cfRule>
    <cfRule type="cellIs" dxfId="2845" priority="2919" operator="equal">
      <formula>4</formula>
    </cfRule>
    <cfRule type="cellIs" dxfId="2844" priority="2920" operator="equal">
      <formula>1</formula>
    </cfRule>
    <cfRule type="cellIs" dxfId="2843" priority="2921" operator="equal">
      <formula>2</formula>
    </cfRule>
    <cfRule type="cellIs" dxfId="2842" priority="2922" operator="equal">
      <formula>0</formula>
    </cfRule>
  </conditionalFormatting>
  <conditionalFormatting sqref="R651:R659">
    <cfRule type="cellIs" dxfId="2841" priority="2913" operator="greaterThan">
      <formula>4</formula>
    </cfRule>
    <cfRule type="cellIs" dxfId="2840" priority="2914" operator="equal">
      <formula>4</formula>
    </cfRule>
    <cfRule type="cellIs" dxfId="2839" priority="2915" operator="equal">
      <formula>1</formula>
    </cfRule>
    <cfRule type="cellIs" dxfId="2838" priority="2916" operator="equal">
      <formula>2</formula>
    </cfRule>
    <cfRule type="cellIs" dxfId="2837" priority="2917" operator="equal">
      <formula>0</formula>
    </cfRule>
  </conditionalFormatting>
  <conditionalFormatting sqref="Q651:Q659">
    <cfRule type="cellIs" dxfId="2836" priority="2908" operator="greaterThan">
      <formula>4</formula>
    </cfRule>
    <cfRule type="cellIs" dxfId="2835" priority="2909" operator="equal">
      <formula>4</formula>
    </cfRule>
    <cfRule type="cellIs" dxfId="2834" priority="2910" operator="equal">
      <formula>1</formula>
    </cfRule>
    <cfRule type="cellIs" dxfId="2833" priority="2911" operator="equal">
      <formula>2</formula>
    </cfRule>
    <cfRule type="cellIs" dxfId="2832" priority="2912" operator="equal">
      <formula>0</formula>
    </cfRule>
  </conditionalFormatting>
  <conditionalFormatting sqref="L651:L659">
    <cfRule type="cellIs" dxfId="2831" priority="2903" operator="greaterThan">
      <formula>4</formula>
    </cfRule>
    <cfRule type="cellIs" dxfId="2830" priority="2904" operator="equal">
      <formula>4</formula>
    </cfRule>
    <cfRule type="cellIs" dxfId="2829" priority="2905" operator="equal">
      <formula>1</formula>
    </cfRule>
    <cfRule type="cellIs" dxfId="2828" priority="2906" operator="equal">
      <formula>2</formula>
    </cfRule>
    <cfRule type="cellIs" dxfId="2827" priority="2907" operator="equal">
      <formula>0</formula>
    </cfRule>
  </conditionalFormatting>
  <conditionalFormatting sqref="I651:I659">
    <cfRule type="cellIs" dxfId="2826" priority="2897" operator="greaterThan">
      <formula>6</formula>
    </cfRule>
    <cfRule type="cellIs" dxfId="2825" priority="2898" operator="equal">
      <formula>6</formula>
    </cfRule>
    <cfRule type="cellIs" dxfId="2824" priority="2899" operator="equal">
      <formula>4</formula>
    </cfRule>
    <cfRule type="cellIs" dxfId="2823" priority="2900" operator="equal">
      <formula>3</formula>
    </cfRule>
    <cfRule type="cellIs" dxfId="2822" priority="2901" operator="equal">
      <formula>2</formula>
    </cfRule>
    <cfRule type="cellIs" dxfId="2821" priority="2902" operator="equal">
      <formula>0</formula>
    </cfRule>
  </conditionalFormatting>
  <conditionalFormatting sqref="P651:P659">
    <cfRule type="cellIs" dxfId="2820" priority="2891" operator="greaterThan">
      <formula>6</formula>
    </cfRule>
    <cfRule type="cellIs" dxfId="2819" priority="2892" operator="equal">
      <formula>6</formula>
    </cfRule>
    <cfRule type="cellIs" dxfId="2818" priority="2893" operator="equal">
      <formula>4</formula>
    </cfRule>
    <cfRule type="cellIs" dxfId="2817" priority="2894" operator="equal">
      <formula>3</formula>
    </cfRule>
    <cfRule type="cellIs" dxfId="2816" priority="2895" operator="equal">
      <formula>2</formula>
    </cfRule>
    <cfRule type="cellIs" dxfId="2815" priority="2896" operator="equal">
      <formula>0</formula>
    </cfRule>
  </conditionalFormatting>
  <conditionalFormatting sqref="N651:N659">
    <cfRule type="cellIs" dxfId="2814" priority="2885" operator="greaterThan">
      <formula>6</formula>
    </cfRule>
    <cfRule type="cellIs" dxfId="2813" priority="2886" operator="equal">
      <formula>6</formula>
    </cfRule>
    <cfRule type="cellIs" dxfId="2812" priority="2887" operator="equal">
      <formula>4</formula>
    </cfRule>
    <cfRule type="cellIs" dxfId="2811" priority="2888" operator="equal">
      <formula>3</formula>
    </cfRule>
    <cfRule type="cellIs" dxfId="2810" priority="2889" operator="equal">
      <formula>2</formula>
    </cfRule>
    <cfRule type="cellIs" dxfId="2809" priority="2890" operator="equal">
      <formula>0</formula>
    </cfRule>
  </conditionalFormatting>
  <conditionalFormatting sqref="C665:C673">
    <cfRule type="cellIs" dxfId="2808" priority="2879" operator="greaterThan">
      <formula>5</formula>
    </cfRule>
    <cfRule type="cellIs" dxfId="2807" priority="2880" operator="equal">
      <formula>5</formula>
    </cfRule>
    <cfRule type="cellIs" dxfId="2806" priority="2881" operator="equal">
      <formula>1</formula>
    </cfRule>
    <cfRule type="cellIs" dxfId="2805" priority="2882" operator="equal">
      <formula>2</formula>
    </cfRule>
    <cfRule type="cellIs" dxfId="2804" priority="2883" operator="equal">
      <formula>3</formula>
    </cfRule>
    <cfRule type="cellIs" dxfId="2803" priority="2884" operator="equal">
      <formula>0</formula>
    </cfRule>
  </conditionalFormatting>
  <conditionalFormatting sqref="D665:D673">
    <cfRule type="cellIs" dxfId="2802" priority="2873" operator="greaterThan">
      <formula>5</formula>
    </cfRule>
    <cfRule type="cellIs" dxfId="2801" priority="2874" operator="equal">
      <formula>5</formula>
    </cfRule>
    <cfRule type="cellIs" dxfId="2800" priority="2875" operator="equal">
      <formula>1</formula>
    </cfRule>
    <cfRule type="cellIs" dxfId="2799" priority="2876" operator="equal">
      <formula>2</formula>
    </cfRule>
    <cfRule type="cellIs" dxfId="2798" priority="2877" operator="equal">
      <formula>3</formula>
    </cfRule>
    <cfRule type="cellIs" dxfId="2797" priority="2878" operator="equal">
      <formula>0</formula>
    </cfRule>
  </conditionalFormatting>
  <conditionalFormatting sqref="S665:S673">
    <cfRule type="cellIs" dxfId="2796" priority="2867" operator="greaterThan">
      <formula>5</formula>
    </cfRule>
    <cfRule type="cellIs" dxfId="2795" priority="2868" operator="equal">
      <formula>5</formula>
    </cfRule>
    <cfRule type="cellIs" dxfId="2794" priority="2869" operator="equal">
      <formula>1</formula>
    </cfRule>
    <cfRule type="cellIs" dxfId="2793" priority="2870" operator="equal">
      <formula>2</formula>
    </cfRule>
    <cfRule type="cellIs" dxfId="2792" priority="2871" operator="equal">
      <formula>3</formula>
    </cfRule>
    <cfRule type="cellIs" dxfId="2791" priority="2872" operator="equal">
      <formula>0</formula>
    </cfRule>
  </conditionalFormatting>
  <conditionalFormatting sqref="T665:T673">
    <cfRule type="cellIs" dxfId="2790" priority="2861" operator="greaterThan">
      <formula>5</formula>
    </cfRule>
    <cfRule type="cellIs" dxfId="2789" priority="2862" operator="equal">
      <formula>5</formula>
    </cfRule>
    <cfRule type="cellIs" dxfId="2788" priority="2863" operator="equal">
      <formula>1</formula>
    </cfRule>
    <cfRule type="cellIs" dxfId="2787" priority="2864" operator="equal">
      <formula>2</formula>
    </cfRule>
    <cfRule type="cellIs" dxfId="2786" priority="2865" operator="equal">
      <formula>3</formula>
    </cfRule>
    <cfRule type="cellIs" dxfId="2785" priority="2866" operator="equal">
      <formula>0</formula>
    </cfRule>
  </conditionalFormatting>
  <conditionalFormatting sqref="J665:J673">
    <cfRule type="cellIs" dxfId="2784" priority="2855" operator="greaterThan">
      <formula>5</formula>
    </cfRule>
    <cfRule type="cellIs" dxfId="2783" priority="2856" operator="equal">
      <formula>5</formula>
    </cfRule>
    <cfRule type="cellIs" dxfId="2782" priority="2857" operator="equal">
      <formula>1</formula>
    </cfRule>
    <cfRule type="cellIs" dxfId="2781" priority="2858" operator="equal">
      <formula>2</formula>
    </cfRule>
    <cfRule type="cellIs" dxfId="2780" priority="2859" operator="equal">
      <formula>3</formula>
    </cfRule>
    <cfRule type="cellIs" dxfId="2779" priority="2860" operator="equal">
      <formula>0</formula>
    </cfRule>
  </conditionalFormatting>
  <conditionalFormatting sqref="K665:K673">
    <cfRule type="cellIs" dxfId="2778" priority="2849" operator="greaterThan">
      <formula>5</formula>
    </cfRule>
    <cfRule type="cellIs" dxfId="2777" priority="2850" operator="equal">
      <formula>5</formula>
    </cfRule>
    <cfRule type="cellIs" dxfId="2776" priority="2851" operator="equal">
      <formula>1</formula>
    </cfRule>
    <cfRule type="cellIs" dxfId="2775" priority="2852" operator="equal">
      <formula>2</formula>
    </cfRule>
    <cfRule type="cellIs" dxfId="2774" priority="2853" operator="equal">
      <formula>3</formula>
    </cfRule>
    <cfRule type="cellIs" dxfId="2773" priority="2854" operator="equal">
      <formula>0</formula>
    </cfRule>
  </conditionalFormatting>
  <conditionalFormatting sqref="G665:G673">
    <cfRule type="cellIs" dxfId="2772" priority="2843" operator="greaterThan">
      <formula>5</formula>
    </cfRule>
    <cfRule type="cellIs" dxfId="2771" priority="2844" operator="equal">
      <formula>5</formula>
    </cfRule>
    <cfRule type="cellIs" dxfId="2770" priority="2845" operator="equal">
      <formula>1</formula>
    </cfRule>
    <cfRule type="cellIs" dxfId="2769" priority="2846" operator="equal">
      <formula>2</formula>
    </cfRule>
    <cfRule type="cellIs" dxfId="2768" priority="2847" operator="equal">
      <formula>3</formula>
    </cfRule>
    <cfRule type="cellIs" dxfId="2767" priority="2848" operator="equal">
      <formula>0</formula>
    </cfRule>
  </conditionalFormatting>
  <conditionalFormatting sqref="H665:H673">
    <cfRule type="cellIs" dxfId="2766" priority="2837" operator="greaterThan">
      <formula>5</formula>
    </cfRule>
    <cfRule type="cellIs" dxfId="2765" priority="2838" operator="equal">
      <formula>5</formula>
    </cfRule>
    <cfRule type="cellIs" dxfId="2764" priority="2839" operator="equal">
      <formula>1</formula>
    </cfRule>
    <cfRule type="cellIs" dxfId="2763" priority="2840" operator="equal">
      <formula>2</formula>
    </cfRule>
    <cfRule type="cellIs" dxfId="2762" priority="2841" operator="equal">
      <formula>3</formula>
    </cfRule>
    <cfRule type="cellIs" dxfId="2761" priority="2842" operator="equal">
      <formula>0</formula>
    </cfRule>
  </conditionalFormatting>
  <conditionalFormatting sqref="O665:O673">
    <cfRule type="cellIs" dxfId="2760" priority="2831" operator="greaterThan">
      <formula>5</formula>
    </cfRule>
    <cfRule type="cellIs" dxfId="2759" priority="2832" operator="equal">
      <formula>5</formula>
    </cfRule>
    <cfRule type="cellIs" dxfId="2758" priority="2833" operator="equal">
      <formula>1</formula>
    </cfRule>
    <cfRule type="cellIs" dxfId="2757" priority="2834" operator="equal">
      <formula>2</formula>
    </cfRule>
    <cfRule type="cellIs" dxfId="2756" priority="2835" operator="equal">
      <formula>3</formula>
    </cfRule>
    <cfRule type="cellIs" dxfId="2755" priority="2836" operator="equal">
      <formula>0</formula>
    </cfRule>
  </conditionalFormatting>
  <conditionalFormatting sqref="M665:M673">
    <cfRule type="cellIs" dxfId="2754" priority="2825" operator="greaterThan">
      <formula>5</formula>
    </cfRule>
    <cfRule type="cellIs" dxfId="2753" priority="2826" operator="equal">
      <formula>5</formula>
    </cfRule>
    <cfRule type="cellIs" dxfId="2752" priority="2827" operator="equal">
      <formula>1</formula>
    </cfRule>
    <cfRule type="cellIs" dxfId="2751" priority="2828" operator="equal">
      <formula>2</formula>
    </cfRule>
    <cfRule type="cellIs" dxfId="2750" priority="2829" operator="equal">
      <formula>3</formula>
    </cfRule>
    <cfRule type="cellIs" dxfId="2749" priority="2830" operator="equal">
      <formula>0</formula>
    </cfRule>
  </conditionalFormatting>
  <conditionalFormatting sqref="F665:F673">
    <cfRule type="cellIs" dxfId="2748" priority="2820" operator="greaterThan">
      <formula>4</formula>
    </cfRule>
    <cfRule type="cellIs" dxfId="2747" priority="2821" operator="equal">
      <formula>4</formula>
    </cfRule>
    <cfRule type="cellIs" dxfId="2746" priority="2822" operator="equal">
      <formula>1</formula>
    </cfRule>
    <cfRule type="cellIs" dxfId="2745" priority="2823" operator="equal">
      <formula>2</formula>
    </cfRule>
    <cfRule type="cellIs" dxfId="2744" priority="2824" operator="equal">
      <formula>0</formula>
    </cfRule>
  </conditionalFormatting>
  <conditionalFormatting sqref="E665:E673">
    <cfRule type="cellIs" dxfId="2743" priority="2815" operator="greaterThan">
      <formula>4</formula>
    </cfRule>
    <cfRule type="cellIs" dxfId="2742" priority="2816" operator="equal">
      <formula>4</formula>
    </cfRule>
    <cfRule type="cellIs" dxfId="2741" priority="2817" operator="equal">
      <formula>1</formula>
    </cfRule>
    <cfRule type="cellIs" dxfId="2740" priority="2818" operator="equal">
      <formula>2</formula>
    </cfRule>
    <cfRule type="cellIs" dxfId="2739" priority="2819" operator="equal">
      <formula>0</formula>
    </cfRule>
  </conditionalFormatting>
  <conditionalFormatting sqref="R665:R673">
    <cfRule type="cellIs" dxfId="2738" priority="2810" operator="greaterThan">
      <formula>4</formula>
    </cfRule>
    <cfRule type="cellIs" dxfId="2737" priority="2811" operator="equal">
      <formula>4</formula>
    </cfRule>
    <cfRule type="cellIs" dxfId="2736" priority="2812" operator="equal">
      <formula>1</formula>
    </cfRule>
    <cfRule type="cellIs" dxfId="2735" priority="2813" operator="equal">
      <formula>2</formula>
    </cfRule>
    <cfRule type="cellIs" dxfId="2734" priority="2814" operator="equal">
      <formula>0</formula>
    </cfRule>
  </conditionalFormatting>
  <conditionalFormatting sqref="Q665:Q673">
    <cfRule type="cellIs" dxfId="2733" priority="2805" operator="greaterThan">
      <formula>4</formula>
    </cfRule>
    <cfRule type="cellIs" dxfId="2732" priority="2806" operator="equal">
      <formula>4</formula>
    </cfRule>
    <cfRule type="cellIs" dxfId="2731" priority="2807" operator="equal">
      <formula>1</formula>
    </cfRule>
    <cfRule type="cellIs" dxfId="2730" priority="2808" operator="equal">
      <formula>2</formula>
    </cfRule>
    <cfRule type="cellIs" dxfId="2729" priority="2809" operator="equal">
      <formula>0</formula>
    </cfRule>
  </conditionalFormatting>
  <conditionalFormatting sqref="L665:L673">
    <cfRule type="cellIs" dxfId="2728" priority="2800" operator="greaterThan">
      <formula>4</formula>
    </cfRule>
    <cfRule type="cellIs" dxfId="2727" priority="2801" operator="equal">
      <formula>4</formula>
    </cfRule>
    <cfRule type="cellIs" dxfId="2726" priority="2802" operator="equal">
      <formula>1</formula>
    </cfRule>
    <cfRule type="cellIs" dxfId="2725" priority="2803" operator="equal">
      <formula>2</formula>
    </cfRule>
    <cfRule type="cellIs" dxfId="2724" priority="2804" operator="equal">
      <formula>0</formula>
    </cfRule>
  </conditionalFormatting>
  <conditionalFormatting sqref="I665:I673">
    <cfRule type="cellIs" dxfId="2723" priority="2794" operator="greaterThan">
      <formula>6</formula>
    </cfRule>
    <cfRule type="cellIs" dxfId="2722" priority="2795" operator="equal">
      <formula>6</formula>
    </cfRule>
    <cfRule type="cellIs" dxfId="2721" priority="2796" operator="equal">
      <formula>4</formula>
    </cfRule>
    <cfRule type="cellIs" dxfId="2720" priority="2797" operator="equal">
      <formula>3</formula>
    </cfRule>
    <cfRule type="cellIs" dxfId="2719" priority="2798" operator="equal">
      <formula>2</formula>
    </cfRule>
    <cfRule type="cellIs" dxfId="2718" priority="2799" operator="equal">
      <formula>0</formula>
    </cfRule>
  </conditionalFormatting>
  <conditionalFormatting sqref="P665:P673">
    <cfRule type="cellIs" dxfId="2717" priority="2788" operator="greaterThan">
      <formula>6</formula>
    </cfRule>
    <cfRule type="cellIs" dxfId="2716" priority="2789" operator="equal">
      <formula>6</formula>
    </cfRule>
    <cfRule type="cellIs" dxfId="2715" priority="2790" operator="equal">
      <formula>4</formula>
    </cfRule>
    <cfRule type="cellIs" dxfId="2714" priority="2791" operator="equal">
      <formula>3</formula>
    </cfRule>
    <cfRule type="cellIs" dxfId="2713" priority="2792" operator="equal">
      <formula>2</formula>
    </cfRule>
    <cfRule type="cellIs" dxfId="2712" priority="2793" operator="equal">
      <formula>0</formula>
    </cfRule>
  </conditionalFormatting>
  <conditionalFormatting sqref="N665:N673">
    <cfRule type="cellIs" dxfId="2711" priority="2782" operator="greaterThan">
      <formula>6</formula>
    </cfRule>
    <cfRule type="cellIs" dxfId="2710" priority="2783" operator="equal">
      <formula>6</formula>
    </cfRule>
    <cfRule type="cellIs" dxfId="2709" priority="2784" operator="equal">
      <formula>4</formula>
    </cfRule>
    <cfRule type="cellIs" dxfId="2708" priority="2785" operator="equal">
      <formula>3</formula>
    </cfRule>
    <cfRule type="cellIs" dxfId="2707" priority="2786" operator="equal">
      <formula>2</formula>
    </cfRule>
    <cfRule type="cellIs" dxfId="2706" priority="2787" operator="equal">
      <formula>0</formula>
    </cfRule>
  </conditionalFormatting>
  <conditionalFormatting sqref="C679:C687">
    <cfRule type="cellIs" dxfId="2705" priority="2776" operator="greaterThan">
      <formula>5</formula>
    </cfRule>
    <cfRule type="cellIs" dxfId="2704" priority="2777" operator="equal">
      <formula>5</formula>
    </cfRule>
    <cfRule type="cellIs" dxfId="2703" priority="2778" operator="equal">
      <formula>1</formula>
    </cfRule>
    <cfRule type="cellIs" dxfId="2702" priority="2779" operator="equal">
      <formula>2</formula>
    </cfRule>
    <cfRule type="cellIs" dxfId="2701" priority="2780" operator="equal">
      <formula>3</formula>
    </cfRule>
    <cfRule type="cellIs" dxfId="2700" priority="2781" operator="equal">
      <formula>0</formula>
    </cfRule>
  </conditionalFormatting>
  <conditionalFormatting sqref="D679:D687">
    <cfRule type="cellIs" dxfId="2699" priority="2770" operator="greaterThan">
      <formula>5</formula>
    </cfRule>
    <cfRule type="cellIs" dxfId="2698" priority="2771" operator="equal">
      <formula>5</formula>
    </cfRule>
    <cfRule type="cellIs" dxfId="2697" priority="2772" operator="equal">
      <formula>1</formula>
    </cfRule>
    <cfRule type="cellIs" dxfId="2696" priority="2773" operator="equal">
      <formula>2</formula>
    </cfRule>
    <cfRule type="cellIs" dxfId="2695" priority="2774" operator="equal">
      <formula>3</formula>
    </cfRule>
    <cfRule type="cellIs" dxfId="2694" priority="2775" operator="equal">
      <formula>0</formula>
    </cfRule>
  </conditionalFormatting>
  <conditionalFormatting sqref="S679:S687">
    <cfRule type="cellIs" dxfId="2693" priority="2764" operator="greaterThan">
      <formula>5</formula>
    </cfRule>
    <cfRule type="cellIs" dxfId="2692" priority="2765" operator="equal">
      <formula>5</formula>
    </cfRule>
    <cfRule type="cellIs" dxfId="2691" priority="2766" operator="equal">
      <formula>1</formula>
    </cfRule>
    <cfRule type="cellIs" dxfId="2690" priority="2767" operator="equal">
      <formula>2</formula>
    </cfRule>
    <cfRule type="cellIs" dxfId="2689" priority="2768" operator="equal">
      <formula>3</formula>
    </cfRule>
    <cfRule type="cellIs" dxfId="2688" priority="2769" operator="equal">
      <formula>0</formula>
    </cfRule>
  </conditionalFormatting>
  <conditionalFormatting sqref="T679:T687">
    <cfRule type="cellIs" dxfId="2687" priority="2758" operator="greaterThan">
      <formula>5</formula>
    </cfRule>
    <cfRule type="cellIs" dxfId="2686" priority="2759" operator="equal">
      <formula>5</formula>
    </cfRule>
    <cfRule type="cellIs" dxfId="2685" priority="2760" operator="equal">
      <formula>1</formula>
    </cfRule>
    <cfRule type="cellIs" dxfId="2684" priority="2761" operator="equal">
      <formula>2</formula>
    </cfRule>
    <cfRule type="cellIs" dxfId="2683" priority="2762" operator="equal">
      <formula>3</formula>
    </cfRule>
    <cfRule type="cellIs" dxfId="2682" priority="2763" operator="equal">
      <formula>0</formula>
    </cfRule>
  </conditionalFormatting>
  <conditionalFormatting sqref="J679:J687">
    <cfRule type="cellIs" dxfId="2681" priority="2752" operator="greaterThan">
      <formula>5</formula>
    </cfRule>
    <cfRule type="cellIs" dxfId="2680" priority="2753" operator="equal">
      <formula>5</formula>
    </cfRule>
    <cfRule type="cellIs" dxfId="2679" priority="2754" operator="equal">
      <formula>1</formula>
    </cfRule>
    <cfRule type="cellIs" dxfId="2678" priority="2755" operator="equal">
      <formula>2</formula>
    </cfRule>
    <cfRule type="cellIs" dxfId="2677" priority="2756" operator="equal">
      <formula>3</formula>
    </cfRule>
    <cfRule type="cellIs" dxfId="2676" priority="2757" operator="equal">
      <formula>0</formula>
    </cfRule>
  </conditionalFormatting>
  <conditionalFormatting sqref="K679:K687">
    <cfRule type="cellIs" dxfId="2675" priority="2746" operator="greaterThan">
      <formula>5</formula>
    </cfRule>
    <cfRule type="cellIs" dxfId="2674" priority="2747" operator="equal">
      <formula>5</formula>
    </cfRule>
    <cfRule type="cellIs" dxfId="2673" priority="2748" operator="equal">
      <formula>1</formula>
    </cfRule>
    <cfRule type="cellIs" dxfId="2672" priority="2749" operator="equal">
      <formula>2</formula>
    </cfRule>
    <cfRule type="cellIs" dxfId="2671" priority="2750" operator="equal">
      <formula>3</formula>
    </cfRule>
    <cfRule type="cellIs" dxfId="2670" priority="2751" operator="equal">
      <formula>0</formula>
    </cfRule>
  </conditionalFormatting>
  <conditionalFormatting sqref="G679:G687">
    <cfRule type="cellIs" dxfId="2669" priority="2740" operator="greaterThan">
      <formula>5</formula>
    </cfRule>
    <cfRule type="cellIs" dxfId="2668" priority="2741" operator="equal">
      <formula>5</formula>
    </cfRule>
    <cfRule type="cellIs" dxfId="2667" priority="2742" operator="equal">
      <formula>1</formula>
    </cfRule>
    <cfRule type="cellIs" dxfId="2666" priority="2743" operator="equal">
      <formula>2</formula>
    </cfRule>
    <cfRule type="cellIs" dxfId="2665" priority="2744" operator="equal">
      <formula>3</formula>
    </cfRule>
    <cfRule type="cellIs" dxfId="2664" priority="2745" operator="equal">
      <formula>0</formula>
    </cfRule>
  </conditionalFormatting>
  <conditionalFormatting sqref="H679:H687">
    <cfRule type="cellIs" dxfId="2663" priority="2734" operator="greaterThan">
      <formula>5</formula>
    </cfRule>
    <cfRule type="cellIs" dxfId="2662" priority="2735" operator="equal">
      <formula>5</formula>
    </cfRule>
    <cfRule type="cellIs" dxfId="2661" priority="2736" operator="equal">
      <formula>1</formula>
    </cfRule>
    <cfRule type="cellIs" dxfId="2660" priority="2737" operator="equal">
      <formula>2</formula>
    </cfRule>
    <cfRule type="cellIs" dxfId="2659" priority="2738" operator="equal">
      <formula>3</formula>
    </cfRule>
    <cfRule type="cellIs" dxfId="2658" priority="2739" operator="equal">
      <formula>0</formula>
    </cfRule>
  </conditionalFormatting>
  <conditionalFormatting sqref="O679:O687">
    <cfRule type="cellIs" dxfId="2657" priority="2728" operator="greaterThan">
      <formula>5</formula>
    </cfRule>
    <cfRule type="cellIs" dxfId="2656" priority="2729" operator="equal">
      <formula>5</formula>
    </cfRule>
    <cfRule type="cellIs" dxfId="2655" priority="2730" operator="equal">
      <formula>1</formula>
    </cfRule>
    <cfRule type="cellIs" dxfId="2654" priority="2731" operator="equal">
      <formula>2</formula>
    </cfRule>
    <cfRule type="cellIs" dxfId="2653" priority="2732" operator="equal">
      <formula>3</formula>
    </cfRule>
    <cfRule type="cellIs" dxfId="2652" priority="2733" operator="equal">
      <formula>0</formula>
    </cfRule>
  </conditionalFormatting>
  <conditionalFormatting sqref="M679:M687">
    <cfRule type="cellIs" dxfId="2651" priority="2722" operator="greaterThan">
      <formula>5</formula>
    </cfRule>
    <cfRule type="cellIs" dxfId="2650" priority="2723" operator="equal">
      <formula>5</formula>
    </cfRule>
    <cfRule type="cellIs" dxfId="2649" priority="2724" operator="equal">
      <formula>1</formula>
    </cfRule>
    <cfRule type="cellIs" dxfId="2648" priority="2725" operator="equal">
      <formula>2</formula>
    </cfRule>
    <cfRule type="cellIs" dxfId="2647" priority="2726" operator="equal">
      <formula>3</formula>
    </cfRule>
    <cfRule type="cellIs" dxfId="2646" priority="2727" operator="equal">
      <formula>0</formula>
    </cfRule>
  </conditionalFormatting>
  <conditionalFormatting sqref="F679:F687">
    <cfRule type="cellIs" dxfId="2645" priority="2717" operator="greaterThan">
      <formula>4</formula>
    </cfRule>
    <cfRule type="cellIs" dxfId="2644" priority="2718" operator="equal">
      <formula>4</formula>
    </cfRule>
    <cfRule type="cellIs" dxfId="2643" priority="2719" operator="equal">
      <formula>1</formula>
    </cfRule>
    <cfRule type="cellIs" dxfId="2642" priority="2720" operator="equal">
      <formula>2</formula>
    </cfRule>
    <cfRule type="cellIs" dxfId="2641" priority="2721" operator="equal">
      <formula>0</formula>
    </cfRule>
  </conditionalFormatting>
  <conditionalFormatting sqref="E679:E687">
    <cfRule type="cellIs" dxfId="2640" priority="2712" operator="greaterThan">
      <formula>4</formula>
    </cfRule>
    <cfRule type="cellIs" dxfId="2639" priority="2713" operator="equal">
      <formula>4</formula>
    </cfRule>
    <cfRule type="cellIs" dxfId="2638" priority="2714" operator="equal">
      <formula>1</formula>
    </cfRule>
    <cfRule type="cellIs" dxfId="2637" priority="2715" operator="equal">
      <formula>2</formula>
    </cfRule>
    <cfRule type="cellIs" dxfId="2636" priority="2716" operator="equal">
      <formula>0</formula>
    </cfRule>
  </conditionalFormatting>
  <conditionalFormatting sqref="R679:R687">
    <cfRule type="cellIs" dxfId="2635" priority="2707" operator="greaterThan">
      <formula>4</formula>
    </cfRule>
    <cfRule type="cellIs" dxfId="2634" priority="2708" operator="equal">
      <formula>4</formula>
    </cfRule>
    <cfRule type="cellIs" dxfId="2633" priority="2709" operator="equal">
      <formula>1</formula>
    </cfRule>
    <cfRule type="cellIs" dxfId="2632" priority="2710" operator="equal">
      <formula>2</formula>
    </cfRule>
    <cfRule type="cellIs" dxfId="2631" priority="2711" operator="equal">
      <formula>0</formula>
    </cfRule>
  </conditionalFormatting>
  <conditionalFormatting sqref="Q679:Q687">
    <cfRule type="cellIs" dxfId="2630" priority="2702" operator="greaterThan">
      <formula>4</formula>
    </cfRule>
    <cfRule type="cellIs" dxfId="2629" priority="2703" operator="equal">
      <formula>4</formula>
    </cfRule>
    <cfRule type="cellIs" dxfId="2628" priority="2704" operator="equal">
      <formula>1</formula>
    </cfRule>
    <cfRule type="cellIs" dxfId="2627" priority="2705" operator="equal">
      <formula>2</formula>
    </cfRule>
    <cfRule type="cellIs" dxfId="2626" priority="2706" operator="equal">
      <formula>0</formula>
    </cfRule>
  </conditionalFormatting>
  <conditionalFormatting sqref="L679:L687">
    <cfRule type="cellIs" dxfId="2625" priority="2697" operator="greaterThan">
      <formula>4</formula>
    </cfRule>
    <cfRule type="cellIs" dxfId="2624" priority="2698" operator="equal">
      <formula>4</formula>
    </cfRule>
    <cfRule type="cellIs" dxfId="2623" priority="2699" operator="equal">
      <formula>1</formula>
    </cfRule>
    <cfRule type="cellIs" dxfId="2622" priority="2700" operator="equal">
      <formula>2</formula>
    </cfRule>
    <cfRule type="cellIs" dxfId="2621" priority="2701" operator="equal">
      <formula>0</formula>
    </cfRule>
  </conditionalFormatting>
  <conditionalFormatting sqref="I679:I687">
    <cfRule type="cellIs" dxfId="2620" priority="2691" operator="greaterThan">
      <formula>6</formula>
    </cfRule>
    <cfRule type="cellIs" dxfId="2619" priority="2692" operator="equal">
      <formula>6</formula>
    </cfRule>
    <cfRule type="cellIs" dxfId="2618" priority="2693" operator="equal">
      <formula>4</formula>
    </cfRule>
    <cfRule type="cellIs" dxfId="2617" priority="2694" operator="equal">
      <formula>3</formula>
    </cfRule>
    <cfRule type="cellIs" dxfId="2616" priority="2695" operator="equal">
      <formula>2</formula>
    </cfRule>
    <cfRule type="cellIs" dxfId="2615" priority="2696" operator="equal">
      <formula>0</formula>
    </cfRule>
  </conditionalFormatting>
  <conditionalFormatting sqref="P679:P687">
    <cfRule type="cellIs" dxfId="2614" priority="2685" operator="greaterThan">
      <formula>6</formula>
    </cfRule>
    <cfRule type="cellIs" dxfId="2613" priority="2686" operator="equal">
      <formula>6</formula>
    </cfRule>
    <cfRule type="cellIs" dxfId="2612" priority="2687" operator="equal">
      <formula>4</formula>
    </cfRule>
    <cfRule type="cellIs" dxfId="2611" priority="2688" operator="equal">
      <formula>3</formula>
    </cfRule>
    <cfRule type="cellIs" dxfId="2610" priority="2689" operator="equal">
      <formula>2</formula>
    </cfRule>
    <cfRule type="cellIs" dxfId="2609" priority="2690" operator="equal">
      <formula>0</formula>
    </cfRule>
  </conditionalFormatting>
  <conditionalFormatting sqref="N679:N687">
    <cfRule type="cellIs" dxfId="2608" priority="2679" operator="greaterThan">
      <formula>6</formula>
    </cfRule>
    <cfRule type="cellIs" dxfId="2607" priority="2680" operator="equal">
      <formula>6</formula>
    </cfRule>
    <cfRule type="cellIs" dxfId="2606" priority="2681" operator="equal">
      <formula>4</formula>
    </cfRule>
    <cfRule type="cellIs" dxfId="2605" priority="2682" operator="equal">
      <formula>3</formula>
    </cfRule>
    <cfRule type="cellIs" dxfId="2604" priority="2683" operator="equal">
      <formula>2</formula>
    </cfRule>
    <cfRule type="cellIs" dxfId="2603" priority="2684" operator="equal">
      <formula>0</formula>
    </cfRule>
  </conditionalFormatting>
  <conditionalFormatting sqref="C693:C701">
    <cfRule type="cellIs" dxfId="2602" priority="2673" operator="greaterThan">
      <formula>5</formula>
    </cfRule>
    <cfRule type="cellIs" dxfId="2601" priority="2674" operator="equal">
      <formula>5</formula>
    </cfRule>
    <cfRule type="cellIs" dxfId="2600" priority="2675" operator="equal">
      <formula>1</formula>
    </cfRule>
    <cfRule type="cellIs" dxfId="2599" priority="2676" operator="equal">
      <formula>2</formula>
    </cfRule>
    <cfRule type="cellIs" dxfId="2598" priority="2677" operator="equal">
      <formula>3</formula>
    </cfRule>
    <cfRule type="cellIs" dxfId="2597" priority="2678" operator="equal">
      <formula>0</formula>
    </cfRule>
  </conditionalFormatting>
  <conditionalFormatting sqref="T693:T701">
    <cfRule type="cellIs" dxfId="2596" priority="2667" operator="greaterThan">
      <formula>5</formula>
    </cfRule>
    <cfRule type="cellIs" dxfId="2595" priority="2668" operator="equal">
      <formula>5</formula>
    </cfRule>
    <cfRule type="cellIs" dxfId="2594" priority="2669" operator="equal">
      <formula>1</formula>
    </cfRule>
    <cfRule type="cellIs" dxfId="2593" priority="2670" operator="equal">
      <formula>2</formula>
    </cfRule>
    <cfRule type="cellIs" dxfId="2592" priority="2671" operator="equal">
      <formula>3</formula>
    </cfRule>
    <cfRule type="cellIs" dxfId="2591" priority="2672" operator="equal">
      <formula>0</formula>
    </cfRule>
  </conditionalFormatting>
  <conditionalFormatting sqref="S693:S701">
    <cfRule type="cellIs" dxfId="2590" priority="2661" operator="greaterThan">
      <formula>5</formula>
    </cfRule>
    <cfRule type="cellIs" dxfId="2589" priority="2662" operator="equal">
      <formula>5</formula>
    </cfRule>
    <cfRule type="cellIs" dxfId="2588" priority="2663" operator="equal">
      <formula>1</formula>
    </cfRule>
    <cfRule type="cellIs" dxfId="2587" priority="2664" operator="equal">
      <formula>2</formula>
    </cfRule>
    <cfRule type="cellIs" dxfId="2586" priority="2665" operator="equal">
      <formula>3</formula>
    </cfRule>
    <cfRule type="cellIs" dxfId="2585" priority="2666" operator="equal">
      <formula>0</formula>
    </cfRule>
  </conditionalFormatting>
  <conditionalFormatting sqref="O693:O701">
    <cfRule type="cellIs" dxfId="2584" priority="2655" operator="greaterThan">
      <formula>5</formula>
    </cfRule>
    <cfRule type="cellIs" dxfId="2583" priority="2656" operator="equal">
      <formula>5</formula>
    </cfRule>
    <cfRule type="cellIs" dxfId="2582" priority="2657" operator="equal">
      <formula>1</formula>
    </cfRule>
    <cfRule type="cellIs" dxfId="2581" priority="2658" operator="equal">
      <formula>2</formula>
    </cfRule>
    <cfRule type="cellIs" dxfId="2580" priority="2659" operator="equal">
      <formula>3</formula>
    </cfRule>
    <cfRule type="cellIs" dxfId="2579" priority="2660" operator="equal">
      <formula>0</formula>
    </cfRule>
  </conditionalFormatting>
  <conditionalFormatting sqref="M693:M701">
    <cfRule type="cellIs" dxfId="2578" priority="2649" operator="greaterThan">
      <formula>5</formula>
    </cfRule>
    <cfRule type="cellIs" dxfId="2577" priority="2650" operator="equal">
      <formula>5</formula>
    </cfRule>
    <cfRule type="cellIs" dxfId="2576" priority="2651" operator="equal">
      <formula>1</formula>
    </cfRule>
    <cfRule type="cellIs" dxfId="2575" priority="2652" operator="equal">
      <formula>2</formula>
    </cfRule>
    <cfRule type="cellIs" dxfId="2574" priority="2653" operator="equal">
      <formula>3</formula>
    </cfRule>
    <cfRule type="cellIs" dxfId="2573" priority="2654" operator="equal">
      <formula>0</formula>
    </cfRule>
  </conditionalFormatting>
  <conditionalFormatting sqref="D693:D701">
    <cfRule type="cellIs" dxfId="2572" priority="2643" operator="greaterThan">
      <formula>5</formula>
    </cfRule>
    <cfRule type="cellIs" dxfId="2571" priority="2644" operator="equal">
      <formula>5</formula>
    </cfRule>
    <cfRule type="cellIs" dxfId="2570" priority="2645" operator="equal">
      <formula>1</formula>
    </cfRule>
    <cfRule type="cellIs" dxfId="2569" priority="2646" operator="equal">
      <formula>2</formula>
    </cfRule>
    <cfRule type="cellIs" dxfId="2568" priority="2647" operator="equal">
      <formula>3</formula>
    </cfRule>
    <cfRule type="cellIs" dxfId="2567" priority="2648" operator="equal">
      <formula>0</formula>
    </cfRule>
  </conditionalFormatting>
  <conditionalFormatting sqref="J693:J701">
    <cfRule type="cellIs" dxfId="2566" priority="2637" operator="greaterThan">
      <formula>5</formula>
    </cfRule>
    <cfRule type="cellIs" dxfId="2565" priority="2638" operator="equal">
      <formula>5</formula>
    </cfRule>
    <cfRule type="cellIs" dxfId="2564" priority="2639" operator="equal">
      <formula>1</formula>
    </cfRule>
    <cfRule type="cellIs" dxfId="2563" priority="2640" operator="equal">
      <formula>2</formula>
    </cfRule>
    <cfRule type="cellIs" dxfId="2562" priority="2641" operator="equal">
      <formula>3</formula>
    </cfRule>
    <cfRule type="cellIs" dxfId="2561" priority="2642" operator="equal">
      <formula>0</formula>
    </cfRule>
  </conditionalFormatting>
  <conditionalFormatting sqref="K693:K701">
    <cfRule type="cellIs" dxfId="2560" priority="2631" operator="greaterThan">
      <formula>5</formula>
    </cfRule>
    <cfRule type="cellIs" dxfId="2559" priority="2632" operator="equal">
      <formula>5</formula>
    </cfRule>
    <cfRule type="cellIs" dxfId="2558" priority="2633" operator="equal">
      <formula>1</formula>
    </cfRule>
    <cfRule type="cellIs" dxfId="2557" priority="2634" operator="equal">
      <formula>2</formula>
    </cfRule>
    <cfRule type="cellIs" dxfId="2556" priority="2635" operator="equal">
      <formula>3</formula>
    </cfRule>
    <cfRule type="cellIs" dxfId="2555" priority="2636" operator="equal">
      <formula>0</formula>
    </cfRule>
  </conditionalFormatting>
  <conditionalFormatting sqref="G693:G701">
    <cfRule type="cellIs" dxfId="2554" priority="2625" operator="greaterThan">
      <formula>5</formula>
    </cfRule>
    <cfRule type="cellIs" dxfId="2553" priority="2626" operator="equal">
      <formula>5</formula>
    </cfRule>
    <cfRule type="cellIs" dxfId="2552" priority="2627" operator="equal">
      <formula>1</formula>
    </cfRule>
    <cfRule type="cellIs" dxfId="2551" priority="2628" operator="equal">
      <formula>2</formula>
    </cfRule>
    <cfRule type="cellIs" dxfId="2550" priority="2629" operator="equal">
      <formula>3</formula>
    </cfRule>
    <cfRule type="cellIs" dxfId="2549" priority="2630" operator="equal">
      <formula>0</formula>
    </cfRule>
  </conditionalFormatting>
  <conditionalFormatting sqref="H693:H701">
    <cfRule type="cellIs" dxfId="2548" priority="2619" operator="greaterThan">
      <formula>5</formula>
    </cfRule>
    <cfRule type="cellIs" dxfId="2547" priority="2620" operator="equal">
      <formula>5</formula>
    </cfRule>
    <cfRule type="cellIs" dxfId="2546" priority="2621" operator="equal">
      <formula>1</formula>
    </cfRule>
    <cfRule type="cellIs" dxfId="2545" priority="2622" operator="equal">
      <formula>2</formula>
    </cfRule>
    <cfRule type="cellIs" dxfId="2544" priority="2623" operator="equal">
      <formula>3</formula>
    </cfRule>
    <cfRule type="cellIs" dxfId="2543" priority="2624" operator="equal">
      <formula>0</formula>
    </cfRule>
  </conditionalFormatting>
  <conditionalFormatting sqref="E693:E701">
    <cfRule type="cellIs" dxfId="2542" priority="2614" operator="greaterThan">
      <formula>4</formula>
    </cfRule>
    <cfRule type="cellIs" dxfId="2541" priority="2615" operator="equal">
      <formula>4</formula>
    </cfRule>
    <cfRule type="cellIs" dxfId="2540" priority="2616" operator="equal">
      <formula>1</formula>
    </cfRule>
    <cfRule type="cellIs" dxfId="2539" priority="2617" operator="equal">
      <formula>2</formula>
    </cfRule>
    <cfRule type="cellIs" dxfId="2538" priority="2618" operator="equal">
      <formula>0</formula>
    </cfRule>
  </conditionalFormatting>
  <conditionalFormatting sqref="R693:R701">
    <cfRule type="cellIs" dxfId="2537" priority="2609" operator="greaterThan">
      <formula>4</formula>
    </cfRule>
    <cfRule type="cellIs" dxfId="2536" priority="2610" operator="equal">
      <formula>4</formula>
    </cfRule>
    <cfRule type="cellIs" dxfId="2535" priority="2611" operator="equal">
      <formula>1</formula>
    </cfRule>
    <cfRule type="cellIs" dxfId="2534" priority="2612" operator="equal">
      <formula>2</formula>
    </cfRule>
    <cfRule type="cellIs" dxfId="2533" priority="2613" operator="equal">
      <formula>0</formula>
    </cfRule>
  </conditionalFormatting>
  <conditionalFormatting sqref="Q693:Q701">
    <cfRule type="cellIs" dxfId="2532" priority="2604" operator="greaterThan">
      <formula>4</formula>
    </cfRule>
    <cfRule type="cellIs" dxfId="2531" priority="2605" operator="equal">
      <formula>4</formula>
    </cfRule>
    <cfRule type="cellIs" dxfId="2530" priority="2606" operator="equal">
      <formula>1</formula>
    </cfRule>
    <cfRule type="cellIs" dxfId="2529" priority="2607" operator="equal">
      <formula>2</formula>
    </cfRule>
    <cfRule type="cellIs" dxfId="2528" priority="2608" operator="equal">
      <formula>0</formula>
    </cfRule>
  </conditionalFormatting>
  <conditionalFormatting sqref="L693:L701">
    <cfRule type="cellIs" dxfId="2527" priority="2599" operator="greaterThan">
      <formula>4</formula>
    </cfRule>
    <cfRule type="cellIs" dxfId="2526" priority="2600" operator="equal">
      <formula>4</formula>
    </cfRule>
    <cfRule type="cellIs" dxfId="2525" priority="2601" operator="equal">
      <formula>1</formula>
    </cfRule>
    <cfRule type="cellIs" dxfId="2524" priority="2602" operator="equal">
      <formula>2</formula>
    </cfRule>
    <cfRule type="cellIs" dxfId="2523" priority="2603" operator="equal">
      <formula>0</formula>
    </cfRule>
  </conditionalFormatting>
  <conditionalFormatting sqref="F693:F701">
    <cfRule type="cellIs" dxfId="2522" priority="2594" operator="greaterThan">
      <formula>4</formula>
    </cfRule>
    <cfRule type="cellIs" dxfId="2521" priority="2595" operator="equal">
      <formula>4</formula>
    </cfRule>
    <cfRule type="cellIs" dxfId="2520" priority="2596" operator="equal">
      <formula>1</formula>
    </cfRule>
    <cfRule type="cellIs" dxfId="2519" priority="2597" operator="equal">
      <formula>2</formula>
    </cfRule>
    <cfRule type="cellIs" dxfId="2518" priority="2598" operator="equal">
      <formula>0</formula>
    </cfRule>
  </conditionalFormatting>
  <conditionalFormatting sqref="I693:I701">
    <cfRule type="cellIs" dxfId="2517" priority="2588" operator="greaterThan">
      <formula>6</formula>
    </cfRule>
    <cfRule type="cellIs" dxfId="2516" priority="2589" operator="equal">
      <formula>6</formula>
    </cfRule>
    <cfRule type="cellIs" dxfId="2515" priority="2590" operator="equal">
      <formula>4</formula>
    </cfRule>
    <cfRule type="cellIs" dxfId="2514" priority="2591" operator="equal">
      <formula>3</formula>
    </cfRule>
    <cfRule type="cellIs" dxfId="2513" priority="2592" operator="equal">
      <formula>2</formula>
    </cfRule>
    <cfRule type="cellIs" dxfId="2512" priority="2593" operator="equal">
      <formula>0</formula>
    </cfRule>
  </conditionalFormatting>
  <conditionalFormatting sqref="P693:P701">
    <cfRule type="cellIs" dxfId="2511" priority="2582" operator="greaterThan">
      <formula>6</formula>
    </cfRule>
    <cfRule type="cellIs" dxfId="2510" priority="2583" operator="equal">
      <formula>6</formula>
    </cfRule>
    <cfRule type="cellIs" dxfId="2509" priority="2584" operator="equal">
      <formula>4</formula>
    </cfRule>
    <cfRule type="cellIs" dxfId="2508" priority="2585" operator="equal">
      <formula>3</formula>
    </cfRule>
    <cfRule type="cellIs" dxfId="2507" priority="2586" operator="equal">
      <formula>2</formula>
    </cfRule>
    <cfRule type="cellIs" dxfId="2506" priority="2587" operator="equal">
      <formula>0</formula>
    </cfRule>
  </conditionalFormatting>
  <conditionalFormatting sqref="N693:N701">
    <cfRule type="cellIs" dxfId="2505" priority="2576" operator="greaterThan">
      <formula>6</formula>
    </cfRule>
    <cfRule type="cellIs" dxfId="2504" priority="2577" operator="equal">
      <formula>6</formula>
    </cfRule>
    <cfRule type="cellIs" dxfId="2503" priority="2578" operator="equal">
      <formula>4</formula>
    </cfRule>
    <cfRule type="cellIs" dxfId="2502" priority="2579" operator="equal">
      <formula>3</formula>
    </cfRule>
    <cfRule type="cellIs" dxfId="2501" priority="2580" operator="equal">
      <formula>2</formula>
    </cfRule>
    <cfRule type="cellIs" dxfId="2500" priority="2581" operator="equal">
      <formula>0</formula>
    </cfRule>
  </conditionalFormatting>
  <conditionalFormatting sqref="C707:C715">
    <cfRule type="cellIs" dxfId="2499" priority="2570" operator="greaterThan">
      <formula>5</formula>
    </cfRule>
    <cfRule type="cellIs" dxfId="2498" priority="2571" operator="equal">
      <formula>5</formula>
    </cfRule>
    <cfRule type="cellIs" dxfId="2497" priority="2572" operator="equal">
      <formula>1</formula>
    </cfRule>
    <cfRule type="cellIs" dxfId="2496" priority="2573" operator="equal">
      <formula>2</formula>
    </cfRule>
    <cfRule type="cellIs" dxfId="2495" priority="2574" operator="equal">
      <formula>3</formula>
    </cfRule>
    <cfRule type="cellIs" dxfId="2494" priority="2575" operator="equal">
      <formula>0</formula>
    </cfRule>
  </conditionalFormatting>
  <conditionalFormatting sqref="D707:D715">
    <cfRule type="cellIs" dxfId="2493" priority="2564" operator="greaterThan">
      <formula>5</formula>
    </cfRule>
    <cfRule type="cellIs" dxfId="2492" priority="2565" operator="equal">
      <formula>5</formula>
    </cfRule>
    <cfRule type="cellIs" dxfId="2491" priority="2566" operator="equal">
      <formula>1</formula>
    </cfRule>
    <cfRule type="cellIs" dxfId="2490" priority="2567" operator="equal">
      <formula>2</formula>
    </cfRule>
    <cfRule type="cellIs" dxfId="2489" priority="2568" operator="equal">
      <formula>3</formula>
    </cfRule>
    <cfRule type="cellIs" dxfId="2488" priority="2569" operator="equal">
      <formula>0</formula>
    </cfRule>
  </conditionalFormatting>
  <conditionalFormatting sqref="S707:S715">
    <cfRule type="cellIs" dxfId="2487" priority="2558" operator="greaterThan">
      <formula>5</formula>
    </cfRule>
    <cfRule type="cellIs" dxfId="2486" priority="2559" operator="equal">
      <formula>5</formula>
    </cfRule>
    <cfRule type="cellIs" dxfId="2485" priority="2560" operator="equal">
      <formula>1</formula>
    </cfRule>
    <cfRule type="cellIs" dxfId="2484" priority="2561" operator="equal">
      <formula>2</formula>
    </cfRule>
    <cfRule type="cellIs" dxfId="2483" priority="2562" operator="equal">
      <formula>3</formula>
    </cfRule>
    <cfRule type="cellIs" dxfId="2482" priority="2563" operator="equal">
      <formula>0</formula>
    </cfRule>
  </conditionalFormatting>
  <conditionalFormatting sqref="T707:T715">
    <cfRule type="cellIs" dxfId="2481" priority="2552" operator="greaterThan">
      <formula>5</formula>
    </cfRule>
    <cfRule type="cellIs" dxfId="2480" priority="2553" operator="equal">
      <formula>5</formula>
    </cfRule>
    <cfRule type="cellIs" dxfId="2479" priority="2554" operator="equal">
      <formula>1</formula>
    </cfRule>
    <cfRule type="cellIs" dxfId="2478" priority="2555" operator="equal">
      <formula>2</formula>
    </cfRule>
    <cfRule type="cellIs" dxfId="2477" priority="2556" operator="equal">
      <formula>3</formula>
    </cfRule>
    <cfRule type="cellIs" dxfId="2476" priority="2557" operator="equal">
      <formula>0</formula>
    </cfRule>
  </conditionalFormatting>
  <conditionalFormatting sqref="J707:J715">
    <cfRule type="cellIs" dxfId="2475" priority="2546" operator="greaterThan">
      <formula>5</formula>
    </cfRule>
    <cfRule type="cellIs" dxfId="2474" priority="2547" operator="equal">
      <formula>5</formula>
    </cfRule>
    <cfRule type="cellIs" dxfId="2473" priority="2548" operator="equal">
      <formula>1</formula>
    </cfRule>
    <cfRule type="cellIs" dxfId="2472" priority="2549" operator="equal">
      <formula>2</formula>
    </cfRule>
    <cfRule type="cellIs" dxfId="2471" priority="2550" operator="equal">
      <formula>3</formula>
    </cfRule>
    <cfRule type="cellIs" dxfId="2470" priority="2551" operator="equal">
      <formula>0</formula>
    </cfRule>
  </conditionalFormatting>
  <conditionalFormatting sqref="K707:K715">
    <cfRule type="cellIs" dxfId="2469" priority="2540" operator="greaterThan">
      <formula>5</formula>
    </cfRule>
    <cfRule type="cellIs" dxfId="2468" priority="2541" operator="equal">
      <formula>5</formula>
    </cfRule>
    <cfRule type="cellIs" dxfId="2467" priority="2542" operator="equal">
      <formula>1</formula>
    </cfRule>
    <cfRule type="cellIs" dxfId="2466" priority="2543" operator="equal">
      <formula>2</formula>
    </cfRule>
    <cfRule type="cellIs" dxfId="2465" priority="2544" operator="equal">
      <formula>3</formula>
    </cfRule>
    <cfRule type="cellIs" dxfId="2464" priority="2545" operator="equal">
      <formula>0</formula>
    </cfRule>
  </conditionalFormatting>
  <conditionalFormatting sqref="G707:G715">
    <cfRule type="cellIs" dxfId="2463" priority="2534" operator="greaterThan">
      <formula>5</formula>
    </cfRule>
    <cfRule type="cellIs" dxfId="2462" priority="2535" operator="equal">
      <formula>5</formula>
    </cfRule>
    <cfRule type="cellIs" dxfId="2461" priority="2536" operator="equal">
      <formula>1</formula>
    </cfRule>
    <cfRule type="cellIs" dxfId="2460" priority="2537" operator="equal">
      <formula>2</formula>
    </cfRule>
    <cfRule type="cellIs" dxfId="2459" priority="2538" operator="equal">
      <formula>3</formula>
    </cfRule>
    <cfRule type="cellIs" dxfId="2458" priority="2539" operator="equal">
      <formula>0</formula>
    </cfRule>
  </conditionalFormatting>
  <conditionalFormatting sqref="H707:H715">
    <cfRule type="cellIs" dxfId="2457" priority="2528" operator="greaterThan">
      <formula>5</formula>
    </cfRule>
    <cfRule type="cellIs" dxfId="2456" priority="2529" operator="equal">
      <formula>5</formula>
    </cfRule>
    <cfRule type="cellIs" dxfId="2455" priority="2530" operator="equal">
      <formula>1</formula>
    </cfRule>
    <cfRule type="cellIs" dxfId="2454" priority="2531" operator="equal">
      <formula>2</formula>
    </cfRule>
    <cfRule type="cellIs" dxfId="2453" priority="2532" operator="equal">
      <formula>3</formula>
    </cfRule>
    <cfRule type="cellIs" dxfId="2452" priority="2533" operator="equal">
      <formula>0</formula>
    </cfRule>
  </conditionalFormatting>
  <conditionalFormatting sqref="O707:O715">
    <cfRule type="cellIs" dxfId="2451" priority="2522" operator="greaterThan">
      <formula>5</formula>
    </cfRule>
    <cfRule type="cellIs" dxfId="2450" priority="2523" operator="equal">
      <formula>5</formula>
    </cfRule>
    <cfRule type="cellIs" dxfId="2449" priority="2524" operator="equal">
      <formula>1</formula>
    </cfRule>
    <cfRule type="cellIs" dxfId="2448" priority="2525" operator="equal">
      <formula>2</formula>
    </cfRule>
    <cfRule type="cellIs" dxfId="2447" priority="2526" operator="equal">
      <formula>3</formula>
    </cfRule>
    <cfRule type="cellIs" dxfId="2446" priority="2527" operator="equal">
      <formula>0</formula>
    </cfRule>
  </conditionalFormatting>
  <conditionalFormatting sqref="M707:M715">
    <cfRule type="cellIs" dxfId="2445" priority="2516" operator="greaterThan">
      <formula>5</formula>
    </cfRule>
    <cfRule type="cellIs" dxfId="2444" priority="2517" operator="equal">
      <formula>5</formula>
    </cfRule>
    <cfRule type="cellIs" dxfId="2443" priority="2518" operator="equal">
      <formula>1</formula>
    </cfRule>
    <cfRule type="cellIs" dxfId="2442" priority="2519" operator="equal">
      <formula>2</formula>
    </cfRule>
    <cfRule type="cellIs" dxfId="2441" priority="2520" operator="equal">
      <formula>3</formula>
    </cfRule>
    <cfRule type="cellIs" dxfId="2440" priority="2521" operator="equal">
      <formula>0</formula>
    </cfRule>
  </conditionalFormatting>
  <conditionalFormatting sqref="E707:E715">
    <cfRule type="cellIs" dxfId="2439" priority="2511" operator="greaterThan">
      <formula>4</formula>
    </cfRule>
    <cfRule type="cellIs" dxfId="2438" priority="2512" operator="equal">
      <formula>4</formula>
    </cfRule>
    <cfRule type="cellIs" dxfId="2437" priority="2513" operator="equal">
      <formula>1</formula>
    </cfRule>
    <cfRule type="cellIs" dxfId="2436" priority="2514" operator="equal">
      <formula>2</formula>
    </cfRule>
    <cfRule type="cellIs" dxfId="2435" priority="2515" operator="equal">
      <formula>0</formula>
    </cfRule>
  </conditionalFormatting>
  <conditionalFormatting sqref="F707:F715">
    <cfRule type="cellIs" dxfId="2434" priority="2506" operator="greaterThan">
      <formula>4</formula>
    </cfRule>
    <cfRule type="cellIs" dxfId="2433" priority="2507" operator="equal">
      <formula>4</formula>
    </cfRule>
    <cfRule type="cellIs" dxfId="2432" priority="2508" operator="equal">
      <formula>1</formula>
    </cfRule>
    <cfRule type="cellIs" dxfId="2431" priority="2509" operator="equal">
      <formula>2</formula>
    </cfRule>
    <cfRule type="cellIs" dxfId="2430" priority="2510" operator="equal">
      <formula>0</formula>
    </cfRule>
  </conditionalFormatting>
  <conditionalFormatting sqref="Q707:Q715">
    <cfRule type="cellIs" dxfId="2429" priority="2501" operator="greaterThan">
      <formula>4</formula>
    </cfRule>
    <cfRule type="cellIs" dxfId="2428" priority="2502" operator="equal">
      <formula>4</formula>
    </cfRule>
    <cfRule type="cellIs" dxfId="2427" priority="2503" operator="equal">
      <formula>1</formula>
    </cfRule>
    <cfRule type="cellIs" dxfId="2426" priority="2504" operator="equal">
      <formula>2</formula>
    </cfRule>
    <cfRule type="cellIs" dxfId="2425" priority="2505" operator="equal">
      <formula>0</formula>
    </cfRule>
  </conditionalFormatting>
  <conditionalFormatting sqref="R707:R715">
    <cfRule type="cellIs" dxfId="2424" priority="2496" operator="greaterThan">
      <formula>4</formula>
    </cfRule>
    <cfRule type="cellIs" dxfId="2423" priority="2497" operator="equal">
      <formula>4</formula>
    </cfRule>
    <cfRule type="cellIs" dxfId="2422" priority="2498" operator="equal">
      <formula>1</formula>
    </cfRule>
    <cfRule type="cellIs" dxfId="2421" priority="2499" operator="equal">
      <formula>2</formula>
    </cfRule>
    <cfRule type="cellIs" dxfId="2420" priority="2500" operator="equal">
      <formula>0</formula>
    </cfRule>
  </conditionalFormatting>
  <conditionalFormatting sqref="L707:L715">
    <cfRule type="cellIs" dxfId="2419" priority="2491" operator="greaterThan">
      <formula>4</formula>
    </cfRule>
    <cfRule type="cellIs" dxfId="2418" priority="2492" operator="equal">
      <formula>4</formula>
    </cfRule>
    <cfRule type="cellIs" dxfId="2417" priority="2493" operator="equal">
      <formula>1</formula>
    </cfRule>
    <cfRule type="cellIs" dxfId="2416" priority="2494" operator="equal">
      <formula>2</formula>
    </cfRule>
    <cfRule type="cellIs" dxfId="2415" priority="2495" operator="equal">
      <formula>0</formula>
    </cfRule>
  </conditionalFormatting>
  <conditionalFormatting sqref="I707:I715">
    <cfRule type="cellIs" dxfId="2414" priority="2485" operator="greaterThan">
      <formula>6</formula>
    </cfRule>
    <cfRule type="cellIs" dxfId="2413" priority="2486" operator="equal">
      <formula>6</formula>
    </cfRule>
    <cfRule type="cellIs" dxfId="2412" priority="2487" operator="equal">
      <formula>4</formula>
    </cfRule>
    <cfRule type="cellIs" dxfId="2411" priority="2488" operator="equal">
      <formula>3</formula>
    </cfRule>
    <cfRule type="cellIs" dxfId="2410" priority="2489" operator="equal">
      <formula>2</formula>
    </cfRule>
    <cfRule type="cellIs" dxfId="2409" priority="2490" operator="equal">
      <formula>0</formula>
    </cfRule>
  </conditionalFormatting>
  <conditionalFormatting sqref="P707:P715">
    <cfRule type="cellIs" dxfId="2408" priority="2479" operator="greaterThan">
      <formula>6</formula>
    </cfRule>
    <cfRule type="cellIs" dxfId="2407" priority="2480" operator="equal">
      <formula>6</formula>
    </cfRule>
    <cfRule type="cellIs" dxfId="2406" priority="2481" operator="equal">
      <formula>4</formula>
    </cfRule>
    <cfRule type="cellIs" dxfId="2405" priority="2482" operator="equal">
      <formula>3</formula>
    </cfRule>
    <cfRule type="cellIs" dxfId="2404" priority="2483" operator="equal">
      <formula>2</formula>
    </cfRule>
    <cfRule type="cellIs" dxfId="2403" priority="2484" operator="equal">
      <formula>0</formula>
    </cfRule>
  </conditionalFormatting>
  <conditionalFormatting sqref="N707:N715">
    <cfRule type="cellIs" dxfId="2402" priority="2473" operator="greaterThan">
      <formula>6</formula>
    </cfRule>
    <cfRule type="cellIs" dxfId="2401" priority="2474" operator="equal">
      <formula>6</formula>
    </cfRule>
    <cfRule type="cellIs" dxfId="2400" priority="2475" operator="equal">
      <formula>4</formula>
    </cfRule>
    <cfRule type="cellIs" dxfId="2399" priority="2476" operator="equal">
      <formula>3</formula>
    </cfRule>
    <cfRule type="cellIs" dxfId="2398" priority="2477" operator="equal">
      <formula>2</formula>
    </cfRule>
    <cfRule type="cellIs" dxfId="2397" priority="2478" operator="equal">
      <formula>0</formula>
    </cfRule>
  </conditionalFormatting>
  <conditionalFormatting sqref="C721:C729">
    <cfRule type="cellIs" dxfId="2396" priority="2467" operator="greaterThan">
      <formula>5</formula>
    </cfRule>
    <cfRule type="cellIs" dxfId="2395" priority="2468" operator="equal">
      <formula>5</formula>
    </cfRule>
    <cfRule type="cellIs" dxfId="2394" priority="2469" operator="equal">
      <formula>1</formula>
    </cfRule>
    <cfRule type="cellIs" dxfId="2393" priority="2470" operator="equal">
      <formula>2</formula>
    </cfRule>
    <cfRule type="cellIs" dxfId="2392" priority="2471" operator="equal">
      <formula>3</formula>
    </cfRule>
    <cfRule type="cellIs" dxfId="2391" priority="2472" operator="equal">
      <formula>0</formula>
    </cfRule>
  </conditionalFormatting>
  <conditionalFormatting sqref="D721:D729">
    <cfRule type="cellIs" dxfId="2390" priority="2461" operator="greaterThan">
      <formula>5</formula>
    </cfRule>
    <cfRule type="cellIs" dxfId="2389" priority="2462" operator="equal">
      <formula>5</formula>
    </cfRule>
    <cfRule type="cellIs" dxfId="2388" priority="2463" operator="equal">
      <formula>1</formula>
    </cfRule>
    <cfRule type="cellIs" dxfId="2387" priority="2464" operator="equal">
      <formula>2</formula>
    </cfRule>
    <cfRule type="cellIs" dxfId="2386" priority="2465" operator="equal">
      <formula>3</formula>
    </cfRule>
    <cfRule type="cellIs" dxfId="2385" priority="2466" operator="equal">
      <formula>0</formula>
    </cfRule>
  </conditionalFormatting>
  <conditionalFormatting sqref="S721:S729">
    <cfRule type="cellIs" dxfId="2384" priority="2455" operator="greaterThan">
      <formula>5</formula>
    </cfRule>
    <cfRule type="cellIs" dxfId="2383" priority="2456" operator="equal">
      <formula>5</formula>
    </cfRule>
    <cfRule type="cellIs" dxfId="2382" priority="2457" operator="equal">
      <formula>1</formula>
    </cfRule>
    <cfRule type="cellIs" dxfId="2381" priority="2458" operator="equal">
      <formula>2</formula>
    </cfRule>
    <cfRule type="cellIs" dxfId="2380" priority="2459" operator="equal">
      <formula>3</formula>
    </cfRule>
    <cfRule type="cellIs" dxfId="2379" priority="2460" operator="equal">
      <formula>0</formula>
    </cfRule>
  </conditionalFormatting>
  <conditionalFormatting sqref="T721:T729">
    <cfRule type="cellIs" dxfId="2378" priority="2449" operator="greaterThan">
      <formula>5</formula>
    </cfRule>
    <cfRule type="cellIs" dxfId="2377" priority="2450" operator="equal">
      <formula>5</formula>
    </cfRule>
    <cfRule type="cellIs" dxfId="2376" priority="2451" operator="equal">
      <formula>1</formula>
    </cfRule>
    <cfRule type="cellIs" dxfId="2375" priority="2452" operator="equal">
      <formula>2</formula>
    </cfRule>
    <cfRule type="cellIs" dxfId="2374" priority="2453" operator="equal">
      <formula>3</formula>
    </cfRule>
    <cfRule type="cellIs" dxfId="2373" priority="2454" operator="equal">
      <formula>0</formula>
    </cfRule>
  </conditionalFormatting>
  <conditionalFormatting sqref="G721:G729">
    <cfRule type="cellIs" dxfId="2372" priority="2443" operator="greaterThan">
      <formula>5</formula>
    </cfRule>
    <cfRule type="cellIs" dxfId="2371" priority="2444" operator="equal">
      <formula>5</formula>
    </cfRule>
    <cfRule type="cellIs" dxfId="2370" priority="2445" operator="equal">
      <formula>1</formula>
    </cfRule>
    <cfRule type="cellIs" dxfId="2369" priority="2446" operator="equal">
      <formula>2</formula>
    </cfRule>
    <cfRule type="cellIs" dxfId="2368" priority="2447" operator="equal">
      <formula>3</formula>
    </cfRule>
    <cfRule type="cellIs" dxfId="2367" priority="2448" operator="equal">
      <formula>0</formula>
    </cfRule>
  </conditionalFormatting>
  <conditionalFormatting sqref="H721:H729">
    <cfRule type="cellIs" dxfId="2366" priority="2437" operator="greaterThan">
      <formula>5</formula>
    </cfRule>
    <cfRule type="cellIs" dxfId="2365" priority="2438" operator="equal">
      <formula>5</formula>
    </cfRule>
    <cfRule type="cellIs" dxfId="2364" priority="2439" operator="equal">
      <formula>1</formula>
    </cfRule>
    <cfRule type="cellIs" dxfId="2363" priority="2440" operator="equal">
      <formula>2</formula>
    </cfRule>
    <cfRule type="cellIs" dxfId="2362" priority="2441" operator="equal">
      <formula>3</formula>
    </cfRule>
    <cfRule type="cellIs" dxfId="2361" priority="2442" operator="equal">
      <formula>0</formula>
    </cfRule>
  </conditionalFormatting>
  <conditionalFormatting sqref="O721:O729">
    <cfRule type="cellIs" dxfId="2360" priority="2431" operator="greaterThan">
      <formula>5</formula>
    </cfRule>
    <cfRule type="cellIs" dxfId="2359" priority="2432" operator="equal">
      <formula>5</formula>
    </cfRule>
    <cfRule type="cellIs" dxfId="2358" priority="2433" operator="equal">
      <formula>1</formula>
    </cfRule>
    <cfRule type="cellIs" dxfId="2357" priority="2434" operator="equal">
      <formula>2</formula>
    </cfRule>
    <cfRule type="cellIs" dxfId="2356" priority="2435" operator="equal">
      <formula>3</formula>
    </cfRule>
    <cfRule type="cellIs" dxfId="2355" priority="2436" operator="equal">
      <formula>0</formula>
    </cfRule>
  </conditionalFormatting>
  <conditionalFormatting sqref="M721:M729">
    <cfRule type="cellIs" dxfId="2354" priority="2425" operator="greaterThan">
      <formula>5</formula>
    </cfRule>
    <cfRule type="cellIs" dxfId="2353" priority="2426" operator="equal">
      <formula>5</formula>
    </cfRule>
    <cfRule type="cellIs" dxfId="2352" priority="2427" operator="equal">
      <formula>1</formula>
    </cfRule>
    <cfRule type="cellIs" dxfId="2351" priority="2428" operator="equal">
      <formula>2</formula>
    </cfRule>
    <cfRule type="cellIs" dxfId="2350" priority="2429" operator="equal">
      <formula>3</formula>
    </cfRule>
    <cfRule type="cellIs" dxfId="2349" priority="2430" operator="equal">
      <formula>0</formula>
    </cfRule>
  </conditionalFormatting>
  <conditionalFormatting sqref="K721:K729">
    <cfRule type="cellIs" dxfId="2348" priority="2419" operator="greaterThan">
      <formula>5</formula>
    </cfRule>
    <cfRule type="cellIs" dxfId="2347" priority="2420" operator="equal">
      <formula>5</formula>
    </cfRule>
    <cfRule type="cellIs" dxfId="2346" priority="2421" operator="equal">
      <formula>1</formula>
    </cfRule>
    <cfRule type="cellIs" dxfId="2345" priority="2422" operator="equal">
      <formula>2</formula>
    </cfRule>
    <cfRule type="cellIs" dxfId="2344" priority="2423" operator="equal">
      <formula>3</formula>
    </cfRule>
    <cfRule type="cellIs" dxfId="2343" priority="2424" operator="equal">
      <formula>0</formula>
    </cfRule>
  </conditionalFormatting>
  <conditionalFormatting sqref="J721:J729">
    <cfRule type="cellIs" dxfId="2342" priority="2413" operator="greaterThan">
      <formula>5</formula>
    </cfRule>
    <cfRule type="cellIs" dxfId="2341" priority="2414" operator="equal">
      <formula>5</formula>
    </cfRule>
    <cfRule type="cellIs" dxfId="2340" priority="2415" operator="equal">
      <formula>1</formula>
    </cfRule>
    <cfRule type="cellIs" dxfId="2339" priority="2416" operator="equal">
      <formula>2</formula>
    </cfRule>
    <cfRule type="cellIs" dxfId="2338" priority="2417" operator="equal">
      <formula>3</formula>
    </cfRule>
    <cfRule type="cellIs" dxfId="2337" priority="2418" operator="equal">
      <formula>0</formula>
    </cfRule>
  </conditionalFormatting>
  <conditionalFormatting sqref="E721:E729">
    <cfRule type="cellIs" dxfId="2336" priority="2408" operator="greaterThan">
      <formula>4</formula>
    </cfRule>
    <cfRule type="cellIs" dxfId="2335" priority="2409" operator="equal">
      <formula>4</formula>
    </cfRule>
    <cfRule type="cellIs" dxfId="2334" priority="2410" operator="equal">
      <formula>1</formula>
    </cfRule>
    <cfRule type="cellIs" dxfId="2333" priority="2411" operator="equal">
      <formula>2</formula>
    </cfRule>
    <cfRule type="cellIs" dxfId="2332" priority="2412" operator="equal">
      <formula>0</formula>
    </cfRule>
  </conditionalFormatting>
  <conditionalFormatting sqref="F721:F729">
    <cfRule type="cellIs" dxfId="2331" priority="2403" operator="greaterThan">
      <formula>4</formula>
    </cfRule>
    <cfRule type="cellIs" dxfId="2330" priority="2404" operator="equal">
      <formula>4</formula>
    </cfRule>
    <cfRule type="cellIs" dxfId="2329" priority="2405" operator="equal">
      <formula>1</formula>
    </cfRule>
    <cfRule type="cellIs" dxfId="2328" priority="2406" operator="equal">
      <formula>2</formula>
    </cfRule>
    <cfRule type="cellIs" dxfId="2327" priority="2407" operator="equal">
      <formula>0</formula>
    </cfRule>
  </conditionalFormatting>
  <conditionalFormatting sqref="Q721:Q729">
    <cfRule type="cellIs" dxfId="2326" priority="2398" operator="greaterThan">
      <formula>4</formula>
    </cfRule>
    <cfRule type="cellIs" dxfId="2325" priority="2399" operator="equal">
      <formula>4</formula>
    </cfRule>
    <cfRule type="cellIs" dxfId="2324" priority="2400" operator="equal">
      <formula>1</formula>
    </cfRule>
    <cfRule type="cellIs" dxfId="2323" priority="2401" operator="equal">
      <formula>2</formula>
    </cfRule>
    <cfRule type="cellIs" dxfId="2322" priority="2402" operator="equal">
      <formula>0</formula>
    </cfRule>
  </conditionalFormatting>
  <conditionalFormatting sqref="R721:R729">
    <cfRule type="cellIs" dxfId="2321" priority="2393" operator="greaterThan">
      <formula>4</formula>
    </cfRule>
    <cfRule type="cellIs" dxfId="2320" priority="2394" operator="equal">
      <formula>4</formula>
    </cfRule>
    <cfRule type="cellIs" dxfId="2319" priority="2395" operator="equal">
      <formula>1</formula>
    </cfRule>
    <cfRule type="cellIs" dxfId="2318" priority="2396" operator="equal">
      <formula>2</formula>
    </cfRule>
    <cfRule type="cellIs" dxfId="2317" priority="2397" operator="equal">
      <formula>0</formula>
    </cfRule>
  </conditionalFormatting>
  <conditionalFormatting sqref="L721:L729">
    <cfRule type="cellIs" dxfId="2316" priority="2388" operator="greaterThan">
      <formula>4</formula>
    </cfRule>
    <cfRule type="cellIs" dxfId="2315" priority="2389" operator="equal">
      <formula>4</formula>
    </cfRule>
    <cfRule type="cellIs" dxfId="2314" priority="2390" operator="equal">
      <formula>1</formula>
    </cfRule>
    <cfRule type="cellIs" dxfId="2313" priority="2391" operator="equal">
      <formula>2</formula>
    </cfRule>
    <cfRule type="cellIs" dxfId="2312" priority="2392" operator="equal">
      <formula>0</formula>
    </cfRule>
  </conditionalFormatting>
  <conditionalFormatting sqref="I721:I729">
    <cfRule type="cellIs" dxfId="2311" priority="2382" operator="greaterThan">
      <formula>6</formula>
    </cfRule>
    <cfRule type="cellIs" dxfId="2310" priority="2383" operator="equal">
      <formula>6</formula>
    </cfRule>
    <cfRule type="cellIs" dxfId="2309" priority="2384" operator="equal">
      <formula>4</formula>
    </cfRule>
    <cfRule type="cellIs" dxfId="2308" priority="2385" operator="equal">
      <formula>3</formula>
    </cfRule>
    <cfRule type="cellIs" dxfId="2307" priority="2386" operator="equal">
      <formula>2</formula>
    </cfRule>
    <cfRule type="cellIs" dxfId="2306" priority="2387" operator="equal">
      <formula>0</formula>
    </cfRule>
  </conditionalFormatting>
  <conditionalFormatting sqref="P721:P729">
    <cfRule type="cellIs" dxfId="2305" priority="2376" operator="greaterThan">
      <formula>6</formula>
    </cfRule>
    <cfRule type="cellIs" dxfId="2304" priority="2377" operator="equal">
      <formula>6</formula>
    </cfRule>
    <cfRule type="cellIs" dxfId="2303" priority="2378" operator="equal">
      <formula>4</formula>
    </cfRule>
    <cfRule type="cellIs" dxfId="2302" priority="2379" operator="equal">
      <formula>3</formula>
    </cfRule>
    <cfRule type="cellIs" dxfId="2301" priority="2380" operator="equal">
      <formula>2</formula>
    </cfRule>
    <cfRule type="cellIs" dxfId="2300" priority="2381" operator="equal">
      <formula>0</formula>
    </cfRule>
  </conditionalFormatting>
  <conditionalFormatting sqref="N721:N729">
    <cfRule type="cellIs" dxfId="2299" priority="2370" operator="greaterThan">
      <formula>6</formula>
    </cfRule>
    <cfRule type="cellIs" dxfId="2298" priority="2371" operator="equal">
      <formula>6</formula>
    </cfRule>
    <cfRule type="cellIs" dxfId="2297" priority="2372" operator="equal">
      <formula>4</formula>
    </cfRule>
    <cfRule type="cellIs" dxfId="2296" priority="2373" operator="equal">
      <formula>3</formula>
    </cfRule>
    <cfRule type="cellIs" dxfId="2295" priority="2374" operator="equal">
      <formula>2</formula>
    </cfRule>
    <cfRule type="cellIs" dxfId="2294" priority="2375" operator="equal">
      <formula>0</formula>
    </cfRule>
  </conditionalFormatting>
  <conditionalFormatting sqref="P735:P743">
    <cfRule type="cellIs" dxfId="2293" priority="2364" operator="greaterThan">
      <formula>6</formula>
    </cfRule>
    <cfRule type="cellIs" dxfId="2292" priority="2365" operator="equal">
      <formula>6</formula>
    </cfRule>
    <cfRule type="cellIs" dxfId="2291" priority="2366" operator="equal">
      <formula>4</formula>
    </cfRule>
    <cfRule type="cellIs" dxfId="2290" priority="2367" operator="equal">
      <formula>3</formula>
    </cfRule>
    <cfRule type="cellIs" dxfId="2289" priority="2368" operator="equal">
      <formula>2</formula>
    </cfRule>
    <cfRule type="cellIs" dxfId="2288" priority="2369" operator="equal">
      <formula>0</formula>
    </cfRule>
  </conditionalFormatting>
  <conditionalFormatting sqref="N735:N743">
    <cfRule type="cellIs" dxfId="2287" priority="2358" operator="greaterThan">
      <formula>6</formula>
    </cfRule>
    <cfRule type="cellIs" dxfId="2286" priority="2359" operator="equal">
      <formula>6</formula>
    </cfRule>
    <cfRule type="cellIs" dxfId="2285" priority="2360" operator="equal">
      <formula>4</formula>
    </cfRule>
    <cfRule type="cellIs" dxfId="2284" priority="2361" operator="equal">
      <formula>3</formula>
    </cfRule>
    <cfRule type="cellIs" dxfId="2283" priority="2362" operator="equal">
      <formula>2</formula>
    </cfRule>
    <cfRule type="cellIs" dxfId="2282" priority="2363" operator="equal">
      <formula>0</formula>
    </cfRule>
  </conditionalFormatting>
  <conditionalFormatting sqref="I735:I743">
    <cfRule type="cellIs" dxfId="2281" priority="2352" operator="greaterThan">
      <formula>6</formula>
    </cfRule>
    <cfRule type="cellIs" dxfId="2280" priority="2353" operator="equal">
      <formula>6</formula>
    </cfRule>
    <cfRule type="cellIs" dxfId="2279" priority="2354" operator="equal">
      <formula>4</formula>
    </cfRule>
    <cfRule type="cellIs" dxfId="2278" priority="2355" operator="equal">
      <formula>3</formula>
    </cfRule>
    <cfRule type="cellIs" dxfId="2277" priority="2356" operator="equal">
      <formula>2</formula>
    </cfRule>
    <cfRule type="cellIs" dxfId="2276" priority="2357" operator="equal">
      <formula>0</formula>
    </cfRule>
  </conditionalFormatting>
  <conditionalFormatting sqref="C735:C743">
    <cfRule type="cellIs" dxfId="2275" priority="2346" operator="greaterThan">
      <formula>5</formula>
    </cfRule>
    <cfRule type="cellIs" dxfId="2274" priority="2347" operator="equal">
      <formula>5</formula>
    </cfRule>
    <cfRule type="cellIs" dxfId="2273" priority="2348" operator="equal">
      <formula>1</formula>
    </cfRule>
    <cfRule type="cellIs" dxfId="2272" priority="2349" operator="equal">
      <formula>2</formula>
    </cfRule>
    <cfRule type="cellIs" dxfId="2271" priority="2350" operator="equal">
      <formula>3</formula>
    </cfRule>
    <cfRule type="cellIs" dxfId="2270" priority="2351" operator="equal">
      <formula>0</formula>
    </cfRule>
  </conditionalFormatting>
  <conditionalFormatting sqref="D735:D743">
    <cfRule type="cellIs" dxfId="2269" priority="2340" operator="greaterThan">
      <formula>5</formula>
    </cfRule>
    <cfRule type="cellIs" dxfId="2268" priority="2341" operator="equal">
      <formula>5</formula>
    </cfRule>
    <cfRule type="cellIs" dxfId="2267" priority="2342" operator="equal">
      <formula>1</formula>
    </cfRule>
    <cfRule type="cellIs" dxfId="2266" priority="2343" operator="equal">
      <formula>2</formula>
    </cfRule>
    <cfRule type="cellIs" dxfId="2265" priority="2344" operator="equal">
      <formula>3</formula>
    </cfRule>
    <cfRule type="cellIs" dxfId="2264" priority="2345" operator="equal">
      <formula>0</formula>
    </cfRule>
  </conditionalFormatting>
  <conditionalFormatting sqref="J735:J743">
    <cfRule type="cellIs" dxfId="2263" priority="2334" operator="greaterThan">
      <formula>5</formula>
    </cfRule>
    <cfRule type="cellIs" dxfId="2262" priority="2335" operator="equal">
      <formula>5</formula>
    </cfRule>
    <cfRule type="cellIs" dxfId="2261" priority="2336" operator="equal">
      <formula>1</formula>
    </cfRule>
    <cfRule type="cellIs" dxfId="2260" priority="2337" operator="equal">
      <formula>2</formula>
    </cfRule>
    <cfRule type="cellIs" dxfId="2259" priority="2338" operator="equal">
      <formula>3</formula>
    </cfRule>
    <cfRule type="cellIs" dxfId="2258" priority="2339" operator="equal">
      <formula>0</formula>
    </cfRule>
  </conditionalFormatting>
  <conditionalFormatting sqref="K735:K743">
    <cfRule type="cellIs" dxfId="2257" priority="2328" operator="greaterThan">
      <formula>5</formula>
    </cfRule>
    <cfRule type="cellIs" dxfId="2256" priority="2329" operator="equal">
      <formula>5</formula>
    </cfRule>
    <cfRule type="cellIs" dxfId="2255" priority="2330" operator="equal">
      <formula>1</formula>
    </cfRule>
    <cfRule type="cellIs" dxfId="2254" priority="2331" operator="equal">
      <formula>2</formula>
    </cfRule>
    <cfRule type="cellIs" dxfId="2253" priority="2332" operator="equal">
      <formula>3</formula>
    </cfRule>
    <cfRule type="cellIs" dxfId="2252" priority="2333" operator="equal">
      <formula>0</formula>
    </cfRule>
  </conditionalFormatting>
  <conditionalFormatting sqref="S735:S743">
    <cfRule type="cellIs" dxfId="2251" priority="2322" operator="greaterThan">
      <formula>5</formula>
    </cfRule>
    <cfRule type="cellIs" dxfId="2250" priority="2323" operator="equal">
      <formula>5</formula>
    </cfRule>
    <cfRule type="cellIs" dxfId="2249" priority="2324" operator="equal">
      <formula>1</formula>
    </cfRule>
    <cfRule type="cellIs" dxfId="2248" priority="2325" operator="equal">
      <formula>2</formula>
    </cfRule>
    <cfRule type="cellIs" dxfId="2247" priority="2326" operator="equal">
      <formula>3</formula>
    </cfRule>
    <cfRule type="cellIs" dxfId="2246" priority="2327" operator="equal">
      <formula>0</formula>
    </cfRule>
  </conditionalFormatting>
  <conditionalFormatting sqref="T735:T743">
    <cfRule type="cellIs" dxfId="2245" priority="2316" operator="greaterThan">
      <formula>5</formula>
    </cfRule>
    <cfRule type="cellIs" dxfId="2244" priority="2317" operator="equal">
      <formula>5</formula>
    </cfRule>
    <cfRule type="cellIs" dxfId="2243" priority="2318" operator="equal">
      <formula>1</formula>
    </cfRule>
    <cfRule type="cellIs" dxfId="2242" priority="2319" operator="equal">
      <formula>2</formula>
    </cfRule>
    <cfRule type="cellIs" dxfId="2241" priority="2320" operator="equal">
      <formula>3</formula>
    </cfRule>
    <cfRule type="cellIs" dxfId="2240" priority="2321" operator="equal">
      <formula>0</formula>
    </cfRule>
  </conditionalFormatting>
  <conditionalFormatting sqref="G735:G743">
    <cfRule type="cellIs" dxfId="2239" priority="2310" operator="greaterThan">
      <formula>5</formula>
    </cfRule>
    <cfRule type="cellIs" dxfId="2238" priority="2311" operator="equal">
      <formula>5</formula>
    </cfRule>
    <cfRule type="cellIs" dxfId="2237" priority="2312" operator="equal">
      <formula>1</formula>
    </cfRule>
    <cfRule type="cellIs" dxfId="2236" priority="2313" operator="equal">
      <formula>2</formula>
    </cfRule>
    <cfRule type="cellIs" dxfId="2235" priority="2314" operator="equal">
      <formula>3</formula>
    </cfRule>
    <cfRule type="cellIs" dxfId="2234" priority="2315" operator="equal">
      <formula>0</formula>
    </cfRule>
  </conditionalFormatting>
  <conditionalFormatting sqref="H735:H743">
    <cfRule type="cellIs" dxfId="2233" priority="2304" operator="greaterThan">
      <formula>5</formula>
    </cfRule>
    <cfRule type="cellIs" dxfId="2232" priority="2305" operator="equal">
      <formula>5</formula>
    </cfRule>
    <cfRule type="cellIs" dxfId="2231" priority="2306" operator="equal">
      <formula>1</formula>
    </cfRule>
    <cfRule type="cellIs" dxfId="2230" priority="2307" operator="equal">
      <formula>2</formula>
    </cfRule>
    <cfRule type="cellIs" dxfId="2229" priority="2308" operator="equal">
      <formula>3</formula>
    </cfRule>
    <cfRule type="cellIs" dxfId="2228" priority="2309" operator="equal">
      <formula>0</formula>
    </cfRule>
  </conditionalFormatting>
  <conditionalFormatting sqref="O735:O743">
    <cfRule type="cellIs" dxfId="2227" priority="2298" operator="greaterThan">
      <formula>5</formula>
    </cfRule>
    <cfRule type="cellIs" dxfId="2226" priority="2299" operator="equal">
      <formula>5</formula>
    </cfRule>
    <cfRule type="cellIs" dxfId="2225" priority="2300" operator="equal">
      <formula>1</formula>
    </cfRule>
    <cfRule type="cellIs" dxfId="2224" priority="2301" operator="equal">
      <formula>2</formula>
    </cfRule>
    <cfRule type="cellIs" dxfId="2223" priority="2302" operator="equal">
      <formula>3</formula>
    </cfRule>
    <cfRule type="cellIs" dxfId="2222" priority="2303" operator="equal">
      <formula>0</formula>
    </cfRule>
  </conditionalFormatting>
  <conditionalFormatting sqref="M735:M743">
    <cfRule type="cellIs" dxfId="2221" priority="2292" operator="greaterThan">
      <formula>5</formula>
    </cfRule>
    <cfRule type="cellIs" dxfId="2220" priority="2293" operator="equal">
      <formula>5</formula>
    </cfRule>
    <cfRule type="cellIs" dxfId="2219" priority="2294" operator="equal">
      <formula>1</formula>
    </cfRule>
    <cfRule type="cellIs" dxfId="2218" priority="2295" operator="equal">
      <formula>2</formula>
    </cfRule>
    <cfRule type="cellIs" dxfId="2217" priority="2296" operator="equal">
      <formula>3</formula>
    </cfRule>
    <cfRule type="cellIs" dxfId="2216" priority="2297" operator="equal">
      <formula>0</formula>
    </cfRule>
  </conditionalFormatting>
  <conditionalFormatting sqref="E735:E743">
    <cfRule type="cellIs" dxfId="2215" priority="2287" operator="greaterThan">
      <formula>4</formula>
    </cfRule>
    <cfRule type="cellIs" dxfId="2214" priority="2288" operator="equal">
      <formula>4</formula>
    </cfRule>
    <cfRule type="cellIs" dxfId="2213" priority="2289" operator="equal">
      <formula>1</formula>
    </cfRule>
    <cfRule type="cellIs" dxfId="2212" priority="2290" operator="equal">
      <formula>2</formula>
    </cfRule>
    <cfRule type="cellIs" dxfId="2211" priority="2291" operator="equal">
      <formula>0</formula>
    </cfRule>
  </conditionalFormatting>
  <conditionalFormatting sqref="F735:F743">
    <cfRule type="cellIs" dxfId="2210" priority="2282" operator="greaterThan">
      <formula>4</formula>
    </cfRule>
    <cfRule type="cellIs" dxfId="2209" priority="2283" operator="equal">
      <formula>4</formula>
    </cfRule>
    <cfRule type="cellIs" dxfId="2208" priority="2284" operator="equal">
      <formula>1</formula>
    </cfRule>
    <cfRule type="cellIs" dxfId="2207" priority="2285" operator="equal">
      <formula>2</formula>
    </cfRule>
    <cfRule type="cellIs" dxfId="2206" priority="2286" operator="equal">
      <formula>0</formula>
    </cfRule>
  </conditionalFormatting>
  <conditionalFormatting sqref="Q735:Q743">
    <cfRule type="cellIs" dxfId="2205" priority="2277" operator="greaterThan">
      <formula>4</formula>
    </cfRule>
    <cfRule type="cellIs" dxfId="2204" priority="2278" operator="equal">
      <formula>4</formula>
    </cfRule>
    <cfRule type="cellIs" dxfId="2203" priority="2279" operator="equal">
      <formula>1</formula>
    </cfRule>
    <cfRule type="cellIs" dxfId="2202" priority="2280" operator="equal">
      <formula>2</formula>
    </cfRule>
    <cfRule type="cellIs" dxfId="2201" priority="2281" operator="equal">
      <formula>0</formula>
    </cfRule>
  </conditionalFormatting>
  <conditionalFormatting sqref="R735:R743">
    <cfRule type="cellIs" dxfId="2200" priority="2272" operator="greaterThan">
      <formula>4</formula>
    </cfRule>
    <cfRule type="cellIs" dxfId="2199" priority="2273" operator="equal">
      <formula>4</formula>
    </cfRule>
    <cfRule type="cellIs" dxfId="2198" priority="2274" operator="equal">
      <formula>1</formula>
    </cfRule>
    <cfRule type="cellIs" dxfId="2197" priority="2275" operator="equal">
      <formula>2</formula>
    </cfRule>
    <cfRule type="cellIs" dxfId="2196" priority="2276" operator="equal">
      <formula>0</formula>
    </cfRule>
  </conditionalFormatting>
  <conditionalFormatting sqref="L735:L743">
    <cfRule type="cellIs" dxfId="2195" priority="2267" operator="greaterThan">
      <formula>4</formula>
    </cfRule>
    <cfRule type="cellIs" dxfId="2194" priority="2268" operator="equal">
      <formula>4</formula>
    </cfRule>
    <cfRule type="cellIs" dxfId="2193" priority="2269" operator="equal">
      <formula>1</formula>
    </cfRule>
    <cfRule type="cellIs" dxfId="2192" priority="2270" operator="equal">
      <formula>2</formula>
    </cfRule>
    <cfRule type="cellIs" dxfId="2191" priority="2271" operator="equal">
      <formula>0</formula>
    </cfRule>
  </conditionalFormatting>
  <conditionalFormatting sqref="L749:L757">
    <cfRule type="cellIs" dxfId="2190" priority="2262" operator="greaterThan">
      <formula>4</formula>
    </cfRule>
    <cfRule type="cellIs" dxfId="2189" priority="2263" operator="equal">
      <formula>4</formula>
    </cfRule>
    <cfRule type="cellIs" dxfId="2188" priority="2264" operator="equal">
      <formula>1</formula>
    </cfRule>
    <cfRule type="cellIs" dxfId="2187" priority="2265" operator="equal">
      <formula>2</formula>
    </cfRule>
    <cfRule type="cellIs" dxfId="2186" priority="2266" operator="equal">
      <formula>0</formula>
    </cfRule>
  </conditionalFormatting>
  <conditionalFormatting sqref="E749:E757">
    <cfRule type="cellIs" dxfId="2185" priority="2257" operator="greaterThan">
      <formula>4</formula>
    </cfRule>
    <cfRule type="cellIs" dxfId="2184" priority="2258" operator="equal">
      <formula>4</formula>
    </cfRule>
    <cfRule type="cellIs" dxfId="2183" priority="2259" operator="equal">
      <formula>1</formula>
    </cfRule>
    <cfRule type="cellIs" dxfId="2182" priority="2260" operator="equal">
      <formula>2</formula>
    </cfRule>
    <cfRule type="cellIs" dxfId="2181" priority="2261" operator="equal">
      <formula>0</formula>
    </cfRule>
  </conditionalFormatting>
  <conditionalFormatting sqref="F749:F757">
    <cfRule type="cellIs" dxfId="2180" priority="2252" operator="greaterThan">
      <formula>4</formula>
    </cfRule>
    <cfRule type="cellIs" dxfId="2179" priority="2253" operator="equal">
      <formula>4</formula>
    </cfRule>
    <cfRule type="cellIs" dxfId="2178" priority="2254" operator="equal">
      <formula>1</formula>
    </cfRule>
    <cfRule type="cellIs" dxfId="2177" priority="2255" operator="equal">
      <formula>2</formula>
    </cfRule>
    <cfRule type="cellIs" dxfId="2176" priority="2256" operator="equal">
      <formula>0</formula>
    </cfRule>
  </conditionalFormatting>
  <conditionalFormatting sqref="Q749:Q757">
    <cfRule type="cellIs" dxfId="2175" priority="2247" operator="greaterThan">
      <formula>4</formula>
    </cfRule>
    <cfRule type="cellIs" dxfId="2174" priority="2248" operator="equal">
      <formula>4</formula>
    </cfRule>
    <cfRule type="cellIs" dxfId="2173" priority="2249" operator="equal">
      <formula>1</formula>
    </cfRule>
    <cfRule type="cellIs" dxfId="2172" priority="2250" operator="equal">
      <formula>2</formula>
    </cfRule>
    <cfRule type="cellIs" dxfId="2171" priority="2251" operator="equal">
      <formula>0</formula>
    </cfRule>
  </conditionalFormatting>
  <conditionalFormatting sqref="R749:R757">
    <cfRule type="cellIs" dxfId="2170" priority="2242" operator="greaterThan">
      <formula>4</formula>
    </cfRule>
    <cfRule type="cellIs" dxfId="2169" priority="2243" operator="equal">
      <formula>4</formula>
    </cfRule>
    <cfRule type="cellIs" dxfId="2168" priority="2244" operator="equal">
      <formula>1</formula>
    </cfRule>
    <cfRule type="cellIs" dxfId="2167" priority="2245" operator="equal">
      <formula>2</formula>
    </cfRule>
    <cfRule type="cellIs" dxfId="2166" priority="2246" operator="equal">
      <formula>0</formula>
    </cfRule>
  </conditionalFormatting>
  <conditionalFormatting sqref="C749:C757">
    <cfRule type="cellIs" dxfId="2165" priority="2236" operator="greaterThan">
      <formula>5</formula>
    </cfRule>
    <cfRule type="cellIs" dxfId="2164" priority="2237" operator="equal">
      <formula>5</formula>
    </cfRule>
    <cfRule type="cellIs" dxfId="2163" priority="2238" operator="equal">
      <formula>1</formula>
    </cfRule>
    <cfRule type="cellIs" dxfId="2162" priority="2239" operator="equal">
      <formula>2</formula>
    </cfRule>
    <cfRule type="cellIs" dxfId="2161" priority="2240" operator="equal">
      <formula>3</formula>
    </cfRule>
    <cfRule type="cellIs" dxfId="2160" priority="2241" operator="equal">
      <formula>0</formula>
    </cfRule>
  </conditionalFormatting>
  <conditionalFormatting sqref="D749:D757">
    <cfRule type="cellIs" dxfId="2159" priority="2230" operator="greaterThan">
      <formula>5</formula>
    </cfRule>
    <cfRule type="cellIs" dxfId="2158" priority="2231" operator="equal">
      <formula>5</formula>
    </cfRule>
    <cfRule type="cellIs" dxfId="2157" priority="2232" operator="equal">
      <formula>1</formula>
    </cfRule>
    <cfRule type="cellIs" dxfId="2156" priority="2233" operator="equal">
      <formula>2</formula>
    </cfRule>
    <cfRule type="cellIs" dxfId="2155" priority="2234" operator="equal">
      <formula>3</formula>
    </cfRule>
    <cfRule type="cellIs" dxfId="2154" priority="2235" operator="equal">
      <formula>0</formula>
    </cfRule>
  </conditionalFormatting>
  <conditionalFormatting sqref="S749:S757">
    <cfRule type="cellIs" dxfId="2153" priority="2224" operator="greaterThan">
      <formula>5</formula>
    </cfRule>
    <cfRule type="cellIs" dxfId="2152" priority="2225" operator="equal">
      <formula>5</formula>
    </cfRule>
    <cfRule type="cellIs" dxfId="2151" priority="2226" operator="equal">
      <formula>1</formula>
    </cfRule>
    <cfRule type="cellIs" dxfId="2150" priority="2227" operator="equal">
      <formula>2</formula>
    </cfRule>
    <cfRule type="cellIs" dxfId="2149" priority="2228" operator="equal">
      <formula>3</formula>
    </cfRule>
    <cfRule type="cellIs" dxfId="2148" priority="2229" operator="equal">
      <formula>0</formula>
    </cfRule>
  </conditionalFormatting>
  <conditionalFormatting sqref="T749:T757">
    <cfRule type="cellIs" dxfId="2147" priority="2218" operator="greaterThan">
      <formula>5</formula>
    </cfRule>
    <cfRule type="cellIs" dxfId="2146" priority="2219" operator="equal">
      <formula>5</formula>
    </cfRule>
    <cfRule type="cellIs" dxfId="2145" priority="2220" operator="equal">
      <formula>1</formula>
    </cfRule>
    <cfRule type="cellIs" dxfId="2144" priority="2221" operator="equal">
      <formula>2</formula>
    </cfRule>
    <cfRule type="cellIs" dxfId="2143" priority="2222" operator="equal">
      <formula>3</formula>
    </cfRule>
    <cfRule type="cellIs" dxfId="2142" priority="2223" operator="equal">
      <formula>0</formula>
    </cfRule>
  </conditionalFormatting>
  <conditionalFormatting sqref="G749:G757">
    <cfRule type="cellIs" dxfId="2141" priority="2212" operator="greaterThan">
      <formula>5</formula>
    </cfRule>
    <cfRule type="cellIs" dxfId="2140" priority="2213" operator="equal">
      <formula>5</formula>
    </cfRule>
    <cfRule type="cellIs" dxfId="2139" priority="2214" operator="equal">
      <formula>1</formula>
    </cfRule>
    <cfRule type="cellIs" dxfId="2138" priority="2215" operator="equal">
      <formula>2</formula>
    </cfRule>
    <cfRule type="cellIs" dxfId="2137" priority="2216" operator="equal">
      <formula>3</formula>
    </cfRule>
    <cfRule type="cellIs" dxfId="2136" priority="2217" operator="equal">
      <formula>0</formula>
    </cfRule>
  </conditionalFormatting>
  <conditionalFormatting sqref="H749:H757">
    <cfRule type="cellIs" dxfId="2135" priority="2206" operator="greaterThan">
      <formula>5</formula>
    </cfRule>
    <cfRule type="cellIs" dxfId="2134" priority="2207" operator="equal">
      <formula>5</formula>
    </cfRule>
    <cfRule type="cellIs" dxfId="2133" priority="2208" operator="equal">
      <formula>1</formula>
    </cfRule>
    <cfRule type="cellIs" dxfId="2132" priority="2209" operator="equal">
      <formula>2</formula>
    </cfRule>
    <cfRule type="cellIs" dxfId="2131" priority="2210" operator="equal">
      <formula>3</formula>
    </cfRule>
    <cfRule type="cellIs" dxfId="2130" priority="2211" operator="equal">
      <formula>0</formula>
    </cfRule>
  </conditionalFormatting>
  <conditionalFormatting sqref="J749:J757">
    <cfRule type="cellIs" dxfId="2129" priority="2200" operator="greaterThan">
      <formula>5</formula>
    </cfRule>
    <cfRule type="cellIs" dxfId="2128" priority="2201" operator="equal">
      <formula>5</formula>
    </cfRule>
    <cfRule type="cellIs" dxfId="2127" priority="2202" operator="equal">
      <formula>1</formula>
    </cfRule>
    <cfRule type="cellIs" dxfId="2126" priority="2203" operator="equal">
      <formula>2</formula>
    </cfRule>
    <cfRule type="cellIs" dxfId="2125" priority="2204" operator="equal">
      <formula>3</formula>
    </cfRule>
    <cfRule type="cellIs" dxfId="2124" priority="2205" operator="equal">
      <formula>0</formula>
    </cfRule>
  </conditionalFormatting>
  <conditionalFormatting sqref="K749:K757">
    <cfRule type="cellIs" dxfId="2123" priority="2194" operator="greaterThan">
      <formula>5</formula>
    </cfRule>
    <cfRule type="cellIs" dxfId="2122" priority="2195" operator="equal">
      <formula>5</formula>
    </cfRule>
    <cfRule type="cellIs" dxfId="2121" priority="2196" operator="equal">
      <formula>1</formula>
    </cfRule>
    <cfRule type="cellIs" dxfId="2120" priority="2197" operator="equal">
      <formula>2</formula>
    </cfRule>
    <cfRule type="cellIs" dxfId="2119" priority="2198" operator="equal">
      <formula>3</formula>
    </cfRule>
    <cfRule type="cellIs" dxfId="2118" priority="2199" operator="equal">
      <formula>0</formula>
    </cfRule>
  </conditionalFormatting>
  <conditionalFormatting sqref="O749:O757">
    <cfRule type="cellIs" dxfId="2117" priority="2188" operator="greaterThan">
      <formula>5</formula>
    </cfRule>
    <cfRule type="cellIs" dxfId="2116" priority="2189" operator="equal">
      <formula>5</formula>
    </cfRule>
    <cfRule type="cellIs" dxfId="2115" priority="2190" operator="equal">
      <formula>1</formula>
    </cfRule>
    <cfRule type="cellIs" dxfId="2114" priority="2191" operator="equal">
      <formula>2</formula>
    </cfRule>
    <cfRule type="cellIs" dxfId="2113" priority="2192" operator="equal">
      <formula>3</formula>
    </cfRule>
    <cfRule type="cellIs" dxfId="2112" priority="2193" operator="equal">
      <formula>0</formula>
    </cfRule>
  </conditionalFormatting>
  <conditionalFormatting sqref="M749:M757">
    <cfRule type="cellIs" dxfId="2111" priority="2182" operator="greaterThan">
      <formula>5</formula>
    </cfRule>
    <cfRule type="cellIs" dxfId="2110" priority="2183" operator="equal">
      <formula>5</formula>
    </cfRule>
    <cfRule type="cellIs" dxfId="2109" priority="2184" operator="equal">
      <formula>1</formula>
    </cfRule>
    <cfRule type="cellIs" dxfId="2108" priority="2185" operator="equal">
      <formula>2</formula>
    </cfRule>
    <cfRule type="cellIs" dxfId="2107" priority="2186" operator="equal">
      <formula>3</formula>
    </cfRule>
    <cfRule type="cellIs" dxfId="2106" priority="2187" operator="equal">
      <formula>0</formula>
    </cfRule>
  </conditionalFormatting>
  <conditionalFormatting sqref="I749:I757">
    <cfRule type="cellIs" dxfId="2105" priority="2170" operator="greaterThan">
      <formula>6</formula>
    </cfRule>
    <cfRule type="cellIs" dxfId="2104" priority="2171" operator="equal">
      <formula>6</formula>
    </cfRule>
    <cfRule type="cellIs" dxfId="2103" priority="2172" operator="equal">
      <formula>4</formula>
    </cfRule>
    <cfRule type="cellIs" dxfId="2102" priority="2173" operator="equal">
      <formula>3</formula>
    </cfRule>
    <cfRule type="cellIs" dxfId="2101" priority="2174" operator="equal">
      <formula>2</formula>
    </cfRule>
    <cfRule type="cellIs" dxfId="2100" priority="2175" operator="equal">
      <formula>0</formula>
    </cfRule>
  </conditionalFormatting>
  <conditionalFormatting sqref="N749:N757">
    <cfRule type="cellIs" dxfId="2099" priority="2164" operator="greaterThan">
      <formula>6</formula>
    </cfRule>
    <cfRule type="cellIs" dxfId="2098" priority="2165" operator="equal">
      <formula>6</formula>
    </cfRule>
    <cfRule type="cellIs" dxfId="2097" priority="2166" operator="equal">
      <formula>4</formula>
    </cfRule>
    <cfRule type="cellIs" dxfId="2096" priority="2167" operator="equal">
      <formula>3</formula>
    </cfRule>
    <cfRule type="cellIs" dxfId="2095" priority="2168" operator="equal">
      <formula>2</formula>
    </cfRule>
    <cfRule type="cellIs" dxfId="2094" priority="2169" operator="equal">
      <formula>0</formula>
    </cfRule>
  </conditionalFormatting>
  <conditionalFormatting sqref="P749:P757">
    <cfRule type="cellIs" dxfId="2093" priority="2158" operator="greaterThan">
      <formula>6</formula>
    </cfRule>
    <cfRule type="cellIs" dxfId="2092" priority="2159" operator="equal">
      <formula>6</formula>
    </cfRule>
    <cfRule type="cellIs" dxfId="2091" priority="2160" operator="equal">
      <formula>4</formula>
    </cfRule>
    <cfRule type="cellIs" dxfId="2090" priority="2161" operator="equal">
      <formula>3</formula>
    </cfRule>
    <cfRule type="cellIs" dxfId="2089" priority="2162" operator="equal">
      <formula>2</formula>
    </cfRule>
    <cfRule type="cellIs" dxfId="2088" priority="2163" operator="equal">
      <formula>0</formula>
    </cfRule>
  </conditionalFormatting>
  <conditionalFormatting sqref="P763:P771">
    <cfRule type="cellIs" dxfId="2087" priority="2152" operator="greaterThan">
      <formula>6</formula>
    </cfRule>
    <cfRule type="cellIs" dxfId="2086" priority="2153" operator="equal">
      <formula>6</formula>
    </cfRule>
    <cfRule type="cellIs" dxfId="2085" priority="2154" operator="equal">
      <formula>4</formula>
    </cfRule>
    <cfRule type="cellIs" dxfId="2084" priority="2155" operator="equal">
      <formula>3</formula>
    </cfRule>
    <cfRule type="cellIs" dxfId="2083" priority="2156" operator="equal">
      <formula>2</formula>
    </cfRule>
    <cfRule type="cellIs" dxfId="2082" priority="2157" operator="equal">
      <formula>0</formula>
    </cfRule>
  </conditionalFormatting>
  <conditionalFormatting sqref="N763:N771">
    <cfRule type="cellIs" dxfId="2081" priority="2146" operator="greaterThan">
      <formula>6</formula>
    </cfRule>
    <cfRule type="cellIs" dxfId="2080" priority="2147" operator="equal">
      <formula>6</formula>
    </cfRule>
    <cfRule type="cellIs" dxfId="2079" priority="2148" operator="equal">
      <formula>4</formula>
    </cfRule>
    <cfRule type="cellIs" dxfId="2078" priority="2149" operator="equal">
      <formula>3</formula>
    </cfRule>
    <cfRule type="cellIs" dxfId="2077" priority="2150" operator="equal">
      <formula>2</formula>
    </cfRule>
    <cfRule type="cellIs" dxfId="2076" priority="2151" operator="equal">
      <formula>0</formula>
    </cfRule>
  </conditionalFormatting>
  <conditionalFormatting sqref="I763:I771">
    <cfRule type="cellIs" dxfId="2075" priority="2140" operator="greaterThan">
      <formula>6</formula>
    </cfRule>
    <cfRule type="cellIs" dxfId="2074" priority="2141" operator="equal">
      <formula>6</formula>
    </cfRule>
    <cfRule type="cellIs" dxfId="2073" priority="2142" operator="equal">
      <formula>4</formula>
    </cfRule>
    <cfRule type="cellIs" dxfId="2072" priority="2143" operator="equal">
      <formula>3</formula>
    </cfRule>
    <cfRule type="cellIs" dxfId="2071" priority="2144" operator="equal">
      <formula>2</formula>
    </cfRule>
    <cfRule type="cellIs" dxfId="2070" priority="2145" operator="equal">
      <formula>0</formula>
    </cfRule>
  </conditionalFormatting>
  <conditionalFormatting sqref="C763:C771">
    <cfRule type="cellIs" dxfId="2069" priority="2134" operator="greaterThan">
      <formula>5</formula>
    </cfRule>
    <cfRule type="cellIs" dxfId="2068" priority="2135" operator="equal">
      <formula>5</formula>
    </cfRule>
    <cfRule type="cellIs" dxfId="2067" priority="2136" operator="equal">
      <formula>1</formula>
    </cfRule>
    <cfRule type="cellIs" dxfId="2066" priority="2137" operator="equal">
      <formula>2</formula>
    </cfRule>
    <cfRule type="cellIs" dxfId="2065" priority="2138" operator="equal">
      <formula>3</formula>
    </cfRule>
    <cfRule type="cellIs" dxfId="2064" priority="2139" operator="equal">
      <formula>0</formula>
    </cfRule>
  </conditionalFormatting>
  <conditionalFormatting sqref="D763:D771">
    <cfRule type="cellIs" dxfId="2063" priority="2128" operator="greaterThan">
      <formula>5</formula>
    </cfRule>
    <cfRule type="cellIs" dxfId="2062" priority="2129" operator="equal">
      <formula>5</formula>
    </cfRule>
    <cfRule type="cellIs" dxfId="2061" priority="2130" operator="equal">
      <formula>1</formula>
    </cfRule>
    <cfRule type="cellIs" dxfId="2060" priority="2131" operator="equal">
      <formula>2</formula>
    </cfRule>
    <cfRule type="cellIs" dxfId="2059" priority="2132" operator="equal">
      <formula>3</formula>
    </cfRule>
    <cfRule type="cellIs" dxfId="2058" priority="2133" operator="equal">
      <formula>0</formula>
    </cfRule>
  </conditionalFormatting>
  <conditionalFormatting sqref="S763:S771">
    <cfRule type="cellIs" dxfId="2057" priority="2122" operator="greaterThan">
      <formula>5</formula>
    </cfRule>
    <cfRule type="cellIs" dxfId="2056" priority="2123" operator="equal">
      <formula>5</formula>
    </cfRule>
    <cfRule type="cellIs" dxfId="2055" priority="2124" operator="equal">
      <formula>1</formula>
    </cfRule>
    <cfRule type="cellIs" dxfId="2054" priority="2125" operator="equal">
      <formula>2</formula>
    </cfRule>
    <cfRule type="cellIs" dxfId="2053" priority="2126" operator="equal">
      <formula>3</formula>
    </cfRule>
    <cfRule type="cellIs" dxfId="2052" priority="2127" operator="equal">
      <formula>0</formula>
    </cfRule>
  </conditionalFormatting>
  <conditionalFormatting sqref="T763:T771">
    <cfRule type="cellIs" dxfId="2051" priority="2116" operator="greaterThan">
      <formula>5</formula>
    </cfRule>
    <cfRule type="cellIs" dxfId="2050" priority="2117" operator="equal">
      <formula>5</formula>
    </cfRule>
    <cfRule type="cellIs" dxfId="2049" priority="2118" operator="equal">
      <formula>1</formula>
    </cfRule>
    <cfRule type="cellIs" dxfId="2048" priority="2119" operator="equal">
      <formula>2</formula>
    </cfRule>
    <cfRule type="cellIs" dxfId="2047" priority="2120" operator="equal">
      <formula>3</formula>
    </cfRule>
    <cfRule type="cellIs" dxfId="2046" priority="2121" operator="equal">
      <formula>0</formula>
    </cfRule>
  </conditionalFormatting>
  <conditionalFormatting sqref="J763:J771">
    <cfRule type="cellIs" dxfId="2045" priority="2110" operator="greaterThan">
      <formula>5</formula>
    </cfRule>
    <cfRule type="cellIs" dxfId="2044" priority="2111" operator="equal">
      <formula>5</formula>
    </cfRule>
    <cfRule type="cellIs" dxfId="2043" priority="2112" operator="equal">
      <formula>1</formula>
    </cfRule>
    <cfRule type="cellIs" dxfId="2042" priority="2113" operator="equal">
      <formula>2</formula>
    </cfRule>
    <cfRule type="cellIs" dxfId="2041" priority="2114" operator="equal">
      <formula>3</formula>
    </cfRule>
    <cfRule type="cellIs" dxfId="2040" priority="2115" operator="equal">
      <formula>0</formula>
    </cfRule>
  </conditionalFormatting>
  <conditionalFormatting sqref="K763:K771">
    <cfRule type="cellIs" dxfId="2039" priority="2104" operator="greaterThan">
      <formula>5</formula>
    </cfRule>
    <cfRule type="cellIs" dxfId="2038" priority="2105" operator="equal">
      <formula>5</formula>
    </cfRule>
    <cfRule type="cellIs" dxfId="2037" priority="2106" operator="equal">
      <formula>1</formula>
    </cfRule>
    <cfRule type="cellIs" dxfId="2036" priority="2107" operator="equal">
      <formula>2</formula>
    </cfRule>
    <cfRule type="cellIs" dxfId="2035" priority="2108" operator="equal">
      <formula>3</formula>
    </cfRule>
    <cfRule type="cellIs" dxfId="2034" priority="2109" operator="equal">
      <formula>0</formula>
    </cfRule>
  </conditionalFormatting>
  <conditionalFormatting sqref="G763:G771">
    <cfRule type="cellIs" dxfId="2033" priority="2098" operator="greaterThan">
      <formula>5</formula>
    </cfRule>
    <cfRule type="cellIs" dxfId="2032" priority="2099" operator="equal">
      <formula>5</formula>
    </cfRule>
    <cfRule type="cellIs" dxfId="2031" priority="2100" operator="equal">
      <formula>1</formula>
    </cfRule>
    <cfRule type="cellIs" dxfId="2030" priority="2101" operator="equal">
      <formula>2</formula>
    </cfRule>
    <cfRule type="cellIs" dxfId="2029" priority="2102" operator="equal">
      <formula>3</formula>
    </cfRule>
    <cfRule type="cellIs" dxfId="2028" priority="2103" operator="equal">
      <formula>0</formula>
    </cfRule>
  </conditionalFormatting>
  <conditionalFormatting sqref="H763:H771">
    <cfRule type="cellIs" dxfId="2027" priority="2092" operator="greaterThan">
      <formula>5</formula>
    </cfRule>
    <cfRule type="cellIs" dxfId="2026" priority="2093" operator="equal">
      <formula>5</formula>
    </cfRule>
    <cfRule type="cellIs" dxfId="2025" priority="2094" operator="equal">
      <formula>1</formula>
    </cfRule>
    <cfRule type="cellIs" dxfId="2024" priority="2095" operator="equal">
      <formula>2</formula>
    </cfRule>
    <cfRule type="cellIs" dxfId="2023" priority="2096" operator="equal">
      <formula>3</formula>
    </cfRule>
    <cfRule type="cellIs" dxfId="2022" priority="2097" operator="equal">
      <formula>0</formula>
    </cfRule>
  </conditionalFormatting>
  <conditionalFormatting sqref="O763:O771">
    <cfRule type="cellIs" dxfId="2021" priority="2086" operator="greaterThan">
      <formula>5</formula>
    </cfRule>
    <cfRule type="cellIs" dxfId="2020" priority="2087" operator="equal">
      <formula>5</formula>
    </cfRule>
    <cfRule type="cellIs" dxfId="2019" priority="2088" operator="equal">
      <formula>1</formula>
    </cfRule>
    <cfRule type="cellIs" dxfId="2018" priority="2089" operator="equal">
      <formula>2</formula>
    </cfRule>
    <cfRule type="cellIs" dxfId="2017" priority="2090" operator="equal">
      <formula>3</formula>
    </cfRule>
    <cfRule type="cellIs" dxfId="2016" priority="2091" operator="equal">
      <formula>0</formula>
    </cfRule>
  </conditionalFormatting>
  <conditionalFormatting sqref="M763:M771">
    <cfRule type="cellIs" dxfId="2015" priority="2080" operator="greaterThan">
      <formula>5</formula>
    </cfRule>
    <cfRule type="cellIs" dxfId="2014" priority="2081" operator="equal">
      <formula>5</formula>
    </cfRule>
    <cfRule type="cellIs" dxfId="2013" priority="2082" operator="equal">
      <formula>1</formula>
    </cfRule>
    <cfRule type="cellIs" dxfId="2012" priority="2083" operator="equal">
      <formula>2</formula>
    </cfRule>
    <cfRule type="cellIs" dxfId="2011" priority="2084" operator="equal">
      <formula>3</formula>
    </cfRule>
    <cfRule type="cellIs" dxfId="2010" priority="2085" operator="equal">
      <formula>0</formula>
    </cfRule>
  </conditionalFormatting>
  <conditionalFormatting sqref="E763:E771">
    <cfRule type="cellIs" dxfId="2009" priority="2075" operator="greaterThan">
      <formula>4</formula>
    </cfRule>
    <cfRule type="cellIs" dxfId="2008" priority="2076" operator="equal">
      <formula>4</formula>
    </cfRule>
    <cfRule type="cellIs" dxfId="2007" priority="2077" operator="equal">
      <formula>1</formula>
    </cfRule>
    <cfRule type="cellIs" dxfId="2006" priority="2078" operator="equal">
      <formula>2</formula>
    </cfRule>
    <cfRule type="cellIs" dxfId="2005" priority="2079" operator="equal">
      <formula>0</formula>
    </cfRule>
  </conditionalFormatting>
  <conditionalFormatting sqref="F763:F771">
    <cfRule type="cellIs" dxfId="2004" priority="2070" operator="greaterThan">
      <formula>4</formula>
    </cfRule>
    <cfRule type="cellIs" dxfId="2003" priority="2071" operator="equal">
      <formula>4</formula>
    </cfRule>
    <cfRule type="cellIs" dxfId="2002" priority="2072" operator="equal">
      <formula>1</formula>
    </cfRule>
    <cfRule type="cellIs" dxfId="2001" priority="2073" operator="equal">
      <formula>2</formula>
    </cfRule>
    <cfRule type="cellIs" dxfId="2000" priority="2074" operator="equal">
      <formula>0</formula>
    </cfRule>
  </conditionalFormatting>
  <conditionalFormatting sqref="Q763:Q771">
    <cfRule type="cellIs" dxfId="1999" priority="2065" operator="greaterThan">
      <formula>4</formula>
    </cfRule>
    <cfRule type="cellIs" dxfId="1998" priority="2066" operator="equal">
      <formula>4</formula>
    </cfRule>
    <cfRule type="cellIs" dxfId="1997" priority="2067" operator="equal">
      <formula>1</formula>
    </cfRule>
    <cfRule type="cellIs" dxfId="1996" priority="2068" operator="equal">
      <formula>2</formula>
    </cfRule>
    <cfRule type="cellIs" dxfId="1995" priority="2069" operator="equal">
      <formula>0</formula>
    </cfRule>
  </conditionalFormatting>
  <conditionalFormatting sqref="R763:R771">
    <cfRule type="cellIs" dxfId="1994" priority="2060" operator="greaterThan">
      <formula>4</formula>
    </cfRule>
    <cfRule type="cellIs" dxfId="1993" priority="2061" operator="equal">
      <formula>4</formula>
    </cfRule>
    <cfRule type="cellIs" dxfId="1992" priority="2062" operator="equal">
      <formula>1</formula>
    </cfRule>
    <cfRule type="cellIs" dxfId="1991" priority="2063" operator="equal">
      <formula>2</formula>
    </cfRule>
    <cfRule type="cellIs" dxfId="1990" priority="2064" operator="equal">
      <formula>0</formula>
    </cfRule>
  </conditionalFormatting>
  <conditionalFormatting sqref="L763:L771">
    <cfRule type="cellIs" dxfId="1989" priority="2055" operator="greaterThan">
      <formula>4</formula>
    </cfRule>
    <cfRule type="cellIs" dxfId="1988" priority="2056" operator="equal">
      <formula>4</formula>
    </cfRule>
    <cfRule type="cellIs" dxfId="1987" priority="2057" operator="equal">
      <formula>1</formula>
    </cfRule>
    <cfRule type="cellIs" dxfId="1986" priority="2058" operator="equal">
      <formula>2</formula>
    </cfRule>
    <cfRule type="cellIs" dxfId="1985" priority="2059" operator="equal">
      <formula>0</formula>
    </cfRule>
  </conditionalFormatting>
  <conditionalFormatting sqref="L777:L785">
    <cfRule type="cellIs" dxfId="1984" priority="2050" operator="greaterThan">
      <formula>4</formula>
    </cfRule>
    <cfRule type="cellIs" dxfId="1983" priority="2051" operator="equal">
      <formula>4</formula>
    </cfRule>
    <cfRule type="cellIs" dxfId="1982" priority="2052" operator="equal">
      <formula>1</formula>
    </cfRule>
    <cfRule type="cellIs" dxfId="1981" priority="2053" operator="equal">
      <formula>2</formula>
    </cfRule>
    <cfRule type="cellIs" dxfId="1980" priority="2054" operator="equal">
      <formula>0</formula>
    </cfRule>
  </conditionalFormatting>
  <conditionalFormatting sqref="R777:R785">
    <cfRule type="cellIs" dxfId="1979" priority="2045" operator="greaterThan">
      <formula>4</formula>
    </cfRule>
    <cfRule type="cellIs" dxfId="1978" priority="2046" operator="equal">
      <formula>4</formula>
    </cfRule>
    <cfRule type="cellIs" dxfId="1977" priority="2047" operator="equal">
      <formula>1</formula>
    </cfRule>
    <cfRule type="cellIs" dxfId="1976" priority="2048" operator="equal">
      <formula>2</formula>
    </cfRule>
    <cfRule type="cellIs" dxfId="1975" priority="2049" operator="equal">
      <formula>0</formula>
    </cfRule>
  </conditionalFormatting>
  <conditionalFormatting sqref="Q777:Q785">
    <cfRule type="cellIs" dxfId="1974" priority="2040" operator="greaterThan">
      <formula>4</formula>
    </cfRule>
    <cfRule type="cellIs" dxfId="1973" priority="2041" operator="equal">
      <formula>4</formula>
    </cfRule>
    <cfRule type="cellIs" dxfId="1972" priority="2042" operator="equal">
      <formula>1</formula>
    </cfRule>
    <cfRule type="cellIs" dxfId="1971" priority="2043" operator="equal">
      <formula>2</formula>
    </cfRule>
    <cfRule type="cellIs" dxfId="1970" priority="2044" operator="equal">
      <formula>0</formula>
    </cfRule>
  </conditionalFormatting>
  <conditionalFormatting sqref="E777:E785">
    <cfRule type="cellIs" dxfId="1969" priority="2035" operator="greaterThan">
      <formula>4</formula>
    </cfRule>
    <cfRule type="cellIs" dxfId="1968" priority="2036" operator="equal">
      <formula>4</formula>
    </cfRule>
    <cfRule type="cellIs" dxfId="1967" priority="2037" operator="equal">
      <formula>1</formula>
    </cfRule>
    <cfRule type="cellIs" dxfId="1966" priority="2038" operator="equal">
      <formula>2</formula>
    </cfRule>
    <cfRule type="cellIs" dxfId="1965" priority="2039" operator="equal">
      <formula>0</formula>
    </cfRule>
  </conditionalFormatting>
  <conditionalFormatting sqref="F777:F785">
    <cfRule type="cellIs" dxfId="1964" priority="2030" operator="greaterThan">
      <formula>4</formula>
    </cfRule>
    <cfRule type="cellIs" dxfId="1963" priority="2031" operator="equal">
      <formula>4</formula>
    </cfRule>
    <cfRule type="cellIs" dxfId="1962" priority="2032" operator="equal">
      <formula>1</formula>
    </cfRule>
    <cfRule type="cellIs" dxfId="1961" priority="2033" operator="equal">
      <formula>2</formula>
    </cfRule>
    <cfRule type="cellIs" dxfId="1960" priority="2034" operator="equal">
      <formula>0</formula>
    </cfRule>
  </conditionalFormatting>
  <conditionalFormatting sqref="C777:C785">
    <cfRule type="cellIs" dxfId="1959" priority="2024" operator="greaterThan">
      <formula>5</formula>
    </cfRule>
    <cfRule type="cellIs" dxfId="1958" priority="2025" operator="equal">
      <formula>5</formula>
    </cfRule>
    <cfRule type="cellIs" dxfId="1957" priority="2026" operator="equal">
      <formula>1</formula>
    </cfRule>
    <cfRule type="cellIs" dxfId="1956" priority="2027" operator="equal">
      <formula>2</formula>
    </cfRule>
    <cfRule type="cellIs" dxfId="1955" priority="2028" operator="equal">
      <formula>3</formula>
    </cfRule>
    <cfRule type="cellIs" dxfId="1954" priority="2029" operator="equal">
      <formula>0</formula>
    </cfRule>
  </conditionalFormatting>
  <conditionalFormatting sqref="D777:D785">
    <cfRule type="cellIs" dxfId="1953" priority="2018" operator="greaterThan">
      <formula>5</formula>
    </cfRule>
    <cfRule type="cellIs" dxfId="1952" priority="2019" operator="equal">
      <formula>5</formula>
    </cfRule>
    <cfRule type="cellIs" dxfId="1951" priority="2020" operator="equal">
      <formula>1</formula>
    </cfRule>
    <cfRule type="cellIs" dxfId="1950" priority="2021" operator="equal">
      <formula>2</formula>
    </cfRule>
    <cfRule type="cellIs" dxfId="1949" priority="2022" operator="equal">
      <formula>3</formula>
    </cfRule>
    <cfRule type="cellIs" dxfId="1948" priority="2023" operator="equal">
      <formula>0</formula>
    </cfRule>
  </conditionalFormatting>
  <conditionalFormatting sqref="G777:G785">
    <cfRule type="cellIs" dxfId="1947" priority="2012" operator="greaterThan">
      <formula>5</formula>
    </cfRule>
    <cfRule type="cellIs" dxfId="1946" priority="2013" operator="equal">
      <formula>5</formula>
    </cfRule>
    <cfRule type="cellIs" dxfId="1945" priority="2014" operator="equal">
      <formula>1</formula>
    </cfRule>
    <cfRule type="cellIs" dxfId="1944" priority="2015" operator="equal">
      <formula>2</formula>
    </cfRule>
    <cfRule type="cellIs" dxfId="1943" priority="2016" operator="equal">
      <formula>3</formula>
    </cfRule>
    <cfRule type="cellIs" dxfId="1942" priority="2017" operator="equal">
      <formula>0</formula>
    </cfRule>
  </conditionalFormatting>
  <conditionalFormatting sqref="H777:H785">
    <cfRule type="cellIs" dxfId="1941" priority="2006" operator="greaterThan">
      <formula>5</formula>
    </cfRule>
    <cfRule type="cellIs" dxfId="1940" priority="2007" operator="equal">
      <formula>5</formula>
    </cfRule>
    <cfRule type="cellIs" dxfId="1939" priority="2008" operator="equal">
      <formula>1</formula>
    </cfRule>
    <cfRule type="cellIs" dxfId="1938" priority="2009" operator="equal">
      <formula>2</formula>
    </cfRule>
    <cfRule type="cellIs" dxfId="1937" priority="2010" operator="equal">
      <formula>3</formula>
    </cfRule>
    <cfRule type="cellIs" dxfId="1936" priority="2011" operator="equal">
      <formula>0</formula>
    </cfRule>
  </conditionalFormatting>
  <conditionalFormatting sqref="J777:J785">
    <cfRule type="cellIs" dxfId="1935" priority="2000" operator="greaterThan">
      <formula>5</formula>
    </cfRule>
    <cfRule type="cellIs" dxfId="1934" priority="2001" operator="equal">
      <formula>5</formula>
    </cfRule>
    <cfRule type="cellIs" dxfId="1933" priority="2002" operator="equal">
      <formula>1</formula>
    </cfRule>
    <cfRule type="cellIs" dxfId="1932" priority="2003" operator="equal">
      <formula>2</formula>
    </cfRule>
    <cfRule type="cellIs" dxfId="1931" priority="2004" operator="equal">
      <formula>3</formula>
    </cfRule>
    <cfRule type="cellIs" dxfId="1930" priority="2005" operator="equal">
      <formula>0</formula>
    </cfRule>
  </conditionalFormatting>
  <conditionalFormatting sqref="K777:K785">
    <cfRule type="cellIs" dxfId="1929" priority="1994" operator="greaterThan">
      <formula>5</formula>
    </cfRule>
    <cfRule type="cellIs" dxfId="1928" priority="1995" operator="equal">
      <formula>5</formula>
    </cfRule>
    <cfRule type="cellIs" dxfId="1927" priority="1996" operator="equal">
      <formula>1</formula>
    </cfRule>
    <cfRule type="cellIs" dxfId="1926" priority="1997" operator="equal">
      <formula>2</formula>
    </cfRule>
    <cfRule type="cellIs" dxfId="1925" priority="1998" operator="equal">
      <formula>3</formula>
    </cfRule>
    <cfRule type="cellIs" dxfId="1924" priority="1999" operator="equal">
      <formula>0</formula>
    </cfRule>
  </conditionalFormatting>
  <conditionalFormatting sqref="S777:S785">
    <cfRule type="cellIs" dxfId="1923" priority="1988" operator="greaterThan">
      <formula>5</formula>
    </cfRule>
    <cfRule type="cellIs" dxfId="1922" priority="1989" operator="equal">
      <formula>5</formula>
    </cfRule>
    <cfRule type="cellIs" dxfId="1921" priority="1990" operator="equal">
      <formula>1</formula>
    </cfRule>
    <cfRule type="cellIs" dxfId="1920" priority="1991" operator="equal">
      <formula>2</formula>
    </cfRule>
    <cfRule type="cellIs" dxfId="1919" priority="1992" operator="equal">
      <formula>3</formula>
    </cfRule>
    <cfRule type="cellIs" dxfId="1918" priority="1993" operator="equal">
      <formula>0</formula>
    </cfRule>
  </conditionalFormatting>
  <conditionalFormatting sqref="T777:T785">
    <cfRule type="cellIs" dxfId="1917" priority="1982" operator="greaterThan">
      <formula>5</formula>
    </cfRule>
    <cfRule type="cellIs" dxfId="1916" priority="1983" operator="equal">
      <formula>5</formula>
    </cfRule>
    <cfRule type="cellIs" dxfId="1915" priority="1984" operator="equal">
      <formula>1</formula>
    </cfRule>
    <cfRule type="cellIs" dxfId="1914" priority="1985" operator="equal">
      <formula>2</formula>
    </cfRule>
    <cfRule type="cellIs" dxfId="1913" priority="1986" operator="equal">
      <formula>3</formula>
    </cfRule>
    <cfRule type="cellIs" dxfId="1912" priority="1987" operator="equal">
      <formula>0</formula>
    </cfRule>
  </conditionalFormatting>
  <conditionalFormatting sqref="M777:M785">
    <cfRule type="cellIs" dxfId="1911" priority="1976" operator="greaterThan">
      <formula>5</formula>
    </cfRule>
    <cfRule type="cellIs" dxfId="1910" priority="1977" operator="equal">
      <formula>5</formula>
    </cfRule>
    <cfRule type="cellIs" dxfId="1909" priority="1978" operator="equal">
      <formula>1</formula>
    </cfRule>
    <cfRule type="cellIs" dxfId="1908" priority="1979" operator="equal">
      <formula>2</formula>
    </cfRule>
    <cfRule type="cellIs" dxfId="1907" priority="1980" operator="equal">
      <formula>3</formula>
    </cfRule>
    <cfRule type="cellIs" dxfId="1906" priority="1981" operator="equal">
      <formula>0</formula>
    </cfRule>
  </conditionalFormatting>
  <conditionalFormatting sqref="O777:O785">
    <cfRule type="cellIs" dxfId="1905" priority="1970" operator="greaterThan">
      <formula>5</formula>
    </cfRule>
    <cfRule type="cellIs" dxfId="1904" priority="1971" operator="equal">
      <formula>5</formula>
    </cfRule>
    <cfRule type="cellIs" dxfId="1903" priority="1972" operator="equal">
      <formula>1</formula>
    </cfRule>
    <cfRule type="cellIs" dxfId="1902" priority="1973" operator="equal">
      <formula>2</formula>
    </cfRule>
    <cfRule type="cellIs" dxfId="1901" priority="1974" operator="equal">
      <formula>3</formula>
    </cfRule>
    <cfRule type="cellIs" dxfId="1900" priority="1975" operator="equal">
      <formula>0</formula>
    </cfRule>
  </conditionalFormatting>
  <conditionalFormatting sqref="I777:I785">
    <cfRule type="cellIs" dxfId="1899" priority="1964" operator="greaterThan">
      <formula>6</formula>
    </cfRule>
    <cfRule type="cellIs" dxfId="1898" priority="1965" operator="equal">
      <formula>6</formula>
    </cfRule>
    <cfRule type="cellIs" dxfId="1897" priority="1966" operator="equal">
      <formula>4</formula>
    </cfRule>
    <cfRule type="cellIs" dxfId="1896" priority="1967" operator="equal">
      <formula>3</formula>
    </cfRule>
    <cfRule type="cellIs" dxfId="1895" priority="1968" operator="equal">
      <formula>2</formula>
    </cfRule>
    <cfRule type="cellIs" dxfId="1894" priority="1969" operator="equal">
      <formula>0</formula>
    </cfRule>
  </conditionalFormatting>
  <conditionalFormatting sqref="N777:N785">
    <cfRule type="cellIs" dxfId="1893" priority="1958" operator="greaterThan">
      <formula>6</formula>
    </cfRule>
    <cfRule type="cellIs" dxfId="1892" priority="1959" operator="equal">
      <formula>6</formula>
    </cfRule>
    <cfRule type="cellIs" dxfId="1891" priority="1960" operator="equal">
      <formula>4</formula>
    </cfRule>
    <cfRule type="cellIs" dxfId="1890" priority="1961" operator="equal">
      <formula>3</formula>
    </cfRule>
    <cfRule type="cellIs" dxfId="1889" priority="1962" operator="equal">
      <formula>2</formula>
    </cfRule>
    <cfRule type="cellIs" dxfId="1888" priority="1963" operator="equal">
      <formula>0</formula>
    </cfRule>
  </conditionalFormatting>
  <conditionalFormatting sqref="P777:P785">
    <cfRule type="cellIs" dxfId="1887" priority="1952" operator="greaterThan">
      <formula>6</formula>
    </cfRule>
    <cfRule type="cellIs" dxfId="1886" priority="1953" operator="equal">
      <formula>6</formula>
    </cfRule>
    <cfRule type="cellIs" dxfId="1885" priority="1954" operator="equal">
      <formula>4</formula>
    </cfRule>
    <cfRule type="cellIs" dxfId="1884" priority="1955" operator="equal">
      <formula>3</formula>
    </cfRule>
    <cfRule type="cellIs" dxfId="1883" priority="1956" operator="equal">
      <formula>2</formula>
    </cfRule>
    <cfRule type="cellIs" dxfId="1882" priority="1957" operator="equal">
      <formula>0</formula>
    </cfRule>
  </conditionalFormatting>
  <conditionalFormatting sqref="P791:P799">
    <cfRule type="cellIs" dxfId="1881" priority="1946" operator="greaterThan">
      <formula>6</formula>
    </cfRule>
    <cfRule type="cellIs" dxfId="1880" priority="1947" operator="equal">
      <formula>6</formula>
    </cfRule>
    <cfRule type="cellIs" dxfId="1879" priority="1948" operator="equal">
      <formula>4</formula>
    </cfRule>
    <cfRule type="cellIs" dxfId="1878" priority="1949" operator="equal">
      <formula>3</formula>
    </cfRule>
    <cfRule type="cellIs" dxfId="1877" priority="1950" operator="equal">
      <formula>2</formula>
    </cfRule>
    <cfRule type="cellIs" dxfId="1876" priority="1951" operator="equal">
      <formula>0</formula>
    </cfRule>
  </conditionalFormatting>
  <conditionalFormatting sqref="N791:N799">
    <cfRule type="cellIs" dxfId="1875" priority="1940" operator="greaterThan">
      <formula>6</formula>
    </cfRule>
    <cfRule type="cellIs" dxfId="1874" priority="1941" operator="equal">
      <formula>6</formula>
    </cfRule>
    <cfRule type="cellIs" dxfId="1873" priority="1942" operator="equal">
      <formula>4</formula>
    </cfRule>
    <cfRule type="cellIs" dxfId="1872" priority="1943" operator="equal">
      <formula>3</formula>
    </cfRule>
    <cfRule type="cellIs" dxfId="1871" priority="1944" operator="equal">
      <formula>2</formula>
    </cfRule>
    <cfRule type="cellIs" dxfId="1870" priority="1945" operator="equal">
      <formula>0</formula>
    </cfRule>
  </conditionalFormatting>
  <conditionalFormatting sqref="I791:I799">
    <cfRule type="cellIs" dxfId="1869" priority="1934" operator="greaterThan">
      <formula>6</formula>
    </cfRule>
    <cfRule type="cellIs" dxfId="1868" priority="1935" operator="equal">
      <formula>6</formula>
    </cfRule>
    <cfRule type="cellIs" dxfId="1867" priority="1936" operator="equal">
      <formula>4</formula>
    </cfRule>
    <cfRule type="cellIs" dxfId="1866" priority="1937" operator="equal">
      <formula>3</formula>
    </cfRule>
    <cfRule type="cellIs" dxfId="1865" priority="1938" operator="equal">
      <formula>2</formula>
    </cfRule>
    <cfRule type="cellIs" dxfId="1864" priority="1939" operator="equal">
      <formula>0</formula>
    </cfRule>
  </conditionalFormatting>
  <conditionalFormatting sqref="C791:C799">
    <cfRule type="cellIs" dxfId="1863" priority="1928" operator="greaterThan">
      <formula>5</formula>
    </cfRule>
    <cfRule type="cellIs" dxfId="1862" priority="1929" operator="equal">
      <formula>5</formula>
    </cfRule>
    <cfRule type="cellIs" dxfId="1861" priority="1930" operator="equal">
      <formula>1</formula>
    </cfRule>
    <cfRule type="cellIs" dxfId="1860" priority="1931" operator="equal">
      <formula>2</formula>
    </cfRule>
    <cfRule type="cellIs" dxfId="1859" priority="1932" operator="equal">
      <formula>3</formula>
    </cfRule>
    <cfRule type="cellIs" dxfId="1858" priority="1933" operator="equal">
      <formula>0</formula>
    </cfRule>
  </conditionalFormatting>
  <conditionalFormatting sqref="D791:D799">
    <cfRule type="cellIs" dxfId="1857" priority="1922" operator="greaterThan">
      <formula>5</formula>
    </cfRule>
    <cfRule type="cellIs" dxfId="1856" priority="1923" operator="equal">
      <formula>5</formula>
    </cfRule>
    <cfRule type="cellIs" dxfId="1855" priority="1924" operator="equal">
      <formula>1</formula>
    </cfRule>
    <cfRule type="cellIs" dxfId="1854" priority="1925" operator="equal">
      <formula>2</formula>
    </cfRule>
    <cfRule type="cellIs" dxfId="1853" priority="1926" operator="equal">
      <formula>3</formula>
    </cfRule>
    <cfRule type="cellIs" dxfId="1852" priority="1927" operator="equal">
      <formula>0</formula>
    </cfRule>
  </conditionalFormatting>
  <conditionalFormatting sqref="G791:G799">
    <cfRule type="cellIs" dxfId="1851" priority="1916" operator="greaterThan">
      <formula>5</formula>
    </cfRule>
    <cfRule type="cellIs" dxfId="1850" priority="1917" operator="equal">
      <formula>5</formula>
    </cfRule>
    <cfRule type="cellIs" dxfId="1849" priority="1918" operator="equal">
      <formula>1</formula>
    </cfRule>
    <cfRule type="cellIs" dxfId="1848" priority="1919" operator="equal">
      <formula>2</formula>
    </cfRule>
    <cfRule type="cellIs" dxfId="1847" priority="1920" operator="equal">
      <formula>3</formula>
    </cfRule>
    <cfRule type="cellIs" dxfId="1846" priority="1921" operator="equal">
      <formula>0</formula>
    </cfRule>
  </conditionalFormatting>
  <conditionalFormatting sqref="H791:H799">
    <cfRule type="cellIs" dxfId="1845" priority="1910" operator="greaterThan">
      <formula>5</formula>
    </cfRule>
    <cfRule type="cellIs" dxfId="1844" priority="1911" operator="equal">
      <formula>5</formula>
    </cfRule>
    <cfRule type="cellIs" dxfId="1843" priority="1912" operator="equal">
      <formula>1</formula>
    </cfRule>
    <cfRule type="cellIs" dxfId="1842" priority="1913" operator="equal">
      <formula>2</formula>
    </cfRule>
    <cfRule type="cellIs" dxfId="1841" priority="1914" operator="equal">
      <formula>3</formula>
    </cfRule>
    <cfRule type="cellIs" dxfId="1840" priority="1915" operator="equal">
      <formula>0</formula>
    </cfRule>
  </conditionalFormatting>
  <conditionalFormatting sqref="S791:S799">
    <cfRule type="cellIs" dxfId="1839" priority="1904" operator="greaterThan">
      <formula>5</formula>
    </cfRule>
    <cfRule type="cellIs" dxfId="1838" priority="1905" operator="equal">
      <formula>5</formula>
    </cfRule>
    <cfRule type="cellIs" dxfId="1837" priority="1906" operator="equal">
      <formula>1</formula>
    </cfRule>
    <cfRule type="cellIs" dxfId="1836" priority="1907" operator="equal">
      <formula>2</formula>
    </cfRule>
    <cfRule type="cellIs" dxfId="1835" priority="1908" operator="equal">
      <formula>3</formula>
    </cfRule>
    <cfRule type="cellIs" dxfId="1834" priority="1909" operator="equal">
      <formula>0</formula>
    </cfRule>
  </conditionalFormatting>
  <conditionalFormatting sqref="T791:T799">
    <cfRule type="cellIs" dxfId="1833" priority="1898" operator="greaterThan">
      <formula>5</formula>
    </cfRule>
    <cfRule type="cellIs" dxfId="1832" priority="1899" operator="equal">
      <formula>5</formula>
    </cfRule>
    <cfRule type="cellIs" dxfId="1831" priority="1900" operator="equal">
      <formula>1</formula>
    </cfRule>
    <cfRule type="cellIs" dxfId="1830" priority="1901" operator="equal">
      <formula>2</formula>
    </cfRule>
    <cfRule type="cellIs" dxfId="1829" priority="1902" operator="equal">
      <formula>3</formula>
    </cfRule>
    <cfRule type="cellIs" dxfId="1828" priority="1903" operator="equal">
      <formula>0</formula>
    </cfRule>
  </conditionalFormatting>
  <conditionalFormatting sqref="J791:J799">
    <cfRule type="cellIs" dxfId="1827" priority="1892" operator="greaterThan">
      <formula>5</formula>
    </cfRule>
    <cfRule type="cellIs" dxfId="1826" priority="1893" operator="equal">
      <formula>5</formula>
    </cfRule>
    <cfRule type="cellIs" dxfId="1825" priority="1894" operator="equal">
      <formula>1</formula>
    </cfRule>
    <cfRule type="cellIs" dxfId="1824" priority="1895" operator="equal">
      <formula>2</formula>
    </cfRule>
    <cfRule type="cellIs" dxfId="1823" priority="1896" operator="equal">
      <formula>3</formula>
    </cfRule>
    <cfRule type="cellIs" dxfId="1822" priority="1897" operator="equal">
      <formula>0</formula>
    </cfRule>
  </conditionalFormatting>
  <conditionalFormatting sqref="K791:K799">
    <cfRule type="cellIs" dxfId="1821" priority="1886" operator="greaterThan">
      <formula>5</formula>
    </cfRule>
    <cfRule type="cellIs" dxfId="1820" priority="1887" operator="equal">
      <formula>5</formula>
    </cfRule>
    <cfRule type="cellIs" dxfId="1819" priority="1888" operator="equal">
      <formula>1</formula>
    </cfRule>
    <cfRule type="cellIs" dxfId="1818" priority="1889" operator="equal">
      <formula>2</formula>
    </cfRule>
    <cfRule type="cellIs" dxfId="1817" priority="1890" operator="equal">
      <formula>3</formula>
    </cfRule>
    <cfRule type="cellIs" dxfId="1816" priority="1891" operator="equal">
      <formula>0</formula>
    </cfRule>
  </conditionalFormatting>
  <conditionalFormatting sqref="M791:M799">
    <cfRule type="cellIs" dxfId="1815" priority="1880" operator="greaterThan">
      <formula>5</formula>
    </cfRule>
    <cfRule type="cellIs" dxfId="1814" priority="1881" operator="equal">
      <formula>5</formula>
    </cfRule>
    <cfRule type="cellIs" dxfId="1813" priority="1882" operator="equal">
      <formula>1</formula>
    </cfRule>
    <cfRule type="cellIs" dxfId="1812" priority="1883" operator="equal">
      <formula>2</formula>
    </cfRule>
    <cfRule type="cellIs" dxfId="1811" priority="1884" operator="equal">
      <formula>3</formula>
    </cfRule>
    <cfRule type="cellIs" dxfId="1810" priority="1885" operator="equal">
      <formula>0</formula>
    </cfRule>
  </conditionalFormatting>
  <conditionalFormatting sqref="E791:E799">
    <cfRule type="cellIs" dxfId="1809" priority="1875" operator="greaterThan">
      <formula>4</formula>
    </cfRule>
    <cfRule type="cellIs" dxfId="1808" priority="1876" operator="equal">
      <formula>4</formula>
    </cfRule>
    <cfRule type="cellIs" dxfId="1807" priority="1877" operator="equal">
      <formula>1</formula>
    </cfRule>
    <cfRule type="cellIs" dxfId="1806" priority="1878" operator="equal">
      <formula>2</formula>
    </cfRule>
    <cfRule type="cellIs" dxfId="1805" priority="1879" operator="equal">
      <formula>0</formula>
    </cfRule>
  </conditionalFormatting>
  <conditionalFormatting sqref="F791:F799">
    <cfRule type="cellIs" dxfId="1804" priority="1870" operator="greaterThan">
      <formula>4</formula>
    </cfRule>
    <cfRule type="cellIs" dxfId="1803" priority="1871" operator="equal">
      <formula>4</formula>
    </cfRule>
    <cfRule type="cellIs" dxfId="1802" priority="1872" operator="equal">
      <formula>1</formula>
    </cfRule>
    <cfRule type="cellIs" dxfId="1801" priority="1873" operator="equal">
      <formula>2</formula>
    </cfRule>
    <cfRule type="cellIs" dxfId="1800" priority="1874" operator="equal">
      <formula>0</formula>
    </cfRule>
  </conditionalFormatting>
  <conditionalFormatting sqref="Q791:Q799">
    <cfRule type="cellIs" dxfId="1799" priority="1865" operator="greaterThan">
      <formula>4</formula>
    </cfRule>
    <cfRule type="cellIs" dxfId="1798" priority="1866" operator="equal">
      <formula>4</formula>
    </cfRule>
    <cfRule type="cellIs" dxfId="1797" priority="1867" operator="equal">
      <formula>1</formula>
    </cfRule>
    <cfRule type="cellIs" dxfId="1796" priority="1868" operator="equal">
      <formula>2</formula>
    </cfRule>
    <cfRule type="cellIs" dxfId="1795" priority="1869" operator="equal">
      <formula>0</formula>
    </cfRule>
  </conditionalFormatting>
  <conditionalFormatting sqref="R791:R799">
    <cfRule type="cellIs" dxfId="1794" priority="1860" operator="greaterThan">
      <formula>4</formula>
    </cfRule>
    <cfRule type="cellIs" dxfId="1793" priority="1861" operator="equal">
      <formula>4</formula>
    </cfRule>
    <cfRule type="cellIs" dxfId="1792" priority="1862" operator="equal">
      <formula>1</formula>
    </cfRule>
    <cfRule type="cellIs" dxfId="1791" priority="1863" operator="equal">
      <formula>2</formula>
    </cfRule>
    <cfRule type="cellIs" dxfId="1790" priority="1864" operator="equal">
      <formula>0</formula>
    </cfRule>
  </conditionalFormatting>
  <conditionalFormatting sqref="L791:L799">
    <cfRule type="cellIs" dxfId="1789" priority="1855" operator="greaterThan">
      <formula>4</formula>
    </cfRule>
    <cfRule type="cellIs" dxfId="1788" priority="1856" operator="equal">
      <formula>4</formula>
    </cfRule>
    <cfRule type="cellIs" dxfId="1787" priority="1857" operator="equal">
      <formula>1</formula>
    </cfRule>
    <cfRule type="cellIs" dxfId="1786" priority="1858" operator="equal">
      <formula>2</formula>
    </cfRule>
    <cfRule type="cellIs" dxfId="1785" priority="1859" operator="equal">
      <formula>0</formula>
    </cfRule>
  </conditionalFormatting>
  <conditionalFormatting sqref="O791:O799">
    <cfRule type="cellIs" dxfId="1784" priority="1849" operator="greaterThan">
      <formula>5</formula>
    </cfRule>
    <cfRule type="cellIs" dxfId="1783" priority="1850" operator="equal">
      <formula>5</formula>
    </cfRule>
    <cfRule type="cellIs" dxfId="1782" priority="1851" operator="equal">
      <formula>1</formula>
    </cfRule>
    <cfRule type="cellIs" dxfId="1781" priority="1852" operator="equal">
      <formula>2</formula>
    </cfRule>
    <cfRule type="cellIs" dxfId="1780" priority="1853" operator="equal">
      <formula>3</formula>
    </cfRule>
    <cfRule type="cellIs" dxfId="1779" priority="1854" operator="equal">
      <formula>0</formula>
    </cfRule>
  </conditionalFormatting>
  <conditionalFormatting sqref="C847:C855">
    <cfRule type="cellIs" dxfId="1778" priority="1843" operator="greaterThan">
      <formula>5</formula>
    </cfRule>
    <cfRule type="cellIs" dxfId="1777" priority="1844" operator="equal">
      <formula>5</formula>
    </cfRule>
    <cfRule type="cellIs" dxfId="1776" priority="1845" operator="equal">
      <formula>1</formula>
    </cfRule>
    <cfRule type="cellIs" dxfId="1775" priority="1846" operator="equal">
      <formula>2</formula>
    </cfRule>
    <cfRule type="cellIs" dxfId="1774" priority="1847" operator="equal">
      <formula>3</formula>
    </cfRule>
    <cfRule type="cellIs" dxfId="1773" priority="1848" operator="equal">
      <formula>0</formula>
    </cfRule>
  </conditionalFormatting>
  <conditionalFormatting sqref="D847:D855">
    <cfRule type="cellIs" dxfId="1772" priority="1837" operator="greaterThan">
      <formula>5</formula>
    </cfRule>
    <cfRule type="cellIs" dxfId="1771" priority="1838" operator="equal">
      <formula>5</formula>
    </cfRule>
    <cfRule type="cellIs" dxfId="1770" priority="1839" operator="equal">
      <formula>1</formula>
    </cfRule>
    <cfRule type="cellIs" dxfId="1769" priority="1840" operator="equal">
      <formula>2</formula>
    </cfRule>
    <cfRule type="cellIs" dxfId="1768" priority="1841" operator="equal">
      <formula>3</formula>
    </cfRule>
    <cfRule type="cellIs" dxfId="1767" priority="1842" operator="equal">
      <formula>0</formula>
    </cfRule>
  </conditionalFormatting>
  <conditionalFormatting sqref="G847:G855">
    <cfRule type="cellIs" dxfId="1766" priority="1831" operator="greaterThan">
      <formula>5</formula>
    </cfRule>
    <cfRule type="cellIs" dxfId="1765" priority="1832" operator="equal">
      <formula>5</formula>
    </cfRule>
    <cfRule type="cellIs" dxfId="1764" priority="1833" operator="equal">
      <formula>1</formula>
    </cfRule>
    <cfRule type="cellIs" dxfId="1763" priority="1834" operator="equal">
      <formula>2</formula>
    </cfRule>
    <cfRule type="cellIs" dxfId="1762" priority="1835" operator="equal">
      <formula>3</formula>
    </cfRule>
    <cfRule type="cellIs" dxfId="1761" priority="1836" operator="equal">
      <formula>0</formula>
    </cfRule>
  </conditionalFormatting>
  <conditionalFormatting sqref="H847:H855">
    <cfRule type="cellIs" dxfId="1760" priority="1825" operator="greaterThan">
      <formula>5</formula>
    </cfRule>
    <cfRule type="cellIs" dxfId="1759" priority="1826" operator="equal">
      <formula>5</formula>
    </cfRule>
    <cfRule type="cellIs" dxfId="1758" priority="1827" operator="equal">
      <formula>1</formula>
    </cfRule>
    <cfRule type="cellIs" dxfId="1757" priority="1828" operator="equal">
      <formula>2</formula>
    </cfRule>
    <cfRule type="cellIs" dxfId="1756" priority="1829" operator="equal">
      <formula>3</formula>
    </cfRule>
    <cfRule type="cellIs" dxfId="1755" priority="1830" operator="equal">
      <formula>0</formula>
    </cfRule>
  </conditionalFormatting>
  <conditionalFormatting sqref="J847:J855">
    <cfRule type="cellIs" dxfId="1754" priority="1819" operator="greaterThan">
      <formula>5</formula>
    </cfRule>
    <cfRule type="cellIs" dxfId="1753" priority="1820" operator="equal">
      <formula>5</formula>
    </cfRule>
    <cfRule type="cellIs" dxfId="1752" priority="1821" operator="equal">
      <formula>1</formula>
    </cfRule>
    <cfRule type="cellIs" dxfId="1751" priority="1822" operator="equal">
      <formula>2</formula>
    </cfRule>
    <cfRule type="cellIs" dxfId="1750" priority="1823" operator="equal">
      <formula>3</formula>
    </cfRule>
    <cfRule type="cellIs" dxfId="1749" priority="1824" operator="equal">
      <formula>0</formula>
    </cfRule>
  </conditionalFormatting>
  <conditionalFormatting sqref="K847:K855">
    <cfRule type="cellIs" dxfId="1748" priority="1813" operator="greaterThan">
      <formula>5</formula>
    </cfRule>
    <cfRule type="cellIs" dxfId="1747" priority="1814" operator="equal">
      <formula>5</formula>
    </cfRule>
    <cfRule type="cellIs" dxfId="1746" priority="1815" operator="equal">
      <formula>1</formula>
    </cfRule>
    <cfRule type="cellIs" dxfId="1745" priority="1816" operator="equal">
      <formula>2</formula>
    </cfRule>
    <cfRule type="cellIs" dxfId="1744" priority="1817" operator="equal">
      <formula>3</formula>
    </cfRule>
    <cfRule type="cellIs" dxfId="1743" priority="1818" operator="equal">
      <formula>0</formula>
    </cfRule>
  </conditionalFormatting>
  <conditionalFormatting sqref="S847:S855">
    <cfRule type="cellIs" dxfId="1742" priority="1807" operator="greaterThan">
      <formula>5</formula>
    </cfRule>
    <cfRule type="cellIs" dxfId="1741" priority="1808" operator="equal">
      <formula>5</formula>
    </cfRule>
    <cfRule type="cellIs" dxfId="1740" priority="1809" operator="equal">
      <formula>1</formula>
    </cfRule>
    <cfRule type="cellIs" dxfId="1739" priority="1810" operator="equal">
      <formula>2</formula>
    </cfRule>
    <cfRule type="cellIs" dxfId="1738" priority="1811" operator="equal">
      <formula>3</formula>
    </cfRule>
    <cfRule type="cellIs" dxfId="1737" priority="1812" operator="equal">
      <formula>0</formula>
    </cfRule>
  </conditionalFormatting>
  <conditionalFormatting sqref="T847:T855">
    <cfRule type="cellIs" dxfId="1736" priority="1801" operator="greaterThan">
      <formula>5</formula>
    </cfRule>
    <cfRule type="cellIs" dxfId="1735" priority="1802" operator="equal">
      <formula>5</formula>
    </cfRule>
    <cfRule type="cellIs" dxfId="1734" priority="1803" operator="equal">
      <formula>1</formula>
    </cfRule>
    <cfRule type="cellIs" dxfId="1733" priority="1804" operator="equal">
      <formula>2</formula>
    </cfRule>
    <cfRule type="cellIs" dxfId="1732" priority="1805" operator="equal">
      <formula>3</formula>
    </cfRule>
    <cfRule type="cellIs" dxfId="1731" priority="1806" operator="equal">
      <formula>0</formula>
    </cfRule>
  </conditionalFormatting>
  <conditionalFormatting sqref="M847:M855">
    <cfRule type="cellIs" dxfId="1730" priority="1795" operator="greaterThan">
      <formula>5</formula>
    </cfRule>
    <cfRule type="cellIs" dxfId="1729" priority="1796" operator="equal">
      <formula>5</formula>
    </cfRule>
    <cfRule type="cellIs" dxfId="1728" priority="1797" operator="equal">
      <formula>1</formula>
    </cfRule>
    <cfRule type="cellIs" dxfId="1727" priority="1798" operator="equal">
      <formula>2</formula>
    </cfRule>
    <cfRule type="cellIs" dxfId="1726" priority="1799" operator="equal">
      <formula>3</formula>
    </cfRule>
    <cfRule type="cellIs" dxfId="1725" priority="1800" operator="equal">
      <formula>0</formula>
    </cfRule>
  </conditionalFormatting>
  <conditionalFormatting sqref="O847:O855">
    <cfRule type="cellIs" dxfId="1724" priority="1789" operator="greaterThan">
      <formula>5</formula>
    </cfRule>
    <cfRule type="cellIs" dxfId="1723" priority="1790" operator="equal">
      <formula>5</formula>
    </cfRule>
    <cfRule type="cellIs" dxfId="1722" priority="1791" operator="equal">
      <formula>1</formula>
    </cfRule>
    <cfRule type="cellIs" dxfId="1721" priority="1792" operator="equal">
      <formula>2</formula>
    </cfRule>
    <cfRule type="cellIs" dxfId="1720" priority="1793" operator="equal">
      <formula>3</formula>
    </cfRule>
    <cfRule type="cellIs" dxfId="1719" priority="1794" operator="equal">
      <formula>0</formula>
    </cfRule>
  </conditionalFormatting>
  <conditionalFormatting sqref="E847:E855">
    <cfRule type="cellIs" dxfId="1718" priority="1784" operator="greaterThan">
      <formula>4</formula>
    </cfRule>
    <cfRule type="cellIs" dxfId="1717" priority="1785" operator="equal">
      <formula>4</formula>
    </cfRule>
    <cfRule type="cellIs" dxfId="1716" priority="1786" operator="equal">
      <formula>1</formula>
    </cfRule>
    <cfRule type="cellIs" dxfId="1715" priority="1787" operator="equal">
      <formula>2</formula>
    </cfRule>
    <cfRule type="cellIs" dxfId="1714" priority="1788" operator="equal">
      <formula>0</formula>
    </cfRule>
  </conditionalFormatting>
  <conditionalFormatting sqref="F847:F855">
    <cfRule type="cellIs" dxfId="1713" priority="1779" operator="greaterThan">
      <formula>4</formula>
    </cfRule>
    <cfRule type="cellIs" dxfId="1712" priority="1780" operator="equal">
      <formula>4</formula>
    </cfRule>
    <cfRule type="cellIs" dxfId="1711" priority="1781" operator="equal">
      <formula>1</formula>
    </cfRule>
    <cfRule type="cellIs" dxfId="1710" priority="1782" operator="equal">
      <formula>2</formula>
    </cfRule>
    <cfRule type="cellIs" dxfId="1709" priority="1783" operator="equal">
      <formula>0</formula>
    </cfRule>
  </conditionalFormatting>
  <conditionalFormatting sqref="Q847:Q855">
    <cfRule type="cellIs" dxfId="1708" priority="1774" operator="greaterThan">
      <formula>4</formula>
    </cfRule>
    <cfRule type="cellIs" dxfId="1707" priority="1775" operator="equal">
      <formula>4</formula>
    </cfRule>
    <cfRule type="cellIs" dxfId="1706" priority="1776" operator="equal">
      <formula>1</formula>
    </cfRule>
    <cfRule type="cellIs" dxfId="1705" priority="1777" operator="equal">
      <formula>2</formula>
    </cfRule>
    <cfRule type="cellIs" dxfId="1704" priority="1778" operator="equal">
      <formula>0</formula>
    </cfRule>
  </conditionalFormatting>
  <conditionalFormatting sqref="R847:R855">
    <cfRule type="cellIs" dxfId="1703" priority="1769" operator="greaterThan">
      <formula>4</formula>
    </cfRule>
    <cfRule type="cellIs" dxfId="1702" priority="1770" operator="equal">
      <formula>4</formula>
    </cfRule>
    <cfRule type="cellIs" dxfId="1701" priority="1771" operator="equal">
      <formula>1</formula>
    </cfRule>
    <cfRule type="cellIs" dxfId="1700" priority="1772" operator="equal">
      <formula>2</formula>
    </cfRule>
    <cfRule type="cellIs" dxfId="1699" priority="1773" operator="equal">
      <formula>0</formula>
    </cfRule>
  </conditionalFormatting>
  <conditionalFormatting sqref="L847:L855">
    <cfRule type="cellIs" dxfId="1698" priority="1764" operator="greaterThan">
      <formula>4</formula>
    </cfRule>
    <cfRule type="cellIs" dxfId="1697" priority="1765" operator="equal">
      <formula>4</formula>
    </cfRule>
    <cfRule type="cellIs" dxfId="1696" priority="1766" operator="equal">
      <formula>1</formula>
    </cfRule>
    <cfRule type="cellIs" dxfId="1695" priority="1767" operator="equal">
      <formula>2</formula>
    </cfRule>
    <cfRule type="cellIs" dxfId="1694" priority="1768" operator="equal">
      <formula>0</formula>
    </cfRule>
  </conditionalFormatting>
  <conditionalFormatting sqref="I847:I855">
    <cfRule type="cellIs" dxfId="1693" priority="1758" operator="greaterThan">
      <formula>6</formula>
    </cfRule>
    <cfRule type="cellIs" dxfId="1692" priority="1759" operator="equal">
      <formula>6</formula>
    </cfRule>
    <cfRule type="cellIs" dxfId="1691" priority="1760" operator="equal">
      <formula>4</formula>
    </cfRule>
    <cfRule type="cellIs" dxfId="1690" priority="1761" operator="equal">
      <formula>3</formula>
    </cfRule>
    <cfRule type="cellIs" dxfId="1689" priority="1762" operator="equal">
      <formula>2</formula>
    </cfRule>
    <cfRule type="cellIs" dxfId="1688" priority="1763" operator="equal">
      <formula>0</formula>
    </cfRule>
  </conditionalFormatting>
  <conditionalFormatting sqref="N847:N855">
    <cfRule type="cellIs" dxfId="1687" priority="1752" operator="greaterThan">
      <formula>6</formula>
    </cfRule>
    <cfRule type="cellIs" dxfId="1686" priority="1753" operator="equal">
      <formula>6</formula>
    </cfRule>
    <cfRule type="cellIs" dxfId="1685" priority="1754" operator="equal">
      <formula>4</formula>
    </cfRule>
    <cfRule type="cellIs" dxfId="1684" priority="1755" operator="equal">
      <formula>3</formula>
    </cfRule>
    <cfRule type="cellIs" dxfId="1683" priority="1756" operator="equal">
      <formula>2</formula>
    </cfRule>
    <cfRule type="cellIs" dxfId="1682" priority="1757" operator="equal">
      <formula>0</formula>
    </cfRule>
  </conditionalFormatting>
  <conditionalFormatting sqref="P847:P855">
    <cfRule type="cellIs" dxfId="1681" priority="1746" operator="greaterThan">
      <formula>6</formula>
    </cfRule>
    <cfRule type="cellIs" dxfId="1680" priority="1747" operator="equal">
      <formula>6</formula>
    </cfRule>
    <cfRule type="cellIs" dxfId="1679" priority="1748" operator="equal">
      <formula>4</formula>
    </cfRule>
    <cfRule type="cellIs" dxfId="1678" priority="1749" operator="equal">
      <formula>3</formula>
    </cfRule>
    <cfRule type="cellIs" dxfId="1677" priority="1750" operator="equal">
      <formula>2</formula>
    </cfRule>
    <cfRule type="cellIs" dxfId="1676" priority="1751" operator="equal">
      <formula>0</formula>
    </cfRule>
  </conditionalFormatting>
  <conditionalFormatting sqref="C805:C813">
    <cfRule type="cellIs" dxfId="1675" priority="1740" operator="greaterThan">
      <formula>5</formula>
    </cfRule>
    <cfRule type="cellIs" dxfId="1674" priority="1741" operator="equal">
      <formula>5</formula>
    </cfRule>
    <cfRule type="cellIs" dxfId="1673" priority="1742" operator="equal">
      <formula>1</formula>
    </cfRule>
    <cfRule type="cellIs" dxfId="1672" priority="1743" operator="equal">
      <formula>2</formula>
    </cfRule>
    <cfRule type="cellIs" dxfId="1671" priority="1744" operator="equal">
      <formula>3</formula>
    </cfRule>
    <cfRule type="cellIs" dxfId="1670" priority="1745" operator="equal">
      <formula>0</formula>
    </cfRule>
  </conditionalFormatting>
  <conditionalFormatting sqref="D805:D813">
    <cfRule type="cellIs" dxfId="1669" priority="1734" operator="greaterThan">
      <formula>5</formula>
    </cfRule>
    <cfRule type="cellIs" dxfId="1668" priority="1735" operator="equal">
      <formula>5</formula>
    </cfRule>
    <cfRule type="cellIs" dxfId="1667" priority="1736" operator="equal">
      <formula>1</formula>
    </cfRule>
    <cfRule type="cellIs" dxfId="1666" priority="1737" operator="equal">
      <formula>2</formula>
    </cfRule>
    <cfRule type="cellIs" dxfId="1665" priority="1738" operator="equal">
      <formula>3</formula>
    </cfRule>
    <cfRule type="cellIs" dxfId="1664" priority="1739" operator="equal">
      <formula>0</formula>
    </cfRule>
  </conditionalFormatting>
  <conditionalFormatting sqref="G805:G813">
    <cfRule type="cellIs" dxfId="1663" priority="1728" operator="greaterThan">
      <formula>5</formula>
    </cfRule>
    <cfRule type="cellIs" dxfId="1662" priority="1729" operator="equal">
      <formula>5</formula>
    </cfRule>
    <cfRule type="cellIs" dxfId="1661" priority="1730" operator="equal">
      <formula>1</formula>
    </cfRule>
    <cfRule type="cellIs" dxfId="1660" priority="1731" operator="equal">
      <formula>2</formula>
    </cfRule>
    <cfRule type="cellIs" dxfId="1659" priority="1732" operator="equal">
      <formula>3</formula>
    </cfRule>
    <cfRule type="cellIs" dxfId="1658" priority="1733" operator="equal">
      <formula>0</formula>
    </cfRule>
  </conditionalFormatting>
  <conditionalFormatting sqref="H805:H813">
    <cfRule type="cellIs" dxfId="1657" priority="1722" operator="greaterThan">
      <formula>5</formula>
    </cfRule>
    <cfRule type="cellIs" dxfId="1656" priority="1723" operator="equal">
      <formula>5</formula>
    </cfRule>
    <cfRule type="cellIs" dxfId="1655" priority="1724" operator="equal">
      <formula>1</formula>
    </cfRule>
    <cfRule type="cellIs" dxfId="1654" priority="1725" operator="equal">
      <formula>2</formula>
    </cfRule>
    <cfRule type="cellIs" dxfId="1653" priority="1726" operator="equal">
      <formula>3</formula>
    </cfRule>
    <cfRule type="cellIs" dxfId="1652" priority="1727" operator="equal">
      <formula>0</formula>
    </cfRule>
  </conditionalFormatting>
  <conditionalFormatting sqref="J805:J813">
    <cfRule type="cellIs" dxfId="1651" priority="1716" operator="greaterThan">
      <formula>5</formula>
    </cfRule>
    <cfRule type="cellIs" dxfId="1650" priority="1717" operator="equal">
      <formula>5</formula>
    </cfRule>
    <cfRule type="cellIs" dxfId="1649" priority="1718" operator="equal">
      <formula>1</formula>
    </cfRule>
    <cfRule type="cellIs" dxfId="1648" priority="1719" operator="equal">
      <formula>2</formula>
    </cfRule>
    <cfRule type="cellIs" dxfId="1647" priority="1720" operator="equal">
      <formula>3</formula>
    </cfRule>
    <cfRule type="cellIs" dxfId="1646" priority="1721" operator="equal">
      <formula>0</formula>
    </cfRule>
  </conditionalFormatting>
  <conditionalFormatting sqref="K805:K813">
    <cfRule type="cellIs" dxfId="1645" priority="1710" operator="greaterThan">
      <formula>5</formula>
    </cfRule>
    <cfRule type="cellIs" dxfId="1644" priority="1711" operator="equal">
      <formula>5</formula>
    </cfRule>
    <cfRule type="cellIs" dxfId="1643" priority="1712" operator="equal">
      <formula>1</formula>
    </cfRule>
    <cfRule type="cellIs" dxfId="1642" priority="1713" operator="equal">
      <formula>2</formula>
    </cfRule>
    <cfRule type="cellIs" dxfId="1641" priority="1714" operator="equal">
      <formula>3</formula>
    </cfRule>
    <cfRule type="cellIs" dxfId="1640" priority="1715" operator="equal">
      <formula>0</formula>
    </cfRule>
  </conditionalFormatting>
  <conditionalFormatting sqref="S805:S813">
    <cfRule type="cellIs" dxfId="1639" priority="1704" operator="greaterThan">
      <formula>5</formula>
    </cfRule>
    <cfRule type="cellIs" dxfId="1638" priority="1705" operator="equal">
      <formula>5</formula>
    </cfRule>
    <cfRule type="cellIs" dxfId="1637" priority="1706" operator="equal">
      <formula>1</formula>
    </cfRule>
    <cfRule type="cellIs" dxfId="1636" priority="1707" operator="equal">
      <formula>2</formula>
    </cfRule>
    <cfRule type="cellIs" dxfId="1635" priority="1708" operator="equal">
      <formula>3</formula>
    </cfRule>
    <cfRule type="cellIs" dxfId="1634" priority="1709" operator="equal">
      <formula>0</formula>
    </cfRule>
  </conditionalFormatting>
  <conditionalFormatting sqref="T805:T813">
    <cfRule type="cellIs" dxfId="1633" priority="1698" operator="greaterThan">
      <formula>5</formula>
    </cfRule>
    <cfRule type="cellIs" dxfId="1632" priority="1699" operator="equal">
      <formula>5</formula>
    </cfRule>
    <cfRule type="cellIs" dxfId="1631" priority="1700" operator="equal">
      <formula>1</formula>
    </cfRule>
    <cfRule type="cellIs" dxfId="1630" priority="1701" operator="equal">
      <formula>2</formula>
    </cfRule>
    <cfRule type="cellIs" dxfId="1629" priority="1702" operator="equal">
      <formula>3</formula>
    </cfRule>
    <cfRule type="cellIs" dxfId="1628" priority="1703" operator="equal">
      <formula>0</formula>
    </cfRule>
  </conditionalFormatting>
  <conditionalFormatting sqref="O805:O813">
    <cfRule type="cellIs" dxfId="1627" priority="1692" operator="greaterThan">
      <formula>5</formula>
    </cfRule>
    <cfRule type="cellIs" dxfId="1626" priority="1693" operator="equal">
      <formula>5</formula>
    </cfRule>
    <cfRule type="cellIs" dxfId="1625" priority="1694" operator="equal">
      <formula>1</formula>
    </cfRule>
    <cfRule type="cellIs" dxfId="1624" priority="1695" operator="equal">
      <formula>2</formula>
    </cfRule>
    <cfRule type="cellIs" dxfId="1623" priority="1696" operator="equal">
      <formula>3</formula>
    </cfRule>
    <cfRule type="cellIs" dxfId="1622" priority="1697" operator="equal">
      <formula>0</formula>
    </cfRule>
  </conditionalFormatting>
  <conditionalFormatting sqref="M805:M813">
    <cfRule type="cellIs" dxfId="1621" priority="1686" operator="greaterThan">
      <formula>5</formula>
    </cfRule>
    <cfRule type="cellIs" dxfId="1620" priority="1687" operator="equal">
      <formula>5</formula>
    </cfRule>
    <cfRule type="cellIs" dxfId="1619" priority="1688" operator="equal">
      <formula>1</formula>
    </cfRule>
    <cfRule type="cellIs" dxfId="1618" priority="1689" operator="equal">
      <formula>2</formula>
    </cfRule>
    <cfRule type="cellIs" dxfId="1617" priority="1690" operator="equal">
      <formula>3</formula>
    </cfRule>
    <cfRule type="cellIs" dxfId="1616" priority="1691" operator="equal">
      <formula>0</formula>
    </cfRule>
  </conditionalFormatting>
  <conditionalFormatting sqref="E805:E813">
    <cfRule type="cellIs" dxfId="1615" priority="1681" operator="greaterThan">
      <formula>4</formula>
    </cfRule>
    <cfRule type="cellIs" dxfId="1614" priority="1682" operator="equal">
      <formula>4</formula>
    </cfRule>
    <cfRule type="cellIs" dxfId="1613" priority="1683" operator="equal">
      <formula>1</formula>
    </cfRule>
    <cfRule type="cellIs" dxfId="1612" priority="1684" operator="equal">
      <formula>2</formula>
    </cfRule>
    <cfRule type="cellIs" dxfId="1611" priority="1685" operator="equal">
      <formula>0</formula>
    </cfRule>
  </conditionalFormatting>
  <conditionalFormatting sqref="F805:F813">
    <cfRule type="cellIs" dxfId="1610" priority="1676" operator="greaterThan">
      <formula>4</formula>
    </cfRule>
    <cfRule type="cellIs" dxfId="1609" priority="1677" operator="equal">
      <formula>4</formula>
    </cfRule>
    <cfRule type="cellIs" dxfId="1608" priority="1678" operator="equal">
      <formula>1</formula>
    </cfRule>
    <cfRule type="cellIs" dxfId="1607" priority="1679" operator="equal">
      <formula>2</formula>
    </cfRule>
    <cfRule type="cellIs" dxfId="1606" priority="1680" operator="equal">
      <formula>0</formula>
    </cfRule>
  </conditionalFormatting>
  <conditionalFormatting sqref="Q805:Q813">
    <cfRule type="cellIs" dxfId="1605" priority="1671" operator="greaterThan">
      <formula>4</formula>
    </cfRule>
    <cfRule type="cellIs" dxfId="1604" priority="1672" operator="equal">
      <formula>4</formula>
    </cfRule>
    <cfRule type="cellIs" dxfId="1603" priority="1673" operator="equal">
      <formula>1</formula>
    </cfRule>
    <cfRule type="cellIs" dxfId="1602" priority="1674" operator="equal">
      <formula>2</formula>
    </cfRule>
    <cfRule type="cellIs" dxfId="1601" priority="1675" operator="equal">
      <formula>0</formula>
    </cfRule>
  </conditionalFormatting>
  <conditionalFormatting sqref="R805:R813">
    <cfRule type="cellIs" dxfId="1600" priority="1666" operator="greaterThan">
      <formula>4</formula>
    </cfRule>
    <cfRule type="cellIs" dxfId="1599" priority="1667" operator="equal">
      <formula>4</formula>
    </cfRule>
    <cfRule type="cellIs" dxfId="1598" priority="1668" operator="equal">
      <formula>1</formula>
    </cfRule>
    <cfRule type="cellIs" dxfId="1597" priority="1669" operator="equal">
      <formula>2</formula>
    </cfRule>
    <cfRule type="cellIs" dxfId="1596" priority="1670" operator="equal">
      <formula>0</formula>
    </cfRule>
  </conditionalFormatting>
  <conditionalFormatting sqref="L805:L813">
    <cfRule type="cellIs" dxfId="1595" priority="1661" operator="greaterThan">
      <formula>4</formula>
    </cfRule>
    <cfRule type="cellIs" dxfId="1594" priority="1662" operator="equal">
      <formula>4</formula>
    </cfRule>
    <cfRule type="cellIs" dxfId="1593" priority="1663" operator="equal">
      <formula>1</formula>
    </cfRule>
    <cfRule type="cellIs" dxfId="1592" priority="1664" operator="equal">
      <formula>2</formula>
    </cfRule>
    <cfRule type="cellIs" dxfId="1591" priority="1665" operator="equal">
      <formula>0</formula>
    </cfRule>
  </conditionalFormatting>
  <conditionalFormatting sqref="I805:I813">
    <cfRule type="cellIs" dxfId="1590" priority="1655" operator="greaterThan">
      <formula>6</formula>
    </cfRule>
    <cfRule type="cellIs" dxfId="1589" priority="1656" operator="equal">
      <formula>6</formula>
    </cfRule>
    <cfRule type="cellIs" dxfId="1588" priority="1657" operator="equal">
      <formula>4</formula>
    </cfRule>
    <cfRule type="cellIs" dxfId="1587" priority="1658" operator="equal">
      <formula>3</formula>
    </cfRule>
    <cfRule type="cellIs" dxfId="1586" priority="1659" operator="equal">
      <formula>2</formula>
    </cfRule>
    <cfRule type="cellIs" dxfId="1585" priority="1660" operator="equal">
      <formula>0</formula>
    </cfRule>
  </conditionalFormatting>
  <conditionalFormatting sqref="N805:N813">
    <cfRule type="cellIs" dxfId="1584" priority="1649" operator="greaterThan">
      <formula>6</formula>
    </cfRule>
    <cfRule type="cellIs" dxfId="1583" priority="1650" operator="equal">
      <formula>6</formula>
    </cfRule>
    <cfRule type="cellIs" dxfId="1582" priority="1651" operator="equal">
      <formula>4</formula>
    </cfRule>
    <cfRule type="cellIs" dxfId="1581" priority="1652" operator="equal">
      <formula>3</formula>
    </cfRule>
    <cfRule type="cellIs" dxfId="1580" priority="1653" operator="equal">
      <formula>2</formula>
    </cfRule>
    <cfRule type="cellIs" dxfId="1579" priority="1654" operator="equal">
      <formula>0</formula>
    </cfRule>
  </conditionalFormatting>
  <conditionalFormatting sqref="P805:P813">
    <cfRule type="cellIs" dxfId="1578" priority="1643" operator="greaterThan">
      <formula>6</formula>
    </cfRule>
    <cfRule type="cellIs" dxfId="1577" priority="1644" operator="equal">
      <formula>6</formula>
    </cfRule>
    <cfRule type="cellIs" dxfId="1576" priority="1645" operator="equal">
      <formula>4</formula>
    </cfRule>
    <cfRule type="cellIs" dxfId="1575" priority="1646" operator="equal">
      <formula>3</formula>
    </cfRule>
    <cfRule type="cellIs" dxfId="1574" priority="1647" operator="equal">
      <formula>2</formula>
    </cfRule>
    <cfRule type="cellIs" dxfId="1573" priority="1648" operator="equal">
      <formula>0</formula>
    </cfRule>
  </conditionalFormatting>
  <conditionalFormatting sqref="C819:C827">
    <cfRule type="cellIs" dxfId="1572" priority="1637" operator="greaterThan">
      <formula>5</formula>
    </cfRule>
    <cfRule type="cellIs" dxfId="1571" priority="1638" operator="equal">
      <formula>5</formula>
    </cfRule>
    <cfRule type="cellIs" dxfId="1570" priority="1639" operator="equal">
      <formula>1</formula>
    </cfRule>
    <cfRule type="cellIs" dxfId="1569" priority="1640" operator="equal">
      <formula>2</formula>
    </cfRule>
    <cfRule type="cellIs" dxfId="1568" priority="1641" operator="equal">
      <formula>3</formula>
    </cfRule>
    <cfRule type="cellIs" dxfId="1567" priority="1642" operator="equal">
      <formula>0</formula>
    </cfRule>
  </conditionalFormatting>
  <conditionalFormatting sqref="D819:D827">
    <cfRule type="cellIs" dxfId="1566" priority="1631" operator="greaterThan">
      <formula>5</formula>
    </cfRule>
    <cfRule type="cellIs" dxfId="1565" priority="1632" operator="equal">
      <formula>5</formula>
    </cfRule>
    <cfRule type="cellIs" dxfId="1564" priority="1633" operator="equal">
      <formula>1</formula>
    </cfRule>
    <cfRule type="cellIs" dxfId="1563" priority="1634" operator="equal">
      <formula>2</formula>
    </cfRule>
    <cfRule type="cellIs" dxfId="1562" priority="1635" operator="equal">
      <formula>3</formula>
    </cfRule>
    <cfRule type="cellIs" dxfId="1561" priority="1636" operator="equal">
      <formula>0</formula>
    </cfRule>
  </conditionalFormatting>
  <conditionalFormatting sqref="S819:S827">
    <cfRule type="cellIs" dxfId="1560" priority="1625" operator="greaterThan">
      <formula>5</formula>
    </cfRule>
    <cfRule type="cellIs" dxfId="1559" priority="1626" operator="equal">
      <formula>5</formula>
    </cfRule>
    <cfRule type="cellIs" dxfId="1558" priority="1627" operator="equal">
      <formula>1</formula>
    </cfRule>
    <cfRule type="cellIs" dxfId="1557" priority="1628" operator="equal">
      <formula>2</formula>
    </cfRule>
    <cfRule type="cellIs" dxfId="1556" priority="1629" operator="equal">
      <formula>3</formula>
    </cfRule>
    <cfRule type="cellIs" dxfId="1555" priority="1630" operator="equal">
      <formula>0</formula>
    </cfRule>
  </conditionalFormatting>
  <conditionalFormatting sqref="T819:T827">
    <cfRule type="cellIs" dxfId="1554" priority="1619" operator="greaterThan">
      <formula>5</formula>
    </cfRule>
    <cfRule type="cellIs" dxfId="1553" priority="1620" operator="equal">
      <formula>5</formula>
    </cfRule>
    <cfRule type="cellIs" dxfId="1552" priority="1621" operator="equal">
      <formula>1</formula>
    </cfRule>
    <cfRule type="cellIs" dxfId="1551" priority="1622" operator="equal">
      <formula>2</formula>
    </cfRule>
    <cfRule type="cellIs" dxfId="1550" priority="1623" operator="equal">
      <formula>3</formula>
    </cfRule>
    <cfRule type="cellIs" dxfId="1549" priority="1624" operator="equal">
      <formula>0</formula>
    </cfRule>
  </conditionalFormatting>
  <conditionalFormatting sqref="G819:G827">
    <cfRule type="cellIs" dxfId="1548" priority="1613" operator="greaterThan">
      <formula>5</formula>
    </cfRule>
    <cfRule type="cellIs" dxfId="1547" priority="1614" operator="equal">
      <formula>5</formula>
    </cfRule>
    <cfRule type="cellIs" dxfId="1546" priority="1615" operator="equal">
      <formula>1</formula>
    </cfRule>
    <cfRule type="cellIs" dxfId="1545" priority="1616" operator="equal">
      <formula>2</formula>
    </cfRule>
    <cfRule type="cellIs" dxfId="1544" priority="1617" operator="equal">
      <formula>3</formula>
    </cfRule>
    <cfRule type="cellIs" dxfId="1543" priority="1618" operator="equal">
      <formula>0</formula>
    </cfRule>
  </conditionalFormatting>
  <conditionalFormatting sqref="H819:H827">
    <cfRule type="cellIs" dxfId="1542" priority="1607" operator="greaterThan">
      <formula>5</formula>
    </cfRule>
    <cfRule type="cellIs" dxfId="1541" priority="1608" operator="equal">
      <formula>5</formula>
    </cfRule>
    <cfRule type="cellIs" dxfId="1540" priority="1609" operator="equal">
      <formula>1</formula>
    </cfRule>
    <cfRule type="cellIs" dxfId="1539" priority="1610" operator="equal">
      <formula>2</formula>
    </cfRule>
    <cfRule type="cellIs" dxfId="1538" priority="1611" operator="equal">
      <formula>3</formula>
    </cfRule>
    <cfRule type="cellIs" dxfId="1537" priority="1612" operator="equal">
      <formula>0</formula>
    </cfRule>
  </conditionalFormatting>
  <conditionalFormatting sqref="J819:J827">
    <cfRule type="cellIs" dxfId="1536" priority="1601" operator="greaterThan">
      <formula>5</formula>
    </cfRule>
    <cfRule type="cellIs" dxfId="1535" priority="1602" operator="equal">
      <formula>5</formula>
    </cfRule>
    <cfRule type="cellIs" dxfId="1534" priority="1603" operator="equal">
      <formula>1</formula>
    </cfRule>
    <cfRule type="cellIs" dxfId="1533" priority="1604" operator="equal">
      <formula>2</formula>
    </cfRule>
    <cfRule type="cellIs" dxfId="1532" priority="1605" operator="equal">
      <formula>3</formula>
    </cfRule>
    <cfRule type="cellIs" dxfId="1531" priority="1606" operator="equal">
      <formula>0</formula>
    </cfRule>
  </conditionalFormatting>
  <conditionalFormatting sqref="K819:K827">
    <cfRule type="cellIs" dxfId="1530" priority="1595" operator="greaterThan">
      <formula>5</formula>
    </cfRule>
    <cfRule type="cellIs" dxfId="1529" priority="1596" operator="equal">
      <formula>5</formula>
    </cfRule>
    <cfRule type="cellIs" dxfId="1528" priority="1597" operator="equal">
      <formula>1</formula>
    </cfRule>
    <cfRule type="cellIs" dxfId="1527" priority="1598" operator="equal">
      <formula>2</formula>
    </cfRule>
    <cfRule type="cellIs" dxfId="1526" priority="1599" operator="equal">
      <formula>3</formula>
    </cfRule>
    <cfRule type="cellIs" dxfId="1525" priority="1600" operator="equal">
      <formula>0</formula>
    </cfRule>
  </conditionalFormatting>
  <conditionalFormatting sqref="M819:M827">
    <cfRule type="cellIs" dxfId="1524" priority="1589" operator="greaterThan">
      <formula>5</formula>
    </cfRule>
    <cfRule type="cellIs" dxfId="1523" priority="1590" operator="equal">
      <formula>5</formula>
    </cfRule>
    <cfRule type="cellIs" dxfId="1522" priority="1591" operator="equal">
      <formula>1</formula>
    </cfRule>
    <cfRule type="cellIs" dxfId="1521" priority="1592" operator="equal">
      <formula>2</formula>
    </cfRule>
    <cfRule type="cellIs" dxfId="1520" priority="1593" operator="equal">
      <formula>3</formula>
    </cfRule>
    <cfRule type="cellIs" dxfId="1519" priority="1594" operator="equal">
      <formula>0</formula>
    </cfRule>
  </conditionalFormatting>
  <conditionalFormatting sqref="O819:O827">
    <cfRule type="cellIs" dxfId="1518" priority="1583" operator="greaterThan">
      <formula>5</formula>
    </cfRule>
    <cfRule type="cellIs" dxfId="1517" priority="1584" operator="equal">
      <formula>5</formula>
    </cfRule>
    <cfRule type="cellIs" dxfId="1516" priority="1585" operator="equal">
      <formula>1</formula>
    </cfRule>
    <cfRule type="cellIs" dxfId="1515" priority="1586" operator="equal">
      <formula>2</formula>
    </cfRule>
    <cfRule type="cellIs" dxfId="1514" priority="1587" operator="equal">
      <formula>3</formula>
    </cfRule>
    <cfRule type="cellIs" dxfId="1513" priority="1588" operator="equal">
      <formula>0</formula>
    </cfRule>
  </conditionalFormatting>
  <conditionalFormatting sqref="E819:E827">
    <cfRule type="cellIs" dxfId="1512" priority="1578" operator="greaterThan">
      <formula>4</formula>
    </cfRule>
    <cfRule type="cellIs" dxfId="1511" priority="1579" operator="equal">
      <formula>4</formula>
    </cfRule>
    <cfRule type="cellIs" dxfId="1510" priority="1580" operator="equal">
      <formula>1</formula>
    </cfRule>
    <cfRule type="cellIs" dxfId="1509" priority="1581" operator="equal">
      <formula>2</formula>
    </cfRule>
    <cfRule type="cellIs" dxfId="1508" priority="1582" operator="equal">
      <formula>0</formula>
    </cfRule>
  </conditionalFormatting>
  <conditionalFormatting sqref="F819:F827">
    <cfRule type="cellIs" dxfId="1507" priority="1573" operator="greaterThan">
      <formula>4</formula>
    </cfRule>
    <cfRule type="cellIs" dxfId="1506" priority="1574" operator="equal">
      <formula>4</formula>
    </cfRule>
    <cfRule type="cellIs" dxfId="1505" priority="1575" operator="equal">
      <formula>1</formula>
    </cfRule>
    <cfRule type="cellIs" dxfId="1504" priority="1576" operator="equal">
      <formula>2</formula>
    </cfRule>
    <cfRule type="cellIs" dxfId="1503" priority="1577" operator="equal">
      <formula>0</formula>
    </cfRule>
  </conditionalFormatting>
  <conditionalFormatting sqref="Q819:Q827">
    <cfRule type="cellIs" dxfId="1502" priority="1568" operator="greaterThan">
      <formula>4</formula>
    </cfRule>
    <cfRule type="cellIs" dxfId="1501" priority="1569" operator="equal">
      <formula>4</formula>
    </cfRule>
    <cfRule type="cellIs" dxfId="1500" priority="1570" operator="equal">
      <formula>1</formula>
    </cfRule>
    <cfRule type="cellIs" dxfId="1499" priority="1571" operator="equal">
      <formula>2</formula>
    </cfRule>
    <cfRule type="cellIs" dxfId="1498" priority="1572" operator="equal">
      <formula>0</formula>
    </cfRule>
  </conditionalFormatting>
  <conditionalFormatting sqref="R819:R827">
    <cfRule type="cellIs" dxfId="1497" priority="1563" operator="greaterThan">
      <formula>4</formula>
    </cfRule>
    <cfRule type="cellIs" dxfId="1496" priority="1564" operator="equal">
      <formula>4</formula>
    </cfRule>
    <cfRule type="cellIs" dxfId="1495" priority="1565" operator="equal">
      <formula>1</formula>
    </cfRule>
    <cfRule type="cellIs" dxfId="1494" priority="1566" operator="equal">
      <formula>2</formula>
    </cfRule>
    <cfRule type="cellIs" dxfId="1493" priority="1567" operator="equal">
      <formula>0</formula>
    </cfRule>
  </conditionalFormatting>
  <conditionalFormatting sqref="L819:L827">
    <cfRule type="cellIs" dxfId="1492" priority="1558" operator="greaterThan">
      <formula>4</formula>
    </cfRule>
    <cfRule type="cellIs" dxfId="1491" priority="1559" operator="equal">
      <formula>4</formula>
    </cfRule>
    <cfRule type="cellIs" dxfId="1490" priority="1560" operator="equal">
      <formula>1</formula>
    </cfRule>
    <cfRule type="cellIs" dxfId="1489" priority="1561" operator="equal">
      <formula>2</formula>
    </cfRule>
    <cfRule type="cellIs" dxfId="1488" priority="1562" operator="equal">
      <formula>0</formula>
    </cfRule>
  </conditionalFormatting>
  <conditionalFormatting sqref="I819:I827">
    <cfRule type="cellIs" dxfId="1487" priority="1552" operator="greaterThan">
      <formula>6</formula>
    </cfRule>
    <cfRule type="cellIs" dxfId="1486" priority="1553" operator="equal">
      <formula>6</formula>
    </cfRule>
    <cfRule type="cellIs" dxfId="1485" priority="1554" operator="equal">
      <formula>4</formula>
    </cfRule>
    <cfRule type="cellIs" dxfId="1484" priority="1555" operator="equal">
      <formula>3</formula>
    </cfRule>
    <cfRule type="cellIs" dxfId="1483" priority="1556" operator="equal">
      <formula>2</formula>
    </cfRule>
    <cfRule type="cellIs" dxfId="1482" priority="1557" operator="equal">
      <formula>0</formula>
    </cfRule>
  </conditionalFormatting>
  <conditionalFormatting sqref="N819:N827">
    <cfRule type="cellIs" dxfId="1481" priority="1546" operator="greaterThan">
      <formula>6</formula>
    </cfRule>
    <cfRule type="cellIs" dxfId="1480" priority="1547" operator="equal">
      <formula>6</formula>
    </cfRule>
    <cfRule type="cellIs" dxfId="1479" priority="1548" operator="equal">
      <formula>4</formula>
    </cfRule>
    <cfRule type="cellIs" dxfId="1478" priority="1549" operator="equal">
      <formula>3</formula>
    </cfRule>
    <cfRule type="cellIs" dxfId="1477" priority="1550" operator="equal">
      <formula>2</formula>
    </cfRule>
    <cfRule type="cellIs" dxfId="1476" priority="1551" operator="equal">
      <formula>0</formula>
    </cfRule>
  </conditionalFormatting>
  <conditionalFormatting sqref="P819:P827">
    <cfRule type="cellIs" dxfId="1475" priority="1540" operator="greaterThan">
      <formula>6</formula>
    </cfRule>
    <cfRule type="cellIs" dxfId="1474" priority="1541" operator="equal">
      <formula>6</formula>
    </cfRule>
    <cfRule type="cellIs" dxfId="1473" priority="1542" operator="equal">
      <formula>4</formula>
    </cfRule>
    <cfRule type="cellIs" dxfId="1472" priority="1543" operator="equal">
      <formula>3</formula>
    </cfRule>
    <cfRule type="cellIs" dxfId="1471" priority="1544" operator="equal">
      <formula>2</formula>
    </cfRule>
    <cfRule type="cellIs" dxfId="1470" priority="1545" operator="equal">
      <formula>0</formula>
    </cfRule>
  </conditionalFormatting>
  <conditionalFormatting sqref="C833:C841">
    <cfRule type="cellIs" dxfId="1469" priority="1534" operator="greaterThan">
      <formula>5</formula>
    </cfRule>
    <cfRule type="cellIs" dxfId="1468" priority="1535" operator="equal">
      <formula>5</formula>
    </cfRule>
    <cfRule type="cellIs" dxfId="1467" priority="1536" operator="equal">
      <formula>1</formula>
    </cfRule>
    <cfRule type="cellIs" dxfId="1466" priority="1537" operator="equal">
      <formula>2</formula>
    </cfRule>
    <cfRule type="cellIs" dxfId="1465" priority="1538" operator="equal">
      <formula>3</formula>
    </cfRule>
    <cfRule type="cellIs" dxfId="1464" priority="1539" operator="equal">
      <formula>0</formula>
    </cfRule>
  </conditionalFormatting>
  <conditionalFormatting sqref="D833:D841">
    <cfRule type="cellIs" dxfId="1463" priority="1528" operator="greaterThan">
      <formula>5</formula>
    </cfRule>
    <cfRule type="cellIs" dxfId="1462" priority="1529" operator="equal">
      <formula>5</formula>
    </cfRule>
    <cfRule type="cellIs" dxfId="1461" priority="1530" operator="equal">
      <formula>1</formula>
    </cfRule>
    <cfRule type="cellIs" dxfId="1460" priority="1531" operator="equal">
      <formula>2</formula>
    </cfRule>
    <cfRule type="cellIs" dxfId="1459" priority="1532" operator="equal">
      <formula>3</formula>
    </cfRule>
    <cfRule type="cellIs" dxfId="1458" priority="1533" operator="equal">
      <formula>0</formula>
    </cfRule>
  </conditionalFormatting>
  <conditionalFormatting sqref="S833:S841">
    <cfRule type="cellIs" dxfId="1457" priority="1522" operator="greaterThan">
      <formula>5</formula>
    </cfRule>
    <cfRule type="cellIs" dxfId="1456" priority="1523" operator="equal">
      <formula>5</formula>
    </cfRule>
    <cfRule type="cellIs" dxfId="1455" priority="1524" operator="equal">
      <formula>1</formula>
    </cfRule>
    <cfRule type="cellIs" dxfId="1454" priority="1525" operator="equal">
      <formula>2</formula>
    </cfRule>
    <cfRule type="cellIs" dxfId="1453" priority="1526" operator="equal">
      <formula>3</formula>
    </cfRule>
    <cfRule type="cellIs" dxfId="1452" priority="1527" operator="equal">
      <formula>0</formula>
    </cfRule>
  </conditionalFormatting>
  <conditionalFormatting sqref="T833:T841">
    <cfRule type="cellIs" dxfId="1451" priority="1516" operator="greaterThan">
      <formula>5</formula>
    </cfRule>
    <cfRule type="cellIs" dxfId="1450" priority="1517" operator="equal">
      <formula>5</formula>
    </cfRule>
    <cfRule type="cellIs" dxfId="1449" priority="1518" operator="equal">
      <formula>1</formula>
    </cfRule>
    <cfRule type="cellIs" dxfId="1448" priority="1519" operator="equal">
      <formula>2</formula>
    </cfRule>
    <cfRule type="cellIs" dxfId="1447" priority="1520" operator="equal">
      <formula>3</formula>
    </cfRule>
    <cfRule type="cellIs" dxfId="1446" priority="1521" operator="equal">
      <formula>0</formula>
    </cfRule>
  </conditionalFormatting>
  <conditionalFormatting sqref="G833:G841">
    <cfRule type="cellIs" dxfId="1445" priority="1510" operator="greaterThan">
      <formula>5</formula>
    </cfRule>
    <cfRule type="cellIs" dxfId="1444" priority="1511" operator="equal">
      <formula>5</formula>
    </cfRule>
    <cfRule type="cellIs" dxfId="1443" priority="1512" operator="equal">
      <formula>1</formula>
    </cfRule>
    <cfRule type="cellIs" dxfId="1442" priority="1513" operator="equal">
      <formula>2</formula>
    </cfRule>
    <cfRule type="cellIs" dxfId="1441" priority="1514" operator="equal">
      <formula>3</formula>
    </cfRule>
    <cfRule type="cellIs" dxfId="1440" priority="1515" operator="equal">
      <formula>0</formula>
    </cfRule>
  </conditionalFormatting>
  <conditionalFormatting sqref="H833:H841">
    <cfRule type="cellIs" dxfId="1439" priority="1504" operator="greaterThan">
      <formula>5</formula>
    </cfRule>
    <cfRule type="cellIs" dxfId="1438" priority="1505" operator="equal">
      <formula>5</formula>
    </cfRule>
    <cfRule type="cellIs" dxfId="1437" priority="1506" operator="equal">
      <formula>1</formula>
    </cfRule>
    <cfRule type="cellIs" dxfId="1436" priority="1507" operator="equal">
      <formula>2</formula>
    </cfRule>
    <cfRule type="cellIs" dxfId="1435" priority="1508" operator="equal">
      <formula>3</formula>
    </cfRule>
    <cfRule type="cellIs" dxfId="1434" priority="1509" operator="equal">
      <formula>0</formula>
    </cfRule>
  </conditionalFormatting>
  <conditionalFormatting sqref="J833:J841">
    <cfRule type="cellIs" dxfId="1433" priority="1498" operator="greaterThan">
      <formula>5</formula>
    </cfRule>
    <cfRule type="cellIs" dxfId="1432" priority="1499" operator="equal">
      <formula>5</formula>
    </cfRule>
    <cfRule type="cellIs" dxfId="1431" priority="1500" operator="equal">
      <formula>1</formula>
    </cfRule>
    <cfRule type="cellIs" dxfId="1430" priority="1501" operator="equal">
      <formula>2</formula>
    </cfRule>
    <cfRule type="cellIs" dxfId="1429" priority="1502" operator="equal">
      <formula>3</formula>
    </cfRule>
    <cfRule type="cellIs" dxfId="1428" priority="1503" operator="equal">
      <formula>0</formula>
    </cfRule>
  </conditionalFormatting>
  <conditionalFormatting sqref="K833:K841">
    <cfRule type="cellIs" dxfId="1427" priority="1492" operator="greaterThan">
      <formula>5</formula>
    </cfRule>
    <cfRule type="cellIs" dxfId="1426" priority="1493" operator="equal">
      <formula>5</formula>
    </cfRule>
    <cfRule type="cellIs" dxfId="1425" priority="1494" operator="equal">
      <formula>1</formula>
    </cfRule>
    <cfRule type="cellIs" dxfId="1424" priority="1495" operator="equal">
      <formula>2</formula>
    </cfRule>
    <cfRule type="cellIs" dxfId="1423" priority="1496" operator="equal">
      <formula>3</formula>
    </cfRule>
    <cfRule type="cellIs" dxfId="1422" priority="1497" operator="equal">
      <formula>0</formula>
    </cfRule>
  </conditionalFormatting>
  <conditionalFormatting sqref="M833:M841">
    <cfRule type="cellIs" dxfId="1421" priority="1486" operator="greaterThan">
      <formula>5</formula>
    </cfRule>
    <cfRule type="cellIs" dxfId="1420" priority="1487" operator="equal">
      <formula>5</formula>
    </cfRule>
    <cfRule type="cellIs" dxfId="1419" priority="1488" operator="equal">
      <formula>1</formula>
    </cfRule>
    <cfRule type="cellIs" dxfId="1418" priority="1489" operator="equal">
      <formula>2</formula>
    </cfRule>
    <cfRule type="cellIs" dxfId="1417" priority="1490" operator="equal">
      <formula>3</formula>
    </cfRule>
    <cfRule type="cellIs" dxfId="1416" priority="1491" operator="equal">
      <formula>0</formula>
    </cfRule>
  </conditionalFormatting>
  <conditionalFormatting sqref="O833:O841">
    <cfRule type="cellIs" dxfId="1415" priority="1480" operator="greaterThan">
      <formula>5</formula>
    </cfRule>
    <cfRule type="cellIs" dxfId="1414" priority="1481" operator="equal">
      <formula>5</formula>
    </cfRule>
    <cfRule type="cellIs" dxfId="1413" priority="1482" operator="equal">
      <formula>1</formula>
    </cfRule>
    <cfRule type="cellIs" dxfId="1412" priority="1483" operator="equal">
      <formula>2</formula>
    </cfRule>
    <cfRule type="cellIs" dxfId="1411" priority="1484" operator="equal">
      <formula>3</formula>
    </cfRule>
    <cfRule type="cellIs" dxfId="1410" priority="1485" operator="equal">
      <formula>0</formula>
    </cfRule>
  </conditionalFormatting>
  <conditionalFormatting sqref="E833:E841">
    <cfRule type="cellIs" dxfId="1409" priority="1475" operator="greaterThan">
      <formula>4</formula>
    </cfRule>
    <cfRule type="cellIs" dxfId="1408" priority="1476" operator="equal">
      <formula>4</formula>
    </cfRule>
    <cfRule type="cellIs" dxfId="1407" priority="1477" operator="equal">
      <formula>1</formula>
    </cfRule>
    <cfRule type="cellIs" dxfId="1406" priority="1478" operator="equal">
      <formula>2</formula>
    </cfRule>
    <cfRule type="cellIs" dxfId="1405" priority="1479" operator="equal">
      <formula>0</formula>
    </cfRule>
  </conditionalFormatting>
  <conditionalFormatting sqref="F833:F841">
    <cfRule type="cellIs" dxfId="1404" priority="1470" operator="greaterThan">
      <formula>4</formula>
    </cfRule>
    <cfRule type="cellIs" dxfId="1403" priority="1471" operator="equal">
      <formula>4</formula>
    </cfRule>
    <cfRule type="cellIs" dxfId="1402" priority="1472" operator="equal">
      <formula>1</formula>
    </cfRule>
    <cfRule type="cellIs" dxfId="1401" priority="1473" operator="equal">
      <formula>2</formula>
    </cfRule>
    <cfRule type="cellIs" dxfId="1400" priority="1474" operator="equal">
      <formula>0</formula>
    </cfRule>
  </conditionalFormatting>
  <conditionalFormatting sqref="Q833:Q841">
    <cfRule type="cellIs" dxfId="1399" priority="1465" operator="greaterThan">
      <formula>4</formula>
    </cfRule>
    <cfRule type="cellIs" dxfId="1398" priority="1466" operator="equal">
      <formula>4</formula>
    </cfRule>
    <cfRule type="cellIs" dxfId="1397" priority="1467" operator="equal">
      <formula>1</formula>
    </cfRule>
    <cfRule type="cellIs" dxfId="1396" priority="1468" operator="equal">
      <formula>2</formula>
    </cfRule>
    <cfRule type="cellIs" dxfId="1395" priority="1469" operator="equal">
      <formula>0</formula>
    </cfRule>
  </conditionalFormatting>
  <conditionalFormatting sqref="R833:R841">
    <cfRule type="cellIs" dxfId="1394" priority="1460" operator="greaterThan">
      <formula>4</formula>
    </cfRule>
    <cfRule type="cellIs" dxfId="1393" priority="1461" operator="equal">
      <formula>4</formula>
    </cfRule>
    <cfRule type="cellIs" dxfId="1392" priority="1462" operator="equal">
      <formula>1</formula>
    </cfRule>
    <cfRule type="cellIs" dxfId="1391" priority="1463" operator="equal">
      <formula>2</formula>
    </cfRule>
    <cfRule type="cellIs" dxfId="1390" priority="1464" operator="equal">
      <formula>0</formula>
    </cfRule>
  </conditionalFormatting>
  <conditionalFormatting sqref="L833:L841">
    <cfRule type="cellIs" dxfId="1389" priority="1455" operator="greaterThan">
      <formula>4</formula>
    </cfRule>
    <cfRule type="cellIs" dxfId="1388" priority="1456" operator="equal">
      <formula>4</formula>
    </cfRule>
    <cfRule type="cellIs" dxfId="1387" priority="1457" operator="equal">
      <formula>1</formula>
    </cfRule>
    <cfRule type="cellIs" dxfId="1386" priority="1458" operator="equal">
      <formula>2</formula>
    </cfRule>
    <cfRule type="cellIs" dxfId="1385" priority="1459" operator="equal">
      <formula>0</formula>
    </cfRule>
  </conditionalFormatting>
  <conditionalFormatting sqref="I833:I841">
    <cfRule type="cellIs" dxfId="1384" priority="1449" operator="greaterThan">
      <formula>6</formula>
    </cfRule>
    <cfRule type="cellIs" dxfId="1383" priority="1450" operator="equal">
      <formula>6</formula>
    </cfRule>
    <cfRule type="cellIs" dxfId="1382" priority="1451" operator="equal">
      <formula>4</formula>
    </cfRule>
    <cfRule type="cellIs" dxfId="1381" priority="1452" operator="equal">
      <formula>3</formula>
    </cfRule>
    <cfRule type="cellIs" dxfId="1380" priority="1453" operator="equal">
      <formula>2</formula>
    </cfRule>
    <cfRule type="cellIs" dxfId="1379" priority="1454" operator="equal">
      <formula>0</formula>
    </cfRule>
  </conditionalFormatting>
  <conditionalFormatting sqref="N833:N841">
    <cfRule type="cellIs" dxfId="1378" priority="1443" operator="greaterThan">
      <formula>6</formula>
    </cfRule>
    <cfRule type="cellIs" dxfId="1377" priority="1444" operator="equal">
      <formula>6</formula>
    </cfRule>
    <cfRule type="cellIs" dxfId="1376" priority="1445" operator="equal">
      <formula>4</formula>
    </cfRule>
    <cfRule type="cellIs" dxfId="1375" priority="1446" operator="equal">
      <formula>3</formula>
    </cfRule>
    <cfRule type="cellIs" dxfId="1374" priority="1447" operator="equal">
      <formula>2</formula>
    </cfRule>
    <cfRule type="cellIs" dxfId="1373" priority="1448" operator="equal">
      <formula>0</formula>
    </cfRule>
  </conditionalFormatting>
  <conditionalFormatting sqref="P833:P841">
    <cfRule type="cellIs" dxfId="1372" priority="1437" operator="greaterThan">
      <formula>6</formula>
    </cfRule>
    <cfRule type="cellIs" dxfId="1371" priority="1438" operator="equal">
      <formula>6</formula>
    </cfRule>
    <cfRule type="cellIs" dxfId="1370" priority="1439" operator="equal">
      <formula>4</formula>
    </cfRule>
    <cfRule type="cellIs" dxfId="1369" priority="1440" operator="equal">
      <formula>3</formula>
    </cfRule>
    <cfRule type="cellIs" dxfId="1368" priority="1441" operator="equal">
      <formula>2</formula>
    </cfRule>
    <cfRule type="cellIs" dxfId="1367" priority="1442" operator="equal">
      <formula>0</formula>
    </cfRule>
  </conditionalFormatting>
  <conditionalFormatting sqref="C861:C869">
    <cfRule type="cellIs" dxfId="1366" priority="1431" operator="greaterThan">
      <formula>5</formula>
    </cfRule>
    <cfRule type="cellIs" dxfId="1365" priority="1432" operator="equal">
      <formula>5</formula>
    </cfRule>
    <cfRule type="cellIs" dxfId="1364" priority="1433" operator="equal">
      <formula>1</formula>
    </cfRule>
    <cfRule type="cellIs" dxfId="1363" priority="1434" operator="equal">
      <formula>2</formula>
    </cfRule>
    <cfRule type="cellIs" dxfId="1362" priority="1435" operator="equal">
      <formula>3</formula>
    </cfRule>
    <cfRule type="cellIs" dxfId="1361" priority="1436" operator="equal">
      <formula>0</formula>
    </cfRule>
  </conditionalFormatting>
  <conditionalFormatting sqref="D861:D869">
    <cfRule type="cellIs" dxfId="1360" priority="1425" operator="greaterThan">
      <formula>5</formula>
    </cfRule>
    <cfRule type="cellIs" dxfId="1359" priority="1426" operator="equal">
      <formula>5</formula>
    </cfRule>
    <cfRule type="cellIs" dxfId="1358" priority="1427" operator="equal">
      <formula>1</formula>
    </cfRule>
    <cfRule type="cellIs" dxfId="1357" priority="1428" operator="equal">
      <formula>2</formula>
    </cfRule>
    <cfRule type="cellIs" dxfId="1356" priority="1429" operator="equal">
      <formula>3</formula>
    </cfRule>
    <cfRule type="cellIs" dxfId="1355" priority="1430" operator="equal">
      <formula>0</formula>
    </cfRule>
  </conditionalFormatting>
  <conditionalFormatting sqref="S861:S869">
    <cfRule type="cellIs" dxfId="1354" priority="1419" operator="greaterThan">
      <formula>5</formula>
    </cfRule>
    <cfRule type="cellIs" dxfId="1353" priority="1420" operator="equal">
      <formula>5</formula>
    </cfRule>
    <cfRule type="cellIs" dxfId="1352" priority="1421" operator="equal">
      <formula>1</formula>
    </cfRule>
    <cfRule type="cellIs" dxfId="1351" priority="1422" operator="equal">
      <formula>2</formula>
    </cfRule>
    <cfRule type="cellIs" dxfId="1350" priority="1423" operator="equal">
      <formula>3</formula>
    </cfRule>
    <cfRule type="cellIs" dxfId="1349" priority="1424" operator="equal">
      <formula>0</formula>
    </cfRule>
  </conditionalFormatting>
  <conditionalFormatting sqref="T861:T869">
    <cfRule type="cellIs" dxfId="1348" priority="1413" operator="greaterThan">
      <formula>5</formula>
    </cfRule>
    <cfRule type="cellIs" dxfId="1347" priority="1414" operator="equal">
      <formula>5</formula>
    </cfRule>
    <cfRule type="cellIs" dxfId="1346" priority="1415" operator="equal">
      <formula>1</formula>
    </cfRule>
    <cfRule type="cellIs" dxfId="1345" priority="1416" operator="equal">
      <formula>2</formula>
    </cfRule>
    <cfRule type="cellIs" dxfId="1344" priority="1417" operator="equal">
      <formula>3</formula>
    </cfRule>
    <cfRule type="cellIs" dxfId="1343" priority="1418" operator="equal">
      <formula>0</formula>
    </cfRule>
  </conditionalFormatting>
  <conditionalFormatting sqref="J861:J869">
    <cfRule type="cellIs" dxfId="1342" priority="1407" operator="greaterThan">
      <formula>5</formula>
    </cfRule>
    <cfRule type="cellIs" dxfId="1341" priority="1408" operator="equal">
      <formula>5</formula>
    </cfRule>
    <cfRule type="cellIs" dxfId="1340" priority="1409" operator="equal">
      <formula>1</formula>
    </cfRule>
    <cfRule type="cellIs" dxfId="1339" priority="1410" operator="equal">
      <formula>2</formula>
    </cfRule>
    <cfRule type="cellIs" dxfId="1338" priority="1411" operator="equal">
      <formula>3</formula>
    </cfRule>
    <cfRule type="cellIs" dxfId="1337" priority="1412" operator="equal">
      <formula>0</formula>
    </cfRule>
  </conditionalFormatting>
  <conditionalFormatting sqref="K861:K869">
    <cfRule type="cellIs" dxfId="1336" priority="1401" operator="greaterThan">
      <formula>5</formula>
    </cfRule>
    <cfRule type="cellIs" dxfId="1335" priority="1402" operator="equal">
      <formula>5</formula>
    </cfRule>
    <cfRule type="cellIs" dxfId="1334" priority="1403" operator="equal">
      <formula>1</formula>
    </cfRule>
    <cfRule type="cellIs" dxfId="1333" priority="1404" operator="equal">
      <formula>2</formula>
    </cfRule>
    <cfRule type="cellIs" dxfId="1332" priority="1405" operator="equal">
      <formula>3</formula>
    </cfRule>
    <cfRule type="cellIs" dxfId="1331" priority="1406" operator="equal">
      <formula>0</formula>
    </cfRule>
  </conditionalFormatting>
  <conditionalFormatting sqref="G861:G869">
    <cfRule type="cellIs" dxfId="1330" priority="1395" operator="greaterThan">
      <formula>5</formula>
    </cfRule>
    <cfRule type="cellIs" dxfId="1329" priority="1396" operator="equal">
      <formula>5</formula>
    </cfRule>
    <cfRule type="cellIs" dxfId="1328" priority="1397" operator="equal">
      <formula>1</formula>
    </cfRule>
    <cfRule type="cellIs" dxfId="1327" priority="1398" operator="equal">
      <formula>2</formula>
    </cfRule>
    <cfRule type="cellIs" dxfId="1326" priority="1399" operator="equal">
      <formula>3</formula>
    </cfRule>
    <cfRule type="cellIs" dxfId="1325" priority="1400" operator="equal">
      <formula>0</formula>
    </cfRule>
  </conditionalFormatting>
  <conditionalFormatting sqref="H861:H869">
    <cfRule type="cellIs" dxfId="1324" priority="1389" operator="greaterThan">
      <formula>5</formula>
    </cfRule>
    <cfRule type="cellIs" dxfId="1323" priority="1390" operator="equal">
      <formula>5</formula>
    </cfRule>
    <cfRule type="cellIs" dxfId="1322" priority="1391" operator="equal">
      <formula>1</formula>
    </cfRule>
    <cfRule type="cellIs" dxfId="1321" priority="1392" operator="equal">
      <formula>2</formula>
    </cfRule>
    <cfRule type="cellIs" dxfId="1320" priority="1393" operator="equal">
      <formula>3</formula>
    </cfRule>
    <cfRule type="cellIs" dxfId="1319" priority="1394" operator="equal">
      <formula>0</formula>
    </cfRule>
  </conditionalFormatting>
  <conditionalFormatting sqref="O861:O869">
    <cfRule type="cellIs" dxfId="1318" priority="1383" operator="greaterThan">
      <formula>5</formula>
    </cfRule>
    <cfRule type="cellIs" dxfId="1317" priority="1384" operator="equal">
      <formula>5</formula>
    </cfRule>
    <cfRule type="cellIs" dxfId="1316" priority="1385" operator="equal">
      <formula>1</formula>
    </cfRule>
    <cfRule type="cellIs" dxfId="1315" priority="1386" operator="equal">
      <formula>2</formula>
    </cfRule>
    <cfRule type="cellIs" dxfId="1314" priority="1387" operator="equal">
      <formula>3</formula>
    </cfRule>
    <cfRule type="cellIs" dxfId="1313" priority="1388" operator="equal">
      <formula>0</formula>
    </cfRule>
  </conditionalFormatting>
  <conditionalFormatting sqref="M861:M869">
    <cfRule type="cellIs" dxfId="1312" priority="1377" operator="greaterThan">
      <formula>5</formula>
    </cfRule>
    <cfRule type="cellIs" dxfId="1311" priority="1378" operator="equal">
      <formula>5</formula>
    </cfRule>
    <cfRule type="cellIs" dxfId="1310" priority="1379" operator="equal">
      <formula>1</formula>
    </cfRule>
    <cfRule type="cellIs" dxfId="1309" priority="1380" operator="equal">
      <formula>2</formula>
    </cfRule>
    <cfRule type="cellIs" dxfId="1308" priority="1381" operator="equal">
      <formula>3</formula>
    </cfRule>
    <cfRule type="cellIs" dxfId="1307" priority="1382" operator="equal">
      <formula>0</formula>
    </cfRule>
  </conditionalFormatting>
  <conditionalFormatting sqref="E861:E869">
    <cfRule type="cellIs" dxfId="1306" priority="1372" operator="greaterThan">
      <formula>4</formula>
    </cfRule>
    <cfRule type="cellIs" dxfId="1305" priority="1373" operator="equal">
      <formula>4</formula>
    </cfRule>
    <cfRule type="cellIs" dxfId="1304" priority="1374" operator="equal">
      <formula>1</formula>
    </cfRule>
    <cfRule type="cellIs" dxfId="1303" priority="1375" operator="equal">
      <formula>2</formula>
    </cfRule>
    <cfRule type="cellIs" dxfId="1302" priority="1376" operator="equal">
      <formula>0</formula>
    </cfRule>
  </conditionalFormatting>
  <conditionalFormatting sqref="F861:F869">
    <cfRule type="cellIs" dxfId="1301" priority="1367" operator="greaterThan">
      <formula>4</formula>
    </cfRule>
    <cfRule type="cellIs" dxfId="1300" priority="1368" operator="equal">
      <formula>4</formula>
    </cfRule>
    <cfRule type="cellIs" dxfId="1299" priority="1369" operator="equal">
      <formula>1</formula>
    </cfRule>
    <cfRule type="cellIs" dxfId="1298" priority="1370" operator="equal">
      <formula>2</formula>
    </cfRule>
    <cfRule type="cellIs" dxfId="1297" priority="1371" operator="equal">
      <formula>0</formula>
    </cfRule>
  </conditionalFormatting>
  <conditionalFormatting sqref="Q861:Q869">
    <cfRule type="cellIs" dxfId="1296" priority="1362" operator="greaterThan">
      <formula>4</formula>
    </cfRule>
    <cfRule type="cellIs" dxfId="1295" priority="1363" operator="equal">
      <formula>4</formula>
    </cfRule>
    <cfRule type="cellIs" dxfId="1294" priority="1364" operator="equal">
      <formula>1</formula>
    </cfRule>
    <cfRule type="cellIs" dxfId="1293" priority="1365" operator="equal">
      <formula>2</formula>
    </cfRule>
    <cfRule type="cellIs" dxfId="1292" priority="1366" operator="equal">
      <formula>0</formula>
    </cfRule>
  </conditionalFormatting>
  <conditionalFormatting sqref="R861:R869">
    <cfRule type="cellIs" dxfId="1291" priority="1357" operator="greaterThan">
      <formula>4</formula>
    </cfRule>
    <cfRule type="cellIs" dxfId="1290" priority="1358" operator="equal">
      <formula>4</formula>
    </cfRule>
    <cfRule type="cellIs" dxfId="1289" priority="1359" operator="equal">
      <formula>1</formula>
    </cfRule>
    <cfRule type="cellIs" dxfId="1288" priority="1360" operator="equal">
      <formula>2</formula>
    </cfRule>
    <cfRule type="cellIs" dxfId="1287" priority="1361" operator="equal">
      <formula>0</formula>
    </cfRule>
  </conditionalFormatting>
  <conditionalFormatting sqref="L861:L869">
    <cfRule type="cellIs" dxfId="1286" priority="1352" operator="greaterThan">
      <formula>4</formula>
    </cfRule>
    <cfRule type="cellIs" dxfId="1285" priority="1353" operator="equal">
      <formula>4</formula>
    </cfRule>
    <cfRule type="cellIs" dxfId="1284" priority="1354" operator="equal">
      <formula>1</formula>
    </cfRule>
    <cfRule type="cellIs" dxfId="1283" priority="1355" operator="equal">
      <formula>2</formula>
    </cfRule>
    <cfRule type="cellIs" dxfId="1282" priority="1356" operator="equal">
      <formula>0</formula>
    </cfRule>
  </conditionalFormatting>
  <conditionalFormatting sqref="I861:I869">
    <cfRule type="cellIs" dxfId="1281" priority="1346" operator="greaterThan">
      <formula>6</formula>
    </cfRule>
    <cfRule type="cellIs" dxfId="1280" priority="1347" operator="equal">
      <formula>6</formula>
    </cfRule>
    <cfRule type="cellIs" dxfId="1279" priority="1348" operator="equal">
      <formula>4</formula>
    </cfRule>
    <cfRule type="cellIs" dxfId="1278" priority="1349" operator="equal">
      <formula>3</formula>
    </cfRule>
    <cfRule type="cellIs" dxfId="1277" priority="1350" operator="equal">
      <formula>2</formula>
    </cfRule>
    <cfRule type="cellIs" dxfId="1276" priority="1351" operator="equal">
      <formula>0</formula>
    </cfRule>
  </conditionalFormatting>
  <conditionalFormatting sqref="N861:N869">
    <cfRule type="cellIs" dxfId="1275" priority="1340" operator="greaterThan">
      <formula>6</formula>
    </cfRule>
    <cfRule type="cellIs" dxfId="1274" priority="1341" operator="equal">
      <formula>6</formula>
    </cfRule>
    <cfRule type="cellIs" dxfId="1273" priority="1342" operator="equal">
      <formula>4</formula>
    </cfRule>
    <cfRule type="cellIs" dxfId="1272" priority="1343" operator="equal">
      <formula>3</formula>
    </cfRule>
    <cfRule type="cellIs" dxfId="1271" priority="1344" operator="equal">
      <formula>2</formula>
    </cfRule>
    <cfRule type="cellIs" dxfId="1270" priority="1345" operator="equal">
      <formula>0</formula>
    </cfRule>
  </conditionalFormatting>
  <conditionalFormatting sqref="P861:P869">
    <cfRule type="cellIs" dxfId="1269" priority="1334" operator="greaterThan">
      <formula>6</formula>
    </cfRule>
    <cfRule type="cellIs" dxfId="1268" priority="1335" operator="equal">
      <formula>6</formula>
    </cfRule>
    <cfRule type="cellIs" dxfId="1267" priority="1336" operator="equal">
      <formula>4</formula>
    </cfRule>
    <cfRule type="cellIs" dxfId="1266" priority="1337" operator="equal">
      <formula>3</formula>
    </cfRule>
    <cfRule type="cellIs" dxfId="1265" priority="1338" operator="equal">
      <formula>2</formula>
    </cfRule>
    <cfRule type="cellIs" dxfId="1264" priority="1339" operator="equal">
      <formula>0</formula>
    </cfRule>
  </conditionalFormatting>
  <conditionalFormatting sqref="P875:P883">
    <cfRule type="cellIs" dxfId="1263" priority="1328" operator="greaterThan">
      <formula>6</formula>
    </cfRule>
    <cfRule type="cellIs" dxfId="1262" priority="1329" operator="equal">
      <formula>6</formula>
    </cfRule>
    <cfRule type="cellIs" dxfId="1261" priority="1330" operator="equal">
      <formula>4</formula>
    </cfRule>
    <cfRule type="cellIs" dxfId="1260" priority="1331" operator="equal">
      <formula>3</formula>
    </cfRule>
    <cfRule type="cellIs" dxfId="1259" priority="1332" operator="equal">
      <formula>2</formula>
    </cfRule>
    <cfRule type="cellIs" dxfId="1258" priority="1333" operator="equal">
      <formula>0</formula>
    </cfRule>
  </conditionalFormatting>
  <conditionalFormatting sqref="N875:N883">
    <cfRule type="cellIs" dxfId="1257" priority="1322" operator="greaterThan">
      <formula>6</formula>
    </cfRule>
    <cfRule type="cellIs" dxfId="1256" priority="1323" operator="equal">
      <formula>6</formula>
    </cfRule>
    <cfRule type="cellIs" dxfId="1255" priority="1324" operator="equal">
      <formula>4</formula>
    </cfRule>
    <cfRule type="cellIs" dxfId="1254" priority="1325" operator="equal">
      <formula>3</formula>
    </cfRule>
    <cfRule type="cellIs" dxfId="1253" priority="1326" operator="equal">
      <formula>2</formula>
    </cfRule>
    <cfRule type="cellIs" dxfId="1252" priority="1327" operator="equal">
      <formula>0</formula>
    </cfRule>
  </conditionalFormatting>
  <conditionalFormatting sqref="I875:I883">
    <cfRule type="cellIs" dxfId="1251" priority="1316" operator="greaterThan">
      <formula>6</formula>
    </cfRule>
    <cfRule type="cellIs" dxfId="1250" priority="1317" operator="equal">
      <formula>6</formula>
    </cfRule>
    <cfRule type="cellIs" dxfId="1249" priority="1318" operator="equal">
      <formula>4</formula>
    </cfRule>
    <cfRule type="cellIs" dxfId="1248" priority="1319" operator="equal">
      <formula>3</formula>
    </cfRule>
    <cfRule type="cellIs" dxfId="1247" priority="1320" operator="equal">
      <formula>2</formula>
    </cfRule>
    <cfRule type="cellIs" dxfId="1246" priority="1321" operator="equal">
      <formula>0</formula>
    </cfRule>
  </conditionalFormatting>
  <conditionalFormatting sqref="C875:C883">
    <cfRule type="cellIs" dxfId="1245" priority="1310" operator="greaterThan">
      <formula>5</formula>
    </cfRule>
    <cfRule type="cellIs" dxfId="1244" priority="1311" operator="equal">
      <formula>5</formula>
    </cfRule>
    <cfRule type="cellIs" dxfId="1243" priority="1312" operator="equal">
      <formula>1</formula>
    </cfRule>
    <cfRule type="cellIs" dxfId="1242" priority="1313" operator="equal">
      <formula>2</formula>
    </cfRule>
    <cfRule type="cellIs" dxfId="1241" priority="1314" operator="equal">
      <formula>3</formula>
    </cfRule>
    <cfRule type="cellIs" dxfId="1240" priority="1315" operator="equal">
      <formula>0</formula>
    </cfRule>
  </conditionalFormatting>
  <conditionalFormatting sqref="D875:D883">
    <cfRule type="cellIs" dxfId="1239" priority="1304" operator="greaterThan">
      <formula>5</formula>
    </cfRule>
    <cfRule type="cellIs" dxfId="1238" priority="1305" operator="equal">
      <formula>5</formula>
    </cfRule>
    <cfRule type="cellIs" dxfId="1237" priority="1306" operator="equal">
      <formula>1</formula>
    </cfRule>
    <cfRule type="cellIs" dxfId="1236" priority="1307" operator="equal">
      <formula>2</formula>
    </cfRule>
    <cfRule type="cellIs" dxfId="1235" priority="1308" operator="equal">
      <formula>3</formula>
    </cfRule>
    <cfRule type="cellIs" dxfId="1234" priority="1309" operator="equal">
      <formula>0</formula>
    </cfRule>
  </conditionalFormatting>
  <conditionalFormatting sqref="J875:J883">
    <cfRule type="cellIs" dxfId="1233" priority="1298" operator="greaterThan">
      <formula>5</formula>
    </cfRule>
    <cfRule type="cellIs" dxfId="1232" priority="1299" operator="equal">
      <formula>5</formula>
    </cfRule>
    <cfRule type="cellIs" dxfId="1231" priority="1300" operator="equal">
      <formula>1</formula>
    </cfRule>
    <cfRule type="cellIs" dxfId="1230" priority="1301" operator="equal">
      <formula>2</formula>
    </cfRule>
    <cfRule type="cellIs" dxfId="1229" priority="1302" operator="equal">
      <formula>3</formula>
    </cfRule>
    <cfRule type="cellIs" dxfId="1228" priority="1303" operator="equal">
      <formula>0</formula>
    </cfRule>
  </conditionalFormatting>
  <conditionalFormatting sqref="K875:K883">
    <cfRule type="cellIs" dxfId="1227" priority="1292" operator="greaterThan">
      <formula>5</formula>
    </cfRule>
    <cfRule type="cellIs" dxfId="1226" priority="1293" operator="equal">
      <formula>5</formula>
    </cfRule>
    <cfRule type="cellIs" dxfId="1225" priority="1294" operator="equal">
      <formula>1</formula>
    </cfRule>
    <cfRule type="cellIs" dxfId="1224" priority="1295" operator="equal">
      <formula>2</formula>
    </cfRule>
    <cfRule type="cellIs" dxfId="1223" priority="1296" operator="equal">
      <formula>3</formula>
    </cfRule>
    <cfRule type="cellIs" dxfId="1222" priority="1297" operator="equal">
      <formula>0</formula>
    </cfRule>
  </conditionalFormatting>
  <conditionalFormatting sqref="G875:G883">
    <cfRule type="cellIs" dxfId="1221" priority="1286" operator="greaterThan">
      <formula>5</formula>
    </cfRule>
    <cfRule type="cellIs" dxfId="1220" priority="1287" operator="equal">
      <formula>5</formula>
    </cfRule>
    <cfRule type="cellIs" dxfId="1219" priority="1288" operator="equal">
      <formula>1</formula>
    </cfRule>
    <cfRule type="cellIs" dxfId="1218" priority="1289" operator="equal">
      <formula>2</formula>
    </cfRule>
    <cfRule type="cellIs" dxfId="1217" priority="1290" operator="equal">
      <formula>3</formula>
    </cfRule>
    <cfRule type="cellIs" dxfId="1216" priority="1291" operator="equal">
      <formula>0</formula>
    </cfRule>
  </conditionalFormatting>
  <conditionalFormatting sqref="H875:H883">
    <cfRule type="cellIs" dxfId="1215" priority="1280" operator="greaterThan">
      <formula>5</formula>
    </cfRule>
    <cfRule type="cellIs" dxfId="1214" priority="1281" operator="equal">
      <formula>5</formula>
    </cfRule>
    <cfRule type="cellIs" dxfId="1213" priority="1282" operator="equal">
      <formula>1</formula>
    </cfRule>
    <cfRule type="cellIs" dxfId="1212" priority="1283" operator="equal">
      <formula>2</formula>
    </cfRule>
    <cfRule type="cellIs" dxfId="1211" priority="1284" operator="equal">
      <formula>3</formula>
    </cfRule>
    <cfRule type="cellIs" dxfId="1210" priority="1285" operator="equal">
      <formula>0</formula>
    </cfRule>
  </conditionalFormatting>
  <conditionalFormatting sqref="S875:S883">
    <cfRule type="cellIs" dxfId="1209" priority="1268" operator="greaterThan">
      <formula>5</formula>
    </cfRule>
    <cfRule type="cellIs" dxfId="1208" priority="1269" operator="equal">
      <formula>5</formula>
    </cfRule>
    <cfRule type="cellIs" dxfId="1207" priority="1270" operator="equal">
      <formula>1</formula>
    </cfRule>
    <cfRule type="cellIs" dxfId="1206" priority="1271" operator="equal">
      <formula>2</formula>
    </cfRule>
    <cfRule type="cellIs" dxfId="1205" priority="1272" operator="equal">
      <formula>3</formula>
    </cfRule>
    <cfRule type="cellIs" dxfId="1204" priority="1273" operator="equal">
      <formula>0</formula>
    </cfRule>
  </conditionalFormatting>
  <conditionalFormatting sqref="T875:T883">
    <cfRule type="cellIs" dxfId="1203" priority="1262" operator="greaterThan">
      <formula>5</formula>
    </cfRule>
    <cfRule type="cellIs" dxfId="1202" priority="1263" operator="equal">
      <formula>5</formula>
    </cfRule>
    <cfRule type="cellIs" dxfId="1201" priority="1264" operator="equal">
      <formula>1</formula>
    </cfRule>
    <cfRule type="cellIs" dxfId="1200" priority="1265" operator="equal">
      <formula>2</formula>
    </cfRule>
    <cfRule type="cellIs" dxfId="1199" priority="1266" operator="equal">
      <formula>3</formula>
    </cfRule>
    <cfRule type="cellIs" dxfId="1198" priority="1267" operator="equal">
      <formula>0</formula>
    </cfRule>
  </conditionalFormatting>
  <conditionalFormatting sqref="O875:O883">
    <cfRule type="cellIs" dxfId="1197" priority="1256" operator="greaterThan">
      <formula>5</formula>
    </cfRule>
    <cfRule type="cellIs" dxfId="1196" priority="1257" operator="equal">
      <formula>5</formula>
    </cfRule>
    <cfRule type="cellIs" dxfId="1195" priority="1258" operator="equal">
      <formula>1</formula>
    </cfRule>
    <cfRule type="cellIs" dxfId="1194" priority="1259" operator="equal">
      <formula>2</formula>
    </cfRule>
    <cfRule type="cellIs" dxfId="1193" priority="1260" operator="equal">
      <formula>3</formula>
    </cfRule>
    <cfRule type="cellIs" dxfId="1192" priority="1261" operator="equal">
      <formula>0</formula>
    </cfRule>
  </conditionalFormatting>
  <conditionalFormatting sqref="E875:E883">
    <cfRule type="cellIs" dxfId="1191" priority="1251" operator="greaterThan">
      <formula>4</formula>
    </cfRule>
    <cfRule type="cellIs" dxfId="1190" priority="1252" operator="equal">
      <formula>4</formula>
    </cfRule>
    <cfRule type="cellIs" dxfId="1189" priority="1253" operator="equal">
      <formula>1</formula>
    </cfRule>
    <cfRule type="cellIs" dxfId="1188" priority="1254" operator="equal">
      <formula>2</formula>
    </cfRule>
    <cfRule type="cellIs" dxfId="1187" priority="1255" operator="equal">
      <formula>0</formula>
    </cfRule>
  </conditionalFormatting>
  <conditionalFormatting sqref="F875:F883">
    <cfRule type="cellIs" dxfId="1186" priority="1246" operator="greaterThan">
      <formula>4</formula>
    </cfRule>
    <cfRule type="cellIs" dxfId="1185" priority="1247" operator="equal">
      <formula>4</formula>
    </cfRule>
    <cfRule type="cellIs" dxfId="1184" priority="1248" operator="equal">
      <formula>1</formula>
    </cfRule>
    <cfRule type="cellIs" dxfId="1183" priority="1249" operator="equal">
      <formula>2</formula>
    </cfRule>
    <cfRule type="cellIs" dxfId="1182" priority="1250" operator="equal">
      <formula>0</formula>
    </cfRule>
  </conditionalFormatting>
  <conditionalFormatting sqref="Q875:Q883">
    <cfRule type="cellIs" dxfId="1181" priority="1241" operator="greaterThan">
      <formula>4</formula>
    </cfRule>
    <cfRule type="cellIs" dxfId="1180" priority="1242" operator="equal">
      <formula>4</formula>
    </cfRule>
    <cfRule type="cellIs" dxfId="1179" priority="1243" operator="equal">
      <formula>1</formula>
    </cfRule>
    <cfRule type="cellIs" dxfId="1178" priority="1244" operator="equal">
      <formula>2</formula>
    </cfRule>
    <cfRule type="cellIs" dxfId="1177" priority="1245" operator="equal">
      <formula>0</formula>
    </cfRule>
  </conditionalFormatting>
  <conditionalFormatting sqref="R875:R883">
    <cfRule type="cellIs" dxfId="1176" priority="1236" operator="greaterThan">
      <formula>4</formula>
    </cfRule>
    <cfRule type="cellIs" dxfId="1175" priority="1237" operator="equal">
      <formula>4</formula>
    </cfRule>
    <cfRule type="cellIs" dxfId="1174" priority="1238" operator="equal">
      <formula>1</formula>
    </cfRule>
    <cfRule type="cellIs" dxfId="1173" priority="1239" operator="equal">
      <formula>2</formula>
    </cfRule>
    <cfRule type="cellIs" dxfId="1172" priority="1240" operator="equal">
      <formula>0</formula>
    </cfRule>
  </conditionalFormatting>
  <conditionalFormatting sqref="L875:L883">
    <cfRule type="cellIs" dxfId="1171" priority="1231" operator="greaterThan">
      <formula>4</formula>
    </cfRule>
    <cfRule type="cellIs" dxfId="1170" priority="1232" operator="equal">
      <formula>4</formula>
    </cfRule>
    <cfRule type="cellIs" dxfId="1169" priority="1233" operator="equal">
      <formula>1</formula>
    </cfRule>
    <cfRule type="cellIs" dxfId="1168" priority="1234" operator="equal">
      <formula>2</formula>
    </cfRule>
    <cfRule type="cellIs" dxfId="1167" priority="1235" operator="equal">
      <formula>0</formula>
    </cfRule>
  </conditionalFormatting>
  <conditionalFormatting sqref="M875:M883">
    <cfRule type="cellIs" dxfId="1166" priority="1225" operator="greaterThan">
      <formula>5</formula>
    </cfRule>
    <cfRule type="cellIs" dxfId="1165" priority="1226" operator="equal">
      <formula>5</formula>
    </cfRule>
    <cfRule type="cellIs" dxfId="1164" priority="1227" operator="equal">
      <formula>1</formula>
    </cfRule>
    <cfRule type="cellIs" dxfId="1163" priority="1228" operator="equal">
      <formula>2</formula>
    </cfRule>
    <cfRule type="cellIs" dxfId="1162" priority="1229" operator="equal">
      <formula>3</formula>
    </cfRule>
    <cfRule type="cellIs" dxfId="1161" priority="1230" operator="equal">
      <formula>0</formula>
    </cfRule>
  </conditionalFormatting>
  <conditionalFormatting sqref="C889:D897">
    <cfRule type="cellIs" dxfId="1160" priority="1202" operator="greaterThan">
      <formula>5</formula>
    </cfRule>
    <cfRule type="cellIs" dxfId="1159" priority="1203" operator="equal">
      <formula>5</formula>
    </cfRule>
    <cfRule type="cellIs" dxfId="1158" priority="1204" operator="equal">
      <formula>1</formula>
    </cfRule>
    <cfRule type="cellIs" dxfId="1157" priority="1205" operator="equal">
      <formula>2</formula>
    </cfRule>
    <cfRule type="cellIs" dxfId="1156" priority="1206" operator="equal">
      <formula>3</formula>
    </cfRule>
    <cfRule type="cellIs" dxfId="1155" priority="1207" operator="equal">
      <formula>0</formula>
    </cfRule>
  </conditionalFormatting>
  <conditionalFormatting sqref="G889:H897">
    <cfRule type="cellIs" dxfId="1154" priority="1196" operator="greaterThan">
      <formula>5</formula>
    </cfRule>
    <cfRule type="cellIs" dxfId="1153" priority="1197" operator="equal">
      <formula>5</formula>
    </cfRule>
    <cfRule type="cellIs" dxfId="1152" priority="1198" operator="equal">
      <formula>1</formula>
    </cfRule>
    <cfRule type="cellIs" dxfId="1151" priority="1199" operator="equal">
      <formula>2</formula>
    </cfRule>
    <cfRule type="cellIs" dxfId="1150" priority="1200" operator="equal">
      <formula>3</formula>
    </cfRule>
    <cfRule type="cellIs" dxfId="1149" priority="1201" operator="equal">
      <formula>0</formula>
    </cfRule>
  </conditionalFormatting>
  <conditionalFormatting sqref="J889:K897">
    <cfRule type="cellIs" dxfId="1148" priority="1190" operator="greaterThan">
      <formula>5</formula>
    </cfRule>
    <cfRule type="cellIs" dxfId="1147" priority="1191" operator="equal">
      <formula>5</formula>
    </cfRule>
    <cfRule type="cellIs" dxfId="1146" priority="1192" operator="equal">
      <formula>1</formula>
    </cfRule>
    <cfRule type="cellIs" dxfId="1145" priority="1193" operator="equal">
      <formula>2</formula>
    </cfRule>
    <cfRule type="cellIs" dxfId="1144" priority="1194" operator="equal">
      <formula>3</formula>
    </cfRule>
    <cfRule type="cellIs" dxfId="1143" priority="1195" operator="equal">
      <formula>0</formula>
    </cfRule>
  </conditionalFormatting>
  <conditionalFormatting sqref="M889:M897">
    <cfRule type="cellIs" dxfId="1142" priority="1184" operator="greaterThan">
      <formula>5</formula>
    </cfRule>
    <cfRule type="cellIs" dxfId="1141" priority="1185" operator="equal">
      <formula>5</formula>
    </cfRule>
    <cfRule type="cellIs" dxfId="1140" priority="1186" operator="equal">
      <formula>1</formula>
    </cfRule>
    <cfRule type="cellIs" dxfId="1139" priority="1187" operator="equal">
      <formula>2</formula>
    </cfRule>
    <cfRule type="cellIs" dxfId="1138" priority="1188" operator="equal">
      <formula>3</formula>
    </cfRule>
    <cfRule type="cellIs" dxfId="1137" priority="1189" operator="equal">
      <formula>0</formula>
    </cfRule>
  </conditionalFormatting>
  <conditionalFormatting sqref="O889:O897">
    <cfRule type="cellIs" dxfId="1136" priority="1178" operator="greaterThan">
      <formula>5</formula>
    </cfRule>
    <cfRule type="cellIs" dxfId="1135" priority="1179" operator="equal">
      <formula>5</formula>
    </cfRule>
    <cfRule type="cellIs" dxfId="1134" priority="1180" operator="equal">
      <formula>1</formula>
    </cfRule>
    <cfRule type="cellIs" dxfId="1133" priority="1181" operator="equal">
      <formula>2</formula>
    </cfRule>
    <cfRule type="cellIs" dxfId="1132" priority="1182" operator="equal">
      <formula>3</formula>
    </cfRule>
    <cfRule type="cellIs" dxfId="1131" priority="1183" operator="equal">
      <formula>0</formula>
    </cfRule>
  </conditionalFormatting>
  <conditionalFormatting sqref="S889:T897">
    <cfRule type="cellIs" dxfId="1130" priority="1172" operator="greaterThan">
      <formula>5</formula>
    </cfRule>
    <cfRule type="cellIs" dxfId="1129" priority="1173" operator="equal">
      <formula>5</formula>
    </cfRule>
    <cfRule type="cellIs" dxfId="1128" priority="1174" operator="equal">
      <formula>1</formula>
    </cfRule>
    <cfRule type="cellIs" dxfId="1127" priority="1175" operator="equal">
      <formula>2</formula>
    </cfRule>
    <cfRule type="cellIs" dxfId="1126" priority="1176" operator="equal">
      <formula>3</formula>
    </cfRule>
    <cfRule type="cellIs" dxfId="1125" priority="1177" operator="equal">
      <formula>0</formula>
    </cfRule>
  </conditionalFormatting>
  <conditionalFormatting sqref="Q889:R897 L889:L897 E889:F897">
    <cfRule type="cellIs" dxfId="1124" priority="1167" operator="greaterThan">
      <formula>4</formula>
    </cfRule>
    <cfRule type="cellIs" dxfId="1123" priority="1168" operator="equal">
      <formula>4</formula>
    </cfRule>
    <cfRule type="cellIs" dxfId="1122" priority="1169" operator="equal">
      <formula>1</formula>
    </cfRule>
    <cfRule type="cellIs" dxfId="1121" priority="1170" operator="equal">
      <formula>2</formula>
    </cfRule>
    <cfRule type="cellIs" dxfId="1120" priority="1171" operator="equal">
      <formula>0</formula>
    </cfRule>
  </conditionalFormatting>
  <conditionalFormatting sqref="P903:P911 N903:N911 I903:I911 P889:P897 N889:N897 I889:I897">
    <cfRule type="cellIs" dxfId="1119" priority="1155" operator="greaterThan">
      <formula>6</formula>
    </cfRule>
    <cfRule type="cellIs" dxfId="1118" priority="1156" operator="equal">
      <formula>6</formula>
    </cfRule>
    <cfRule type="cellIs" dxfId="1117" priority="1157" operator="equal">
      <formula>4</formula>
    </cfRule>
    <cfRule type="cellIs" dxfId="1116" priority="1158" operator="equal">
      <formula>3</formula>
    </cfRule>
    <cfRule type="cellIs" dxfId="1115" priority="1159" operator="equal">
      <formula>2</formula>
    </cfRule>
    <cfRule type="cellIs" dxfId="1114" priority="1160" operator="equal">
      <formula>0</formula>
    </cfRule>
  </conditionalFormatting>
  <conditionalFormatting sqref="G903:H911 C903:D911">
    <cfRule type="cellIs" dxfId="1113" priority="1149" operator="greaterThan">
      <formula>5</formula>
    </cfRule>
    <cfRule type="cellIs" dxfId="1112" priority="1150" operator="equal">
      <formula>5</formula>
    </cfRule>
    <cfRule type="cellIs" dxfId="1111" priority="1151" operator="equal">
      <formula>1</formula>
    </cfRule>
    <cfRule type="cellIs" dxfId="1110" priority="1152" operator="equal">
      <formula>2</formula>
    </cfRule>
    <cfRule type="cellIs" dxfId="1109" priority="1153" operator="equal">
      <formula>3</formula>
    </cfRule>
    <cfRule type="cellIs" dxfId="1108" priority="1154" operator="equal">
      <formula>0</formula>
    </cfRule>
  </conditionalFormatting>
  <conditionalFormatting sqref="S903:T911 O903:O911 M903:M911 J903:K911">
    <cfRule type="cellIs" dxfId="1107" priority="1137" operator="greaterThan">
      <formula>5</formula>
    </cfRule>
    <cfRule type="cellIs" dxfId="1106" priority="1138" operator="equal">
      <formula>5</formula>
    </cfRule>
    <cfRule type="cellIs" dxfId="1105" priority="1139" operator="equal">
      <formula>1</formula>
    </cfRule>
    <cfRule type="cellIs" dxfId="1104" priority="1140" operator="equal">
      <formula>2</formula>
    </cfRule>
    <cfRule type="cellIs" dxfId="1103" priority="1141" operator="equal">
      <formula>3</formula>
    </cfRule>
    <cfRule type="cellIs" dxfId="1102" priority="1142" operator="equal">
      <formula>0</formula>
    </cfRule>
  </conditionalFormatting>
  <conditionalFormatting sqref="Q903:R911 L903:L911 E903:F911">
    <cfRule type="cellIs" dxfId="1101" priority="1132" operator="greaterThan">
      <formula>4</formula>
    </cfRule>
    <cfRule type="cellIs" dxfId="1100" priority="1133" operator="equal">
      <formula>4</formula>
    </cfRule>
    <cfRule type="cellIs" dxfId="1099" priority="1134" operator="equal">
      <formula>1</formula>
    </cfRule>
    <cfRule type="cellIs" dxfId="1098" priority="1135" operator="equal">
      <formula>2</formula>
    </cfRule>
    <cfRule type="cellIs" dxfId="1097" priority="1136" operator="equal">
      <formula>0</formula>
    </cfRule>
  </conditionalFormatting>
  <conditionalFormatting sqref="Q917:R925 L917:L925 E917:F925">
    <cfRule type="cellIs" dxfId="1096" priority="1127" operator="greaterThan">
      <formula>4</formula>
    </cfRule>
    <cfRule type="cellIs" dxfId="1095" priority="1128" operator="equal">
      <formula>4</formula>
    </cfRule>
    <cfRule type="cellIs" dxfId="1094" priority="1129" operator="equal">
      <formula>1</formula>
    </cfRule>
    <cfRule type="cellIs" dxfId="1093" priority="1130" operator="equal">
      <formula>2</formula>
    </cfRule>
    <cfRule type="cellIs" dxfId="1092" priority="1131" operator="equal">
      <formula>0</formula>
    </cfRule>
  </conditionalFormatting>
  <conditionalFormatting sqref="M917:M925 S917:T925 O917:O925 J917:K925 G917:H925 C917:D925">
    <cfRule type="cellIs" dxfId="1091" priority="1115" operator="greaterThan">
      <formula>5</formula>
    </cfRule>
    <cfRule type="cellIs" dxfId="1090" priority="1116" operator="equal">
      <formula>5</formula>
    </cfRule>
    <cfRule type="cellIs" dxfId="1089" priority="1117" operator="equal">
      <formula>1</formula>
    </cfRule>
    <cfRule type="cellIs" dxfId="1088" priority="1118" operator="equal">
      <formula>2</formula>
    </cfRule>
    <cfRule type="cellIs" dxfId="1087" priority="1119" operator="equal">
      <formula>3</formula>
    </cfRule>
    <cfRule type="cellIs" dxfId="1086" priority="1120" operator="equal">
      <formula>0</formula>
    </cfRule>
  </conditionalFormatting>
  <conditionalFormatting sqref="P917:P925 N917:N925 I917:I925">
    <cfRule type="cellIs" dxfId="1085" priority="1109" operator="greaterThan">
      <formula>6</formula>
    </cfRule>
    <cfRule type="cellIs" dxfId="1084" priority="1110" operator="equal">
      <formula>6</formula>
    </cfRule>
    <cfRule type="cellIs" dxfId="1083" priority="1111" operator="equal">
      <formula>4</formula>
    </cfRule>
    <cfRule type="cellIs" dxfId="1082" priority="1112" operator="equal">
      <formula>3</formula>
    </cfRule>
    <cfRule type="cellIs" dxfId="1081" priority="1113" operator="equal">
      <formula>2</formula>
    </cfRule>
    <cfRule type="cellIs" dxfId="1080" priority="1114" operator="equal">
      <formula>0</formula>
    </cfRule>
  </conditionalFormatting>
  <conditionalFormatting sqref="I931:I939">
    <cfRule type="cellIs" dxfId="1079" priority="1103" operator="greaterThan">
      <formula>6</formula>
    </cfRule>
    <cfRule type="cellIs" dxfId="1078" priority="1104" operator="equal">
      <formula>6</formula>
    </cfRule>
    <cfRule type="cellIs" dxfId="1077" priority="1105" operator="equal">
      <formula>4</formula>
    </cfRule>
    <cfRule type="cellIs" dxfId="1076" priority="1106" operator="equal">
      <formula>3</formula>
    </cfRule>
    <cfRule type="cellIs" dxfId="1075" priority="1107" operator="equal">
      <formula>2</formula>
    </cfRule>
    <cfRule type="cellIs" dxfId="1074" priority="1108" operator="equal">
      <formula>0</formula>
    </cfRule>
  </conditionalFormatting>
  <conditionalFormatting sqref="N931:N939">
    <cfRule type="cellIs" dxfId="1073" priority="1097" operator="greaterThan">
      <formula>6</formula>
    </cfRule>
    <cfRule type="cellIs" dxfId="1072" priority="1098" operator="equal">
      <formula>6</formula>
    </cfRule>
    <cfRule type="cellIs" dxfId="1071" priority="1099" operator="equal">
      <formula>4</formula>
    </cfRule>
    <cfRule type="cellIs" dxfId="1070" priority="1100" operator="equal">
      <formula>3</formula>
    </cfRule>
    <cfRule type="cellIs" dxfId="1069" priority="1101" operator="equal">
      <formula>2</formula>
    </cfRule>
    <cfRule type="cellIs" dxfId="1068" priority="1102" operator="equal">
      <formula>0</formula>
    </cfRule>
  </conditionalFormatting>
  <conditionalFormatting sqref="P931:P939">
    <cfRule type="cellIs" dxfId="1067" priority="1091" operator="greaterThan">
      <formula>6</formula>
    </cfRule>
    <cfRule type="cellIs" dxfId="1066" priority="1092" operator="equal">
      <formula>6</formula>
    </cfRule>
    <cfRule type="cellIs" dxfId="1065" priority="1093" operator="equal">
      <formula>4</formula>
    </cfRule>
    <cfRule type="cellIs" dxfId="1064" priority="1094" operator="equal">
      <formula>3</formula>
    </cfRule>
    <cfRule type="cellIs" dxfId="1063" priority="1095" operator="equal">
      <formula>2</formula>
    </cfRule>
    <cfRule type="cellIs" dxfId="1062" priority="1096" operator="equal">
      <formula>0</formula>
    </cfRule>
  </conditionalFormatting>
  <conditionalFormatting sqref="C931:D939">
    <cfRule type="cellIs" dxfId="1061" priority="1085" operator="greaterThan">
      <formula>5</formula>
    </cfRule>
    <cfRule type="cellIs" dxfId="1060" priority="1086" operator="equal">
      <formula>5</formula>
    </cfRule>
    <cfRule type="cellIs" dxfId="1059" priority="1087" operator="equal">
      <formula>1</formula>
    </cfRule>
    <cfRule type="cellIs" dxfId="1058" priority="1088" operator="equal">
      <formula>2</formula>
    </cfRule>
    <cfRule type="cellIs" dxfId="1057" priority="1089" operator="equal">
      <formula>3</formula>
    </cfRule>
    <cfRule type="cellIs" dxfId="1056" priority="1090" operator="equal">
      <formula>0</formula>
    </cfRule>
  </conditionalFormatting>
  <conditionalFormatting sqref="G931:H939">
    <cfRule type="cellIs" dxfId="1055" priority="1079" operator="greaterThan">
      <formula>5</formula>
    </cfRule>
    <cfRule type="cellIs" dxfId="1054" priority="1080" operator="equal">
      <formula>5</formula>
    </cfRule>
    <cfRule type="cellIs" dxfId="1053" priority="1081" operator="equal">
      <formula>1</formula>
    </cfRule>
    <cfRule type="cellIs" dxfId="1052" priority="1082" operator="equal">
      <formula>2</formula>
    </cfRule>
    <cfRule type="cellIs" dxfId="1051" priority="1083" operator="equal">
      <formula>3</formula>
    </cfRule>
    <cfRule type="cellIs" dxfId="1050" priority="1084" operator="equal">
      <formula>0</formula>
    </cfRule>
  </conditionalFormatting>
  <conditionalFormatting sqref="J931:K939">
    <cfRule type="cellIs" dxfId="1049" priority="1073" operator="greaterThan">
      <formula>5</formula>
    </cfRule>
    <cfRule type="cellIs" dxfId="1048" priority="1074" operator="equal">
      <formula>5</formula>
    </cfRule>
    <cfRule type="cellIs" dxfId="1047" priority="1075" operator="equal">
      <formula>1</formula>
    </cfRule>
    <cfRule type="cellIs" dxfId="1046" priority="1076" operator="equal">
      <formula>2</formula>
    </cfRule>
    <cfRule type="cellIs" dxfId="1045" priority="1077" operator="equal">
      <formula>3</formula>
    </cfRule>
    <cfRule type="cellIs" dxfId="1044" priority="1078" operator="equal">
      <formula>0</formula>
    </cfRule>
  </conditionalFormatting>
  <conditionalFormatting sqref="S931:T939">
    <cfRule type="cellIs" dxfId="1043" priority="1067" operator="greaterThan">
      <formula>5</formula>
    </cfRule>
    <cfRule type="cellIs" dxfId="1042" priority="1068" operator="equal">
      <formula>5</formula>
    </cfRule>
    <cfRule type="cellIs" dxfId="1041" priority="1069" operator="equal">
      <formula>1</formula>
    </cfRule>
    <cfRule type="cellIs" dxfId="1040" priority="1070" operator="equal">
      <formula>2</formula>
    </cfRule>
    <cfRule type="cellIs" dxfId="1039" priority="1071" operator="equal">
      <formula>3</formula>
    </cfRule>
    <cfRule type="cellIs" dxfId="1038" priority="1072" operator="equal">
      <formula>0</formula>
    </cfRule>
  </conditionalFormatting>
  <conditionalFormatting sqref="L931:L939 Q931:R939 E931:F939">
    <cfRule type="cellIs" dxfId="1037" priority="1062" operator="greaterThan">
      <formula>4</formula>
    </cfRule>
    <cfRule type="cellIs" dxfId="1036" priority="1063" operator="equal">
      <formula>4</formula>
    </cfRule>
    <cfRule type="cellIs" dxfId="1035" priority="1064" operator="equal">
      <formula>1</formula>
    </cfRule>
    <cfRule type="cellIs" dxfId="1034" priority="1065" operator="equal">
      <formula>2</formula>
    </cfRule>
    <cfRule type="cellIs" dxfId="1033" priority="1066" operator="equal">
      <formula>0</formula>
    </cfRule>
  </conditionalFormatting>
  <conditionalFormatting sqref="J945:K953 G945:H953 C945:D953 O931:O939 M931:M939">
    <cfRule type="cellIs" dxfId="1032" priority="1050" operator="greaterThan">
      <formula>5</formula>
    </cfRule>
    <cfRule type="cellIs" dxfId="1031" priority="1051" operator="equal">
      <formula>5</formula>
    </cfRule>
    <cfRule type="cellIs" dxfId="1030" priority="1052" operator="equal">
      <formula>1</formula>
    </cfRule>
    <cfRule type="cellIs" dxfId="1029" priority="1053" operator="equal">
      <formula>2</formula>
    </cfRule>
    <cfRule type="cellIs" dxfId="1028" priority="1054" operator="equal">
      <formula>3</formula>
    </cfRule>
    <cfRule type="cellIs" dxfId="1027" priority="1055" operator="equal">
      <formula>0</formula>
    </cfRule>
  </conditionalFormatting>
  <conditionalFormatting sqref="S945:T953 O945:O953 M945:M953">
    <cfRule type="cellIs" dxfId="1026" priority="1044" operator="greaterThan">
      <formula>5</formula>
    </cfRule>
    <cfRule type="cellIs" dxfId="1025" priority="1045" operator="equal">
      <formula>5</formula>
    </cfRule>
    <cfRule type="cellIs" dxfId="1024" priority="1046" operator="equal">
      <formula>1</formula>
    </cfRule>
    <cfRule type="cellIs" dxfId="1023" priority="1047" operator="equal">
      <formula>2</formula>
    </cfRule>
    <cfRule type="cellIs" dxfId="1022" priority="1048" operator="equal">
      <formula>3</formula>
    </cfRule>
    <cfRule type="cellIs" dxfId="1021" priority="1049" operator="equal">
      <formula>0</formula>
    </cfRule>
  </conditionalFormatting>
  <conditionalFormatting sqref="Q945:R953 L945:L953 E945:F953">
    <cfRule type="cellIs" dxfId="1020" priority="1039" operator="greaterThan">
      <formula>4</formula>
    </cfRule>
    <cfRule type="cellIs" dxfId="1019" priority="1040" operator="equal">
      <formula>4</formula>
    </cfRule>
    <cfRule type="cellIs" dxfId="1018" priority="1041" operator="equal">
      <formula>1</formula>
    </cfRule>
    <cfRule type="cellIs" dxfId="1017" priority="1042" operator="equal">
      <formula>2</formula>
    </cfRule>
    <cfRule type="cellIs" dxfId="1016" priority="1043" operator="equal">
      <formula>0</formula>
    </cfRule>
  </conditionalFormatting>
  <conditionalFormatting sqref="P945:P953 N945:N953 I945:I953">
    <cfRule type="cellIs" dxfId="1015" priority="1033" operator="greaterThan">
      <formula>6</formula>
    </cfRule>
    <cfRule type="cellIs" dxfId="1014" priority="1034" operator="equal">
      <formula>6</formula>
    </cfRule>
    <cfRule type="cellIs" dxfId="1013" priority="1035" operator="equal">
      <formula>4</formula>
    </cfRule>
    <cfRule type="cellIs" dxfId="1012" priority="1036" operator="equal">
      <formula>3</formula>
    </cfRule>
    <cfRule type="cellIs" dxfId="1011" priority="1037" operator="equal">
      <formula>2</formula>
    </cfRule>
    <cfRule type="cellIs" dxfId="1010" priority="1038" operator="equal">
      <formula>0</formula>
    </cfRule>
  </conditionalFormatting>
  <conditionalFormatting sqref="P959:P967 N959:N967 I959:I967">
    <cfRule type="cellIs" dxfId="1009" priority="1027" operator="greaterThan">
      <formula>6</formula>
    </cfRule>
    <cfRule type="cellIs" dxfId="1008" priority="1028" operator="equal">
      <formula>6</formula>
    </cfRule>
    <cfRule type="cellIs" dxfId="1007" priority="1029" operator="equal">
      <formula>4</formula>
    </cfRule>
    <cfRule type="cellIs" dxfId="1006" priority="1030" operator="equal">
      <formula>3</formula>
    </cfRule>
    <cfRule type="cellIs" dxfId="1005" priority="1031" operator="equal">
      <formula>2</formula>
    </cfRule>
    <cfRule type="cellIs" dxfId="1004" priority="1032" operator="equal">
      <formula>0</formula>
    </cfRule>
  </conditionalFormatting>
  <conditionalFormatting sqref="Q959:R967 L959:L967 E959:F967">
    <cfRule type="cellIs" dxfId="1003" priority="1022" operator="greaterThan">
      <formula>4</formula>
    </cfRule>
    <cfRule type="cellIs" dxfId="1002" priority="1023" operator="equal">
      <formula>4</formula>
    </cfRule>
    <cfRule type="cellIs" dxfId="1001" priority="1024" operator="equal">
      <formula>1</formula>
    </cfRule>
    <cfRule type="cellIs" dxfId="1000" priority="1025" operator="equal">
      <formula>2</formula>
    </cfRule>
    <cfRule type="cellIs" dxfId="999" priority="1026" operator="equal">
      <formula>0</formula>
    </cfRule>
  </conditionalFormatting>
  <conditionalFormatting sqref="J959:J967 G959:H967 C959:D967">
    <cfRule type="cellIs" dxfId="998" priority="1016" operator="greaterThan">
      <formula>5</formula>
    </cfRule>
    <cfRule type="cellIs" dxfId="997" priority="1017" operator="equal">
      <formula>5</formula>
    </cfRule>
    <cfRule type="cellIs" dxfId="996" priority="1018" operator="equal">
      <formula>1</formula>
    </cfRule>
    <cfRule type="cellIs" dxfId="995" priority="1019" operator="equal">
      <formula>2</formula>
    </cfRule>
    <cfRule type="cellIs" dxfId="994" priority="1020" operator="equal">
      <formula>3</formula>
    </cfRule>
    <cfRule type="cellIs" dxfId="993" priority="1021" operator="equal">
      <formula>0</formula>
    </cfRule>
  </conditionalFormatting>
  <conditionalFormatting sqref="S959:T967 O959:O967 M959:M967 K959:K967">
    <cfRule type="cellIs" dxfId="992" priority="1010" operator="greaterThan">
      <formula>5</formula>
    </cfRule>
    <cfRule type="cellIs" dxfId="991" priority="1011" operator="equal">
      <formula>5</formula>
    </cfRule>
    <cfRule type="cellIs" dxfId="990" priority="1012" operator="equal">
      <formula>1</formula>
    </cfRule>
    <cfRule type="cellIs" dxfId="989" priority="1013" operator="equal">
      <formula>2</formula>
    </cfRule>
    <cfRule type="cellIs" dxfId="988" priority="1014" operator="equal">
      <formula>3</formula>
    </cfRule>
    <cfRule type="cellIs" dxfId="987" priority="1015" operator="equal">
      <formula>0</formula>
    </cfRule>
  </conditionalFormatting>
  <conditionalFormatting sqref="M973:M981 J973:J981 G973:H981 C973:D981">
    <cfRule type="cellIs" dxfId="986" priority="1004" operator="greaterThan">
      <formula>5</formula>
    </cfRule>
    <cfRule type="cellIs" dxfId="985" priority="1005" operator="equal">
      <formula>5</formula>
    </cfRule>
    <cfRule type="cellIs" dxfId="984" priority="1006" operator="equal">
      <formula>1</formula>
    </cfRule>
    <cfRule type="cellIs" dxfId="983" priority="1007" operator="equal">
      <formula>2</formula>
    </cfRule>
    <cfRule type="cellIs" dxfId="982" priority="1008" operator="equal">
      <formula>3</formula>
    </cfRule>
    <cfRule type="cellIs" dxfId="981" priority="1009" operator="equal">
      <formula>0</formula>
    </cfRule>
  </conditionalFormatting>
  <conditionalFormatting sqref="S973:T981 O973:O981">
    <cfRule type="cellIs" dxfId="980" priority="998" operator="greaterThan">
      <formula>5</formula>
    </cfRule>
    <cfRule type="cellIs" dxfId="979" priority="999" operator="equal">
      <formula>5</formula>
    </cfRule>
    <cfRule type="cellIs" dxfId="978" priority="1000" operator="equal">
      <formula>1</formula>
    </cfRule>
    <cfRule type="cellIs" dxfId="977" priority="1001" operator="equal">
      <formula>2</formula>
    </cfRule>
    <cfRule type="cellIs" dxfId="976" priority="1002" operator="equal">
      <formula>3</formula>
    </cfRule>
    <cfRule type="cellIs" dxfId="975" priority="1003" operator="equal">
      <formula>0</formula>
    </cfRule>
  </conditionalFormatting>
  <conditionalFormatting sqref="Q973:R981 K973:K981 E973:F981">
    <cfRule type="cellIs" dxfId="974" priority="993" operator="greaterThan">
      <formula>4</formula>
    </cfRule>
    <cfRule type="cellIs" dxfId="973" priority="994" operator="equal">
      <formula>4</formula>
    </cfRule>
    <cfRule type="cellIs" dxfId="972" priority="995" operator="equal">
      <formula>1</formula>
    </cfRule>
    <cfRule type="cellIs" dxfId="971" priority="996" operator="equal">
      <formula>2</formula>
    </cfRule>
    <cfRule type="cellIs" dxfId="970" priority="997" operator="equal">
      <formula>0</formula>
    </cfRule>
  </conditionalFormatting>
  <conditionalFormatting sqref="P973:P981 N973:N981 I973:I981">
    <cfRule type="cellIs" dxfId="969" priority="987" operator="greaterThan">
      <formula>6</formula>
    </cfRule>
    <cfRule type="cellIs" dxfId="968" priority="988" operator="equal">
      <formula>6</formula>
    </cfRule>
    <cfRule type="cellIs" dxfId="967" priority="989" operator="equal">
      <formula>4</formula>
    </cfRule>
    <cfRule type="cellIs" dxfId="966" priority="990" operator="equal">
      <formula>3</formula>
    </cfRule>
    <cfRule type="cellIs" dxfId="965" priority="991" operator="equal">
      <formula>2</formula>
    </cfRule>
    <cfRule type="cellIs" dxfId="964" priority="992" operator="equal">
      <formula>0</formula>
    </cfRule>
  </conditionalFormatting>
  <conditionalFormatting sqref="L973:L981">
    <cfRule type="cellIs" dxfId="963" priority="982" operator="greaterThan">
      <formula>4</formula>
    </cfRule>
    <cfRule type="cellIs" dxfId="962" priority="983" operator="equal">
      <formula>4</formula>
    </cfRule>
    <cfRule type="cellIs" dxfId="961" priority="984" operator="equal">
      <formula>1</formula>
    </cfRule>
    <cfRule type="cellIs" dxfId="960" priority="985" operator="equal">
      <formula>2</formula>
    </cfRule>
    <cfRule type="cellIs" dxfId="959" priority="986" operator="equal">
      <formula>0</formula>
    </cfRule>
  </conditionalFormatting>
  <conditionalFormatting sqref="Q987:R995 L987:L995 E987:F995">
    <cfRule type="cellIs" dxfId="958" priority="977" operator="greaterThan">
      <formula>4</formula>
    </cfRule>
    <cfRule type="cellIs" dxfId="957" priority="978" operator="equal">
      <formula>4</formula>
    </cfRule>
    <cfRule type="cellIs" dxfId="956" priority="979" operator="equal">
      <formula>1</formula>
    </cfRule>
    <cfRule type="cellIs" dxfId="955" priority="980" operator="equal">
      <formula>2</formula>
    </cfRule>
    <cfRule type="cellIs" dxfId="954" priority="981" operator="equal">
      <formula>0</formula>
    </cfRule>
  </conditionalFormatting>
  <conditionalFormatting sqref="J987:K995 G987:H995 C987:D995">
    <cfRule type="cellIs" dxfId="953" priority="971" operator="greaterThan">
      <formula>5</formula>
    </cfRule>
    <cfRule type="cellIs" dxfId="952" priority="972" operator="equal">
      <formula>5</formula>
    </cfRule>
    <cfRule type="cellIs" dxfId="951" priority="973" operator="equal">
      <formula>1</formula>
    </cfRule>
    <cfRule type="cellIs" dxfId="950" priority="974" operator="equal">
      <formula>2</formula>
    </cfRule>
    <cfRule type="cellIs" dxfId="949" priority="975" operator="equal">
      <formula>3</formula>
    </cfRule>
    <cfRule type="cellIs" dxfId="948" priority="976" operator="equal">
      <formula>0</formula>
    </cfRule>
  </conditionalFormatting>
  <conditionalFormatting sqref="S987:T995 O987:O995 M987:M995">
    <cfRule type="cellIs" dxfId="947" priority="965" operator="greaterThan">
      <formula>5</formula>
    </cfRule>
    <cfRule type="cellIs" dxfId="946" priority="966" operator="equal">
      <formula>5</formula>
    </cfRule>
    <cfRule type="cellIs" dxfId="945" priority="967" operator="equal">
      <formula>1</formula>
    </cfRule>
    <cfRule type="cellIs" dxfId="944" priority="968" operator="equal">
      <formula>2</formula>
    </cfRule>
    <cfRule type="cellIs" dxfId="943" priority="969" operator="equal">
      <formula>3</formula>
    </cfRule>
    <cfRule type="cellIs" dxfId="942" priority="970" operator="equal">
      <formula>0</formula>
    </cfRule>
  </conditionalFormatting>
  <conditionalFormatting sqref="P987:P995 N987:N995 I987:I995">
    <cfRule type="cellIs" dxfId="941" priority="959" operator="greaterThan">
      <formula>6</formula>
    </cfRule>
    <cfRule type="cellIs" dxfId="940" priority="960" operator="equal">
      <formula>6</formula>
    </cfRule>
    <cfRule type="cellIs" dxfId="939" priority="961" operator="equal">
      <formula>4</formula>
    </cfRule>
    <cfRule type="cellIs" dxfId="938" priority="962" operator="equal">
      <formula>3</formula>
    </cfRule>
    <cfRule type="cellIs" dxfId="937" priority="963" operator="equal">
      <formula>2</formula>
    </cfRule>
    <cfRule type="cellIs" dxfId="936" priority="964" operator="equal">
      <formula>0</formula>
    </cfRule>
  </conditionalFormatting>
  <conditionalFormatting sqref="P1001:P1009 N1001:N1009 I1001:I1009">
    <cfRule type="cellIs" dxfId="935" priority="953" operator="greaterThan">
      <formula>6</formula>
    </cfRule>
    <cfRule type="cellIs" dxfId="934" priority="954" operator="equal">
      <formula>6</formula>
    </cfRule>
    <cfRule type="cellIs" dxfId="933" priority="955" operator="equal">
      <formula>4</formula>
    </cfRule>
    <cfRule type="cellIs" dxfId="932" priority="956" operator="equal">
      <formula>3</formula>
    </cfRule>
    <cfRule type="cellIs" dxfId="931" priority="957" operator="equal">
      <formula>2</formula>
    </cfRule>
    <cfRule type="cellIs" dxfId="930" priority="958" operator="equal">
      <formula>0</formula>
    </cfRule>
  </conditionalFormatting>
  <conditionalFormatting sqref="J1001:K1009 G1001:H1009 C1001:D1009">
    <cfRule type="cellIs" dxfId="929" priority="947" operator="greaterThan">
      <formula>5</formula>
    </cfRule>
    <cfRule type="cellIs" dxfId="928" priority="948" operator="equal">
      <formula>5</formula>
    </cfRule>
    <cfRule type="cellIs" dxfId="927" priority="949" operator="equal">
      <formula>1</formula>
    </cfRule>
    <cfRule type="cellIs" dxfId="926" priority="950" operator="equal">
      <formula>2</formula>
    </cfRule>
    <cfRule type="cellIs" dxfId="925" priority="951" operator="equal">
      <formula>3</formula>
    </cfRule>
    <cfRule type="cellIs" dxfId="924" priority="952" operator="equal">
      <formula>0</formula>
    </cfRule>
  </conditionalFormatting>
  <conditionalFormatting sqref="S1001:T1009 O1001:O1009 M1001:M1009">
    <cfRule type="cellIs" dxfId="923" priority="941" operator="greaterThan">
      <formula>5</formula>
    </cfRule>
    <cfRule type="cellIs" dxfId="922" priority="942" operator="equal">
      <formula>5</formula>
    </cfRule>
    <cfRule type="cellIs" dxfId="921" priority="943" operator="equal">
      <formula>1</formula>
    </cfRule>
    <cfRule type="cellIs" dxfId="920" priority="944" operator="equal">
      <formula>2</formula>
    </cfRule>
    <cfRule type="cellIs" dxfId="919" priority="945" operator="equal">
      <formula>3</formula>
    </cfRule>
    <cfRule type="cellIs" dxfId="918" priority="946" operator="equal">
      <formula>0</formula>
    </cfRule>
  </conditionalFormatting>
  <conditionalFormatting sqref="Q1001:R1009 L1001:L1009 E1001:F1009">
    <cfRule type="cellIs" dxfId="917" priority="936" operator="greaterThan">
      <formula>4</formula>
    </cfRule>
    <cfRule type="cellIs" dxfId="916" priority="937" operator="equal">
      <formula>4</formula>
    </cfRule>
    <cfRule type="cellIs" dxfId="915" priority="938" operator="equal">
      <formula>1</formula>
    </cfRule>
    <cfRule type="cellIs" dxfId="914" priority="939" operator="equal">
      <formula>2</formula>
    </cfRule>
    <cfRule type="cellIs" dxfId="913" priority="940" operator="equal">
      <formula>0</formula>
    </cfRule>
  </conditionalFormatting>
  <conditionalFormatting sqref="Q1015:R1023 L1015:L1023 E1015:F1023">
    <cfRule type="cellIs" dxfId="912" priority="931" operator="greaterThan">
      <formula>4</formula>
    </cfRule>
    <cfRule type="cellIs" dxfId="911" priority="932" operator="equal">
      <formula>4</formula>
    </cfRule>
    <cfRule type="cellIs" dxfId="910" priority="933" operator="equal">
      <formula>1</formula>
    </cfRule>
    <cfRule type="cellIs" dxfId="909" priority="934" operator="equal">
      <formula>2</formula>
    </cfRule>
    <cfRule type="cellIs" dxfId="908" priority="935" operator="equal">
      <formula>0</formula>
    </cfRule>
  </conditionalFormatting>
  <conditionalFormatting sqref="S1015:T1023 O1015:O1023 M1015:M1023 J1015:K1023 G1015:H1023 C1015:D1023">
    <cfRule type="cellIs" dxfId="907" priority="925" operator="greaterThan">
      <formula>5</formula>
    </cfRule>
    <cfRule type="cellIs" dxfId="906" priority="926" operator="equal">
      <formula>5</formula>
    </cfRule>
    <cfRule type="cellIs" dxfId="905" priority="927" operator="equal">
      <formula>1</formula>
    </cfRule>
    <cfRule type="cellIs" dxfId="904" priority="928" operator="equal">
      <formula>2</formula>
    </cfRule>
    <cfRule type="cellIs" dxfId="903" priority="929" operator="equal">
      <formula>3</formula>
    </cfRule>
    <cfRule type="cellIs" dxfId="902" priority="930" operator="equal">
      <formula>0</formula>
    </cfRule>
  </conditionalFormatting>
  <conditionalFormatting sqref="P1015:P1023 N1015:N1023 I1015:I1023">
    <cfRule type="cellIs" dxfId="901" priority="919" operator="greaterThan">
      <formula>6</formula>
    </cfRule>
    <cfRule type="cellIs" dxfId="900" priority="920" operator="equal">
      <formula>6</formula>
    </cfRule>
    <cfRule type="cellIs" dxfId="899" priority="921" operator="equal">
      <formula>4</formula>
    </cfRule>
    <cfRule type="cellIs" dxfId="898" priority="922" operator="equal">
      <formula>3</formula>
    </cfRule>
    <cfRule type="cellIs" dxfId="897" priority="923" operator="equal">
      <formula>2</formula>
    </cfRule>
    <cfRule type="cellIs" dxfId="896" priority="924" operator="equal">
      <formula>0</formula>
    </cfRule>
  </conditionalFormatting>
  <conditionalFormatting sqref="P1029:P1037 N1029:N1037 I1029:I1037">
    <cfRule type="cellIs" dxfId="895" priority="913" operator="greaterThan">
      <formula>6</formula>
    </cfRule>
    <cfRule type="cellIs" dxfId="894" priority="914" operator="equal">
      <formula>6</formula>
    </cfRule>
    <cfRule type="cellIs" dxfId="893" priority="915" operator="equal">
      <formula>4</formula>
    </cfRule>
    <cfRule type="cellIs" dxfId="892" priority="916" operator="equal">
      <formula>3</formula>
    </cfRule>
    <cfRule type="cellIs" dxfId="891" priority="917" operator="equal">
      <formula>2</formula>
    </cfRule>
    <cfRule type="cellIs" dxfId="890" priority="918" operator="equal">
      <formula>0</formula>
    </cfRule>
  </conditionalFormatting>
  <conditionalFormatting sqref="S1029:T1037 O1029:O1037 M1029:M1037 J1029:K1037 G1029:H1037 C1029:D1037">
    <cfRule type="cellIs" dxfId="889" priority="907" operator="greaterThan">
      <formula>5</formula>
    </cfRule>
    <cfRule type="cellIs" dxfId="888" priority="908" operator="equal">
      <formula>5</formula>
    </cfRule>
    <cfRule type="cellIs" dxfId="887" priority="909" operator="equal">
      <formula>1</formula>
    </cfRule>
    <cfRule type="cellIs" dxfId="886" priority="910" operator="equal">
      <formula>2</formula>
    </cfRule>
    <cfRule type="cellIs" dxfId="885" priority="911" operator="equal">
      <formula>3</formula>
    </cfRule>
    <cfRule type="cellIs" dxfId="884" priority="912" operator="equal">
      <formula>0</formula>
    </cfRule>
  </conditionalFormatting>
  <conditionalFormatting sqref="Q1029:R1037 L1029:L1037 E1029:F1037">
    <cfRule type="cellIs" dxfId="883" priority="902" operator="greaterThan">
      <formula>4</formula>
    </cfRule>
    <cfRule type="cellIs" dxfId="882" priority="903" operator="equal">
      <formula>4</formula>
    </cfRule>
    <cfRule type="cellIs" dxfId="881" priority="904" operator="equal">
      <formula>1</formula>
    </cfRule>
    <cfRule type="cellIs" dxfId="880" priority="905" operator="equal">
      <formula>2</formula>
    </cfRule>
    <cfRule type="cellIs" dxfId="879" priority="906" operator="equal">
      <formula>0</formula>
    </cfRule>
  </conditionalFormatting>
  <conditionalFormatting sqref="Q1043:R1051 L1043:L1051 E1043:F1051">
    <cfRule type="cellIs" dxfId="878" priority="897" operator="greaterThan">
      <formula>4</formula>
    </cfRule>
    <cfRule type="cellIs" dxfId="877" priority="898" operator="equal">
      <formula>4</formula>
    </cfRule>
    <cfRule type="cellIs" dxfId="876" priority="899" operator="equal">
      <formula>1</formula>
    </cfRule>
    <cfRule type="cellIs" dxfId="875" priority="900" operator="equal">
      <formula>2</formula>
    </cfRule>
    <cfRule type="cellIs" dxfId="874" priority="901" operator="equal">
      <formula>0</formula>
    </cfRule>
  </conditionalFormatting>
  <conditionalFormatting sqref="S1043:T1051 O1043:O1051 M1043:M1051 J1043:K1051 G1043:H1051 C1043:D1051">
    <cfRule type="cellIs" dxfId="873" priority="891" operator="greaterThan">
      <formula>5</formula>
    </cfRule>
    <cfRule type="cellIs" dxfId="872" priority="892" operator="equal">
      <formula>5</formula>
    </cfRule>
    <cfRule type="cellIs" dxfId="871" priority="893" operator="equal">
      <formula>1</formula>
    </cfRule>
    <cfRule type="cellIs" dxfId="870" priority="894" operator="equal">
      <formula>2</formula>
    </cfRule>
    <cfRule type="cellIs" dxfId="869" priority="895" operator="equal">
      <formula>3</formula>
    </cfRule>
    <cfRule type="cellIs" dxfId="868" priority="896" operator="equal">
      <formula>0</formula>
    </cfRule>
  </conditionalFormatting>
  <conditionalFormatting sqref="P1043:P1051 N1043:N1051 I1043:I1051">
    <cfRule type="cellIs" dxfId="867" priority="885" operator="greaterThan">
      <formula>6</formula>
    </cfRule>
    <cfRule type="cellIs" dxfId="866" priority="886" operator="equal">
      <formula>6</formula>
    </cfRule>
    <cfRule type="cellIs" dxfId="865" priority="887" operator="equal">
      <formula>4</formula>
    </cfRule>
    <cfRule type="cellIs" dxfId="864" priority="888" operator="equal">
      <formula>3</formula>
    </cfRule>
    <cfRule type="cellIs" dxfId="863" priority="889" operator="equal">
      <formula>2</formula>
    </cfRule>
    <cfRule type="cellIs" dxfId="862" priority="890" operator="equal">
      <formula>0</formula>
    </cfRule>
  </conditionalFormatting>
  <conditionalFormatting sqref="Q1057:R1065 L1057:L1065 E1057:F1065">
    <cfRule type="cellIs" dxfId="861" priority="880" operator="greaterThan">
      <formula>4</formula>
    </cfRule>
    <cfRule type="cellIs" dxfId="860" priority="881" operator="equal">
      <formula>4</formula>
    </cfRule>
    <cfRule type="cellIs" dxfId="859" priority="882" operator="equal">
      <formula>1</formula>
    </cfRule>
    <cfRule type="cellIs" dxfId="858" priority="883" operator="equal">
      <formula>2</formula>
    </cfRule>
    <cfRule type="cellIs" dxfId="857" priority="884" operator="equal">
      <formula>0</formula>
    </cfRule>
  </conditionalFormatting>
  <conditionalFormatting sqref="S1057:T1065 O1057:O1065 M1057:M1065 J1057:K1065 G1057:H1065 C1057:D1065">
    <cfRule type="cellIs" dxfId="856" priority="874" operator="greaterThan">
      <formula>5</formula>
    </cfRule>
    <cfRule type="cellIs" dxfId="855" priority="875" operator="equal">
      <formula>5</formula>
    </cfRule>
    <cfRule type="cellIs" dxfId="854" priority="876" operator="equal">
      <formula>1</formula>
    </cfRule>
    <cfRule type="cellIs" dxfId="853" priority="877" operator="equal">
      <formula>2</formula>
    </cfRule>
    <cfRule type="cellIs" dxfId="852" priority="878" operator="equal">
      <formula>3</formula>
    </cfRule>
    <cfRule type="cellIs" dxfId="851" priority="879" operator="equal">
      <formula>0</formula>
    </cfRule>
  </conditionalFormatting>
  <conditionalFormatting sqref="P1057:P1065 N1057:N1065 I1057:I1065">
    <cfRule type="cellIs" dxfId="850" priority="868" operator="greaterThan">
      <formula>6</formula>
    </cfRule>
    <cfRule type="cellIs" dxfId="849" priority="869" operator="equal">
      <formula>6</formula>
    </cfRule>
    <cfRule type="cellIs" dxfId="848" priority="870" operator="equal">
      <formula>4</formula>
    </cfRule>
    <cfRule type="cellIs" dxfId="847" priority="871" operator="equal">
      <formula>3</formula>
    </cfRule>
    <cfRule type="cellIs" dxfId="846" priority="872" operator="equal">
      <formula>2</formula>
    </cfRule>
    <cfRule type="cellIs" dxfId="845" priority="873" operator="equal">
      <formula>0</formula>
    </cfRule>
  </conditionalFormatting>
  <conditionalFormatting sqref="Q1071:R1079 L1071:L1079 E1071:F1079">
    <cfRule type="cellIs" dxfId="844" priority="863" operator="greaterThan">
      <formula>4</formula>
    </cfRule>
    <cfRule type="cellIs" dxfId="843" priority="864" operator="equal">
      <formula>4</formula>
    </cfRule>
    <cfRule type="cellIs" dxfId="842" priority="865" operator="equal">
      <formula>1</formula>
    </cfRule>
    <cfRule type="cellIs" dxfId="841" priority="866" operator="equal">
      <formula>2</formula>
    </cfRule>
    <cfRule type="cellIs" dxfId="840" priority="867" operator="equal">
      <formula>0</formula>
    </cfRule>
  </conditionalFormatting>
  <conditionalFormatting sqref="S1071:T1079 O1071:O1079 M1071:M1079 J1071:K1079 G1071:H1079 C1071:D1079">
    <cfRule type="cellIs" dxfId="839" priority="857" operator="greaterThan">
      <formula>5</formula>
    </cfRule>
    <cfRule type="cellIs" dxfId="838" priority="858" operator="equal">
      <formula>5</formula>
    </cfRule>
    <cfRule type="cellIs" dxfId="837" priority="859" operator="equal">
      <formula>1</formula>
    </cfRule>
    <cfRule type="cellIs" dxfId="836" priority="860" operator="equal">
      <formula>2</formula>
    </cfRule>
    <cfRule type="cellIs" dxfId="835" priority="861" operator="equal">
      <formula>3</formula>
    </cfRule>
    <cfRule type="cellIs" dxfId="834" priority="862" operator="equal">
      <formula>0</formula>
    </cfRule>
  </conditionalFormatting>
  <conditionalFormatting sqref="P1071:P1079 N1071:N1079 I1071:I1079">
    <cfRule type="cellIs" dxfId="833" priority="851" operator="greaterThan">
      <formula>6</formula>
    </cfRule>
    <cfRule type="cellIs" dxfId="832" priority="852" operator="equal">
      <formula>6</formula>
    </cfRule>
    <cfRule type="cellIs" dxfId="831" priority="853" operator="equal">
      <formula>4</formula>
    </cfRule>
    <cfRule type="cellIs" dxfId="830" priority="854" operator="equal">
      <formula>3</formula>
    </cfRule>
    <cfRule type="cellIs" dxfId="829" priority="855" operator="equal">
      <formula>2</formula>
    </cfRule>
    <cfRule type="cellIs" dxfId="828" priority="856" operator="equal">
      <formula>0</formula>
    </cfRule>
  </conditionalFormatting>
  <conditionalFormatting sqref="Q1085:R1093 L1085:L1093 E1085:F1093">
    <cfRule type="cellIs" dxfId="827" priority="846" operator="greaterThan">
      <formula>4</formula>
    </cfRule>
    <cfRule type="cellIs" dxfId="826" priority="847" operator="equal">
      <formula>4</formula>
    </cfRule>
    <cfRule type="cellIs" dxfId="825" priority="848" operator="equal">
      <formula>1</formula>
    </cfRule>
    <cfRule type="cellIs" dxfId="824" priority="849" operator="equal">
      <formula>2</formula>
    </cfRule>
    <cfRule type="cellIs" dxfId="823" priority="850" operator="equal">
      <formula>0</formula>
    </cfRule>
  </conditionalFormatting>
  <conditionalFormatting sqref="S1085:T1093 O1085:O1093 M1085:M1093 J1085:K1093 G1085:H1093 C1085:D1093">
    <cfRule type="cellIs" dxfId="822" priority="840" operator="greaterThan">
      <formula>5</formula>
    </cfRule>
    <cfRule type="cellIs" dxfId="821" priority="841" operator="equal">
      <formula>5</formula>
    </cfRule>
    <cfRule type="cellIs" dxfId="820" priority="842" operator="equal">
      <formula>1</formula>
    </cfRule>
    <cfRule type="cellIs" dxfId="819" priority="843" operator="equal">
      <formula>2</formula>
    </cfRule>
    <cfRule type="cellIs" dxfId="818" priority="844" operator="equal">
      <formula>3</formula>
    </cfRule>
    <cfRule type="cellIs" dxfId="817" priority="845" operator="equal">
      <formula>0</formula>
    </cfRule>
  </conditionalFormatting>
  <conditionalFormatting sqref="P1085:P1093 N1085:N1093 I1085:I1093">
    <cfRule type="cellIs" dxfId="816" priority="834" operator="greaterThan">
      <formula>6</formula>
    </cfRule>
    <cfRule type="cellIs" dxfId="815" priority="835" operator="equal">
      <formula>6</formula>
    </cfRule>
    <cfRule type="cellIs" dxfId="814" priority="836" operator="equal">
      <formula>4</formula>
    </cfRule>
    <cfRule type="cellIs" dxfId="813" priority="837" operator="equal">
      <formula>3</formula>
    </cfRule>
    <cfRule type="cellIs" dxfId="812" priority="838" operator="equal">
      <formula>2</formula>
    </cfRule>
    <cfRule type="cellIs" dxfId="811" priority="839" operator="equal">
      <formula>0</formula>
    </cfRule>
  </conditionalFormatting>
  <conditionalFormatting sqref="Q1099:R1107 L1099:L1107 E1099:F1107">
    <cfRule type="cellIs" dxfId="810" priority="829" operator="greaterThan">
      <formula>4</formula>
    </cfRule>
    <cfRule type="cellIs" dxfId="809" priority="830" operator="equal">
      <formula>4</formula>
    </cfRule>
    <cfRule type="cellIs" dxfId="808" priority="831" operator="equal">
      <formula>1</formula>
    </cfRule>
    <cfRule type="cellIs" dxfId="807" priority="832" operator="equal">
      <formula>2</formula>
    </cfRule>
    <cfRule type="cellIs" dxfId="806" priority="833" operator="equal">
      <formula>0</formula>
    </cfRule>
  </conditionalFormatting>
  <conditionalFormatting sqref="S1099:T1107 O1099:O1107 M1099:M1107 J1099:K1107 G1099:H1107 C1099:D1107">
    <cfRule type="cellIs" dxfId="805" priority="823" operator="greaterThan">
      <formula>5</formula>
    </cfRule>
    <cfRule type="cellIs" dxfId="804" priority="824" operator="equal">
      <formula>5</formula>
    </cfRule>
    <cfRule type="cellIs" dxfId="803" priority="825" operator="equal">
      <formula>1</formula>
    </cfRule>
    <cfRule type="cellIs" dxfId="802" priority="826" operator="equal">
      <formula>2</formula>
    </cfRule>
    <cfRule type="cellIs" dxfId="801" priority="827" operator="equal">
      <formula>3</formula>
    </cfRule>
    <cfRule type="cellIs" dxfId="800" priority="828" operator="equal">
      <formula>0</formula>
    </cfRule>
  </conditionalFormatting>
  <conditionalFormatting sqref="P1099:P1107 N1099:N1107 I1099:I1107">
    <cfRule type="cellIs" dxfId="799" priority="817" operator="greaterThan">
      <formula>6</formula>
    </cfRule>
    <cfRule type="cellIs" dxfId="798" priority="818" operator="equal">
      <formula>6</formula>
    </cfRule>
    <cfRule type="cellIs" dxfId="797" priority="819" operator="equal">
      <formula>4</formula>
    </cfRule>
    <cfRule type="cellIs" dxfId="796" priority="820" operator="equal">
      <formula>3</formula>
    </cfRule>
    <cfRule type="cellIs" dxfId="795" priority="821" operator="equal">
      <formula>2</formula>
    </cfRule>
    <cfRule type="cellIs" dxfId="794" priority="822" operator="equal">
      <formula>0</formula>
    </cfRule>
  </conditionalFormatting>
  <conditionalFormatting sqref="Q1113:R1121 L1113:L1121 E1113:F1121">
    <cfRule type="cellIs" dxfId="793" priority="812" operator="greaterThan">
      <formula>4</formula>
    </cfRule>
    <cfRule type="cellIs" dxfId="792" priority="813" operator="equal">
      <formula>4</formula>
    </cfRule>
    <cfRule type="cellIs" dxfId="791" priority="814" operator="equal">
      <formula>1</formula>
    </cfRule>
    <cfRule type="cellIs" dxfId="790" priority="815" operator="equal">
      <formula>2</formula>
    </cfRule>
    <cfRule type="cellIs" dxfId="789" priority="816" operator="equal">
      <formula>0</formula>
    </cfRule>
  </conditionalFormatting>
  <conditionalFormatting sqref="S1113:T1121 O1113:O1121 M1113:M1121 J1113:K1121 G1113:H1121 C1113:D1121">
    <cfRule type="cellIs" dxfId="788" priority="806" operator="greaterThan">
      <formula>5</formula>
    </cfRule>
    <cfRule type="cellIs" dxfId="787" priority="807" operator="equal">
      <formula>5</formula>
    </cfRule>
    <cfRule type="cellIs" dxfId="786" priority="808" operator="equal">
      <formula>1</formula>
    </cfRule>
    <cfRule type="cellIs" dxfId="785" priority="809" operator="equal">
      <formula>2</formula>
    </cfRule>
    <cfRule type="cellIs" dxfId="784" priority="810" operator="equal">
      <formula>3</formula>
    </cfRule>
    <cfRule type="cellIs" dxfId="783" priority="811" operator="equal">
      <formula>0</formula>
    </cfRule>
  </conditionalFormatting>
  <conditionalFormatting sqref="P1113:P1121 N1113:N1121 I1113:I1121">
    <cfRule type="cellIs" dxfId="782" priority="800" operator="greaterThan">
      <formula>6</formula>
    </cfRule>
    <cfRule type="cellIs" dxfId="781" priority="801" operator="equal">
      <formula>6</formula>
    </cfRule>
    <cfRule type="cellIs" dxfId="780" priority="802" operator="equal">
      <formula>4</formula>
    </cfRule>
    <cfRule type="cellIs" dxfId="779" priority="803" operator="equal">
      <formula>3</formula>
    </cfRule>
    <cfRule type="cellIs" dxfId="778" priority="804" operator="equal">
      <formula>2</formula>
    </cfRule>
    <cfRule type="cellIs" dxfId="777" priority="805" operator="equal">
      <formula>0</formula>
    </cfRule>
  </conditionalFormatting>
  <conditionalFormatting sqref="Q1127:R1135 L1127:L1135 E1127:F1135">
    <cfRule type="cellIs" dxfId="776" priority="795" operator="greaterThan">
      <formula>4</formula>
    </cfRule>
    <cfRule type="cellIs" dxfId="775" priority="796" operator="equal">
      <formula>4</formula>
    </cfRule>
    <cfRule type="cellIs" dxfId="774" priority="797" operator="equal">
      <formula>1</formula>
    </cfRule>
    <cfRule type="cellIs" dxfId="773" priority="798" operator="equal">
      <formula>2</formula>
    </cfRule>
    <cfRule type="cellIs" dxfId="772" priority="799" operator="equal">
      <formula>0</formula>
    </cfRule>
  </conditionalFormatting>
  <conditionalFormatting sqref="S1127:T1135 O1127:O1135 M1127:M1135 J1127:K1135 G1127:H1135 C1127:D1135">
    <cfRule type="cellIs" dxfId="771" priority="789" operator="greaterThan">
      <formula>5</formula>
    </cfRule>
    <cfRule type="cellIs" dxfId="770" priority="790" operator="equal">
      <formula>5</formula>
    </cfRule>
    <cfRule type="cellIs" dxfId="769" priority="791" operator="equal">
      <formula>1</formula>
    </cfRule>
    <cfRule type="cellIs" dxfId="768" priority="792" operator="equal">
      <formula>2</formula>
    </cfRule>
    <cfRule type="cellIs" dxfId="767" priority="793" operator="equal">
      <formula>3</formula>
    </cfRule>
    <cfRule type="cellIs" dxfId="766" priority="794" operator="equal">
      <formula>0</formula>
    </cfRule>
  </conditionalFormatting>
  <conditionalFormatting sqref="P1127:P1135 N1127:N1135 I1127:I1135">
    <cfRule type="cellIs" dxfId="765" priority="783" operator="greaterThan">
      <formula>6</formula>
    </cfRule>
    <cfRule type="cellIs" dxfId="764" priority="784" operator="equal">
      <formula>6</formula>
    </cfRule>
    <cfRule type="cellIs" dxfId="763" priority="785" operator="equal">
      <formula>4</formula>
    </cfRule>
    <cfRule type="cellIs" dxfId="762" priority="786" operator="equal">
      <formula>3</formula>
    </cfRule>
    <cfRule type="cellIs" dxfId="761" priority="787" operator="equal">
      <formula>2</formula>
    </cfRule>
    <cfRule type="cellIs" dxfId="760" priority="788" operator="equal">
      <formula>0</formula>
    </cfRule>
  </conditionalFormatting>
  <conditionalFormatting sqref="Q1141:R1149 L1141:L1149 E1141:F1149">
    <cfRule type="cellIs" dxfId="759" priority="778" operator="greaterThan">
      <formula>4</formula>
    </cfRule>
    <cfRule type="cellIs" dxfId="758" priority="779" operator="equal">
      <formula>4</formula>
    </cfRule>
    <cfRule type="cellIs" dxfId="757" priority="780" operator="equal">
      <formula>1</formula>
    </cfRule>
    <cfRule type="cellIs" dxfId="756" priority="781" operator="equal">
      <formula>2</formula>
    </cfRule>
    <cfRule type="cellIs" dxfId="755" priority="782" operator="equal">
      <formula>0</formula>
    </cfRule>
  </conditionalFormatting>
  <conditionalFormatting sqref="S1141:T1149 O1141:O1149 M1141:M1149 J1141:K1149 G1141:H1149 C1141:D1149">
    <cfRule type="cellIs" dxfId="754" priority="772" operator="greaterThan">
      <formula>5</formula>
    </cfRule>
    <cfRule type="cellIs" dxfId="753" priority="773" operator="equal">
      <formula>5</formula>
    </cfRule>
    <cfRule type="cellIs" dxfId="752" priority="774" operator="equal">
      <formula>1</formula>
    </cfRule>
    <cfRule type="cellIs" dxfId="751" priority="775" operator="equal">
      <formula>2</formula>
    </cfRule>
    <cfRule type="cellIs" dxfId="750" priority="776" operator="equal">
      <formula>3</formula>
    </cfRule>
    <cfRule type="cellIs" dxfId="749" priority="777" operator="equal">
      <formula>0</formula>
    </cfRule>
  </conditionalFormatting>
  <conditionalFormatting sqref="P1141:P1149 N1141:N1149 I1141:I1149">
    <cfRule type="cellIs" dxfId="748" priority="766" operator="greaterThan">
      <formula>6</formula>
    </cfRule>
    <cfRule type="cellIs" dxfId="747" priority="767" operator="equal">
      <formula>6</formula>
    </cfRule>
    <cfRule type="cellIs" dxfId="746" priority="768" operator="equal">
      <formula>4</formula>
    </cfRule>
    <cfRule type="cellIs" dxfId="745" priority="769" operator="equal">
      <formula>3</formula>
    </cfRule>
    <cfRule type="cellIs" dxfId="744" priority="770" operator="equal">
      <formula>2</formula>
    </cfRule>
    <cfRule type="cellIs" dxfId="743" priority="771" operator="equal">
      <formula>0</formula>
    </cfRule>
  </conditionalFormatting>
  <conditionalFormatting sqref="S1155:T1163 O1155:O1163 M1155:M1163 J1155:K1163 G1155:H1163 C1155:D1163">
    <cfRule type="cellIs" dxfId="742" priority="760" operator="greaterThan">
      <formula>5</formula>
    </cfRule>
    <cfRule type="cellIs" dxfId="741" priority="761" operator="equal">
      <formula>5</formula>
    </cfRule>
    <cfRule type="cellIs" dxfId="740" priority="762" operator="equal">
      <formula>1</formula>
    </cfRule>
    <cfRule type="cellIs" dxfId="739" priority="763" operator="equal">
      <formula>2</formula>
    </cfRule>
    <cfRule type="cellIs" dxfId="738" priority="764" operator="equal">
      <formula>3</formula>
    </cfRule>
    <cfRule type="cellIs" dxfId="737" priority="765" operator="equal">
      <formula>0</formula>
    </cfRule>
  </conditionalFormatting>
  <conditionalFormatting sqref="Q1155:R1163 L1155:L1163 E1155:F1163">
    <cfRule type="cellIs" dxfId="736" priority="755" operator="greaterThan">
      <formula>4</formula>
    </cfRule>
    <cfRule type="cellIs" dxfId="735" priority="756" operator="equal">
      <formula>4</formula>
    </cfRule>
    <cfRule type="cellIs" dxfId="734" priority="757" operator="equal">
      <formula>1</formula>
    </cfRule>
    <cfRule type="cellIs" dxfId="733" priority="758" operator="equal">
      <formula>2</formula>
    </cfRule>
    <cfRule type="cellIs" dxfId="732" priority="759" operator="equal">
      <formula>0</formula>
    </cfRule>
  </conditionalFormatting>
  <conditionalFormatting sqref="P1155:P1163 N1155:N1163 I1155:I1163">
    <cfRule type="cellIs" dxfId="731" priority="749" operator="greaterThan">
      <formula>6</formula>
    </cfRule>
    <cfRule type="cellIs" dxfId="730" priority="750" operator="equal">
      <formula>6</formula>
    </cfRule>
    <cfRule type="cellIs" dxfId="729" priority="751" operator="equal">
      <formula>4</formula>
    </cfRule>
    <cfRule type="cellIs" dxfId="728" priority="752" operator="equal">
      <formula>3</formula>
    </cfRule>
    <cfRule type="cellIs" dxfId="727" priority="753" operator="equal">
      <formula>2</formula>
    </cfRule>
    <cfRule type="cellIs" dxfId="726" priority="754" operator="equal">
      <formula>0</formula>
    </cfRule>
  </conditionalFormatting>
  <conditionalFormatting sqref="S1169:T1177 O1169:O1177 M1169:M1177 J1169:K1177 G1169:H1177 C1169:D1177">
    <cfRule type="cellIs" dxfId="725" priority="743" operator="greaterThan">
      <formula>5</formula>
    </cfRule>
    <cfRule type="cellIs" dxfId="724" priority="744" operator="equal">
      <formula>5</formula>
    </cfRule>
    <cfRule type="cellIs" dxfId="723" priority="745" operator="equal">
      <formula>1</formula>
    </cfRule>
    <cfRule type="cellIs" dxfId="722" priority="746" operator="equal">
      <formula>2</formula>
    </cfRule>
    <cfRule type="cellIs" dxfId="721" priority="747" operator="equal">
      <formula>3</formula>
    </cfRule>
    <cfRule type="cellIs" dxfId="720" priority="748" operator="equal">
      <formula>0</formula>
    </cfRule>
  </conditionalFormatting>
  <conditionalFormatting sqref="Q1169:R1177 L1169:L1177 E1169:F1177">
    <cfRule type="cellIs" dxfId="719" priority="738" operator="greaterThan">
      <formula>4</formula>
    </cfRule>
    <cfRule type="cellIs" dxfId="718" priority="739" operator="equal">
      <formula>4</formula>
    </cfRule>
    <cfRule type="cellIs" dxfId="717" priority="740" operator="equal">
      <formula>1</formula>
    </cfRule>
    <cfRule type="cellIs" dxfId="716" priority="741" operator="equal">
      <formula>2</formula>
    </cfRule>
    <cfRule type="cellIs" dxfId="715" priority="742" operator="equal">
      <formula>0</formula>
    </cfRule>
  </conditionalFormatting>
  <conditionalFormatting sqref="P1169:P1177 N1169:N1177 I1169:I1177">
    <cfRule type="cellIs" dxfId="714" priority="732" operator="greaterThan">
      <formula>6</formula>
    </cfRule>
    <cfRule type="cellIs" dxfId="713" priority="733" operator="equal">
      <formula>6</formula>
    </cfRule>
    <cfRule type="cellIs" dxfId="712" priority="734" operator="equal">
      <formula>4</formula>
    </cfRule>
    <cfRule type="cellIs" dxfId="711" priority="735" operator="equal">
      <formula>3</formula>
    </cfRule>
    <cfRule type="cellIs" dxfId="710" priority="736" operator="equal">
      <formula>2</formula>
    </cfRule>
    <cfRule type="cellIs" dxfId="709" priority="737" operator="equal">
      <formula>0</formula>
    </cfRule>
  </conditionalFormatting>
  <conditionalFormatting sqref="P1183:P1191 N1183:N1191 I1183:I1191">
    <cfRule type="cellIs" dxfId="708" priority="726" operator="greaterThan">
      <formula>6</formula>
    </cfRule>
    <cfRule type="cellIs" dxfId="707" priority="727" operator="equal">
      <formula>6</formula>
    </cfRule>
    <cfRule type="cellIs" dxfId="706" priority="728" operator="equal">
      <formula>4</formula>
    </cfRule>
    <cfRule type="cellIs" dxfId="705" priority="729" operator="equal">
      <formula>3</formula>
    </cfRule>
    <cfRule type="cellIs" dxfId="704" priority="730" operator="equal">
      <formula>2</formula>
    </cfRule>
    <cfRule type="cellIs" dxfId="703" priority="731" operator="equal">
      <formula>0</formula>
    </cfRule>
  </conditionalFormatting>
  <conditionalFormatting sqref="Q1183:R1191 L1183:L1191 E1183:F1191">
    <cfRule type="cellIs" dxfId="702" priority="721" operator="greaterThan">
      <formula>4</formula>
    </cfRule>
    <cfRule type="cellIs" dxfId="701" priority="722" operator="equal">
      <formula>4</formula>
    </cfRule>
    <cfRule type="cellIs" dxfId="700" priority="723" operator="equal">
      <formula>1</formula>
    </cfRule>
    <cfRule type="cellIs" dxfId="699" priority="724" operator="equal">
      <formula>2</formula>
    </cfRule>
    <cfRule type="cellIs" dxfId="698" priority="725" operator="equal">
      <formula>0</formula>
    </cfRule>
  </conditionalFormatting>
  <conditionalFormatting sqref="J1183:J1191 G1183:H1191 C1183:D1191">
    <cfRule type="cellIs" dxfId="697" priority="715" operator="greaterThan">
      <formula>5</formula>
    </cfRule>
    <cfRule type="cellIs" dxfId="696" priority="716" operator="equal">
      <formula>5</formula>
    </cfRule>
    <cfRule type="cellIs" dxfId="695" priority="717" operator="equal">
      <formula>1</formula>
    </cfRule>
    <cfRule type="cellIs" dxfId="694" priority="718" operator="equal">
      <formula>2</formula>
    </cfRule>
    <cfRule type="cellIs" dxfId="693" priority="719" operator="equal">
      <formula>3</formula>
    </cfRule>
    <cfRule type="cellIs" dxfId="692" priority="720" operator="equal">
      <formula>0</formula>
    </cfRule>
  </conditionalFormatting>
  <conditionalFormatting sqref="S1183:T1191 O1183:O1191 M1183:M1191 K1183:K1191">
    <cfRule type="cellIs" dxfId="691" priority="709" operator="greaterThan">
      <formula>5</formula>
    </cfRule>
    <cfRule type="cellIs" dxfId="690" priority="710" operator="equal">
      <formula>5</formula>
    </cfRule>
    <cfRule type="cellIs" dxfId="689" priority="711" operator="equal">
      <formula>1</formula>
    </cfRule>
    <cfRule type="cellIs" dxfId="688" priority="712" operator="equal">
      <formula>2</formula>
    </cfRule>
    <cfRule type="cellIs" dxfId="687" priority="713" operator="equal">
      <formula>3</formula>
    </cfRule>
    <cfRule type="cellIs" dxfId="686" priority="714" operator="equal">
      <formula>0</formula>
    </cfRule>
  </conditionalFormatting>
  <conditionalFormatting sqref="C1197:D1205">
    <cfRule type="cellIs" dxfId="685" priority="703" operator="greaterThan">
      <formula>5</formula>
    </cfRule>
    <cfRule type="cellIs" dxfId="684" priority="704" operator="equal">
      <formula>5</formula>
    </cfRule>
    <cfRule type="cellIs" dxfId="683" priority="705" operator="equal">
      <formula>1</formula>
    </cfRule>
    <cfRule type="cellIs" dxfId="682" priority="706" operator="equal">
      <formula>2</formula>
    </cfRule>
    <cfRule type="cellIs" dxfId="681" priority="707" operator="equal">
      <formula>3</formula>
    </cfRule>
    <cfRule type="cellIs" dxfId="680" priority="708" operator="equal">
      <formula>0</formula>
    </cfRule>
  </conditionalFormatting>
  <conditionalFormatting sqref="G1197:H1205">
    <cfRule type="cellIs" dxfId="679" priority="697" operator="greaterThan">
      <formula>5</formula>
    </cfRule>
    <cfRule type="cellIs" dxfId="678" priority="698" operator="equal">
      <formula>5</formula>
    </cfRule>
    <cfRule type="cellIs" dxfId="677" priority="699" operator="equal">
      <formula>1</formula>
    </cfRule>
    <cfRule type="cellIs" dxfId="676" priority="700" operator="equal">
      <formula>2</formula>
    </cfRule>
    <cfRule type="cellIs" dxfId="675" priority="701" operator="equal">
      <formula>3</formula>
    </cfRule>
    <cfRule type="cellIs" dxfId="674" priority="702" operator="equal">
      <formula>0</formula>
    </cfRule>
  </conditionalFormatting>
  <conditionalFormatting sqref="J1197:K1205">
    <cfRule type="cellIs" dxfId="673" priority="691" operator="greaterThan">
      <formula>5</formula>
    </cfRule>
    <cfRule type="cellIs" dxfId="672" priority="692" operator="equal">
      <formula>5</formula>
    </cfRule>
    <cfRule type="cellIs" dxfId="671" priority="693" operator="equal">
      <formula>1</formula>
    </cfRule>
    <cfRule type="cellIs" dxfId="670" priority="694" operator="equal">
      <formula>2</formula>
    </cfRule>
    <cfRule type="cellIs" dxfId="669" priority="695" operator="equal">
      <formula>3</formula>
    </cfRule>
    <cfRule type="cellIs" dxfId="668" priority="696" operator="equal">
      <formula>0</formula>
    </cfRule>
  </conditionalFormatting>
  <conditionalFormatting sqref="S1197:T1205 O1197:O1205 M1197:M1205">
    <cfRule type="cellIs" dxfId="667" priority="685" operator="greaterThan">
      <formula>5</formula>
    </cfRule>
    <cfRule type="cellIs" dxfId="666" priority="686" operator="equal">
      <formula>5</formula>
    </cfRule>
    <cfRule type="cellIs" dxfId="665" priority="687" operator="equal">
      <formula>1</formula>
    </cfRule>
    <cfRule type="cellIs" dxfId="664" priority="688" operator="equal">
      <formula>2</formula>
    </cfRule>
    <cfRule type="cellIs" dxfId="663" priority="689" operator="equal">
      <formula>3</formula>
    </cfRule>
    <cfRule type="cellIs" dxfId="662" priority="690" operator="equal">
      <formula>0</formula>
    </cfRule>
  </conditionalFormatting>
  <conditionalFormatting sqref="Q1197:R1205 L1197:L1205 E1197:F1205">
    <cfRule type="cellIs" dxfId="661" priority="680" operator="greaterThan">
      <formula>4</formula>
    </cfRule>
    <cfRule type="cellIs" dxfId="660" priority="681" operator="equal">
      <formula>4</formula>
    </cfRule>
    <cfRule type="cellIs" dxfId="659" priority="682" operator="equal">
      <formula>1</formula>
    </cfRule>
    <cfRule type="cellIs" dxfId="658" priority="683" operator="equal">
      <formula>2</formula>
    </cfRule>
    <cfRule type="cellIs" dxfId="657" priority="684" operator="equal">
      <formula>0</formula>
    </cfRule>
  </conditionalFormatting>
  <conditionalFormatting sqref="P1197:P1205 N1197:N1205 I1197:I1205">
    <cfRule type="cellIs" dxfId="656" priority="674" operator="greaterThan">
      <formula>6</formula>
    </cfRule>
    <cfRule type="cellIs" dxfId="655" priority="675" operator="equal">
      <formula>6</formula>
    </cfRule>
    <cfRule type="cellIs" dxfId="654" priority="676" operator="equal">
      <formula>4</formula>
    </cfRule>
    <cfRule type="cellIs" dxfId="653" priority="677" operator="equal">
      <formula>3</formula>
    </cfRule>
    <cfRule type="cellIs" dxfId="652" priority="678" operator="equal">
      <formula>2</formula>
    </cfRule>
    <cfRule type="cellIs" dxfId="651" priority="679" operator="equal">
      <formula>0</formula>
    </cfRule>
  </conditionalFormatting>
  <conditionalFormatting sqref="P1211:P1219 N1211:N1219 I1211:I1219">
    <cfRule type="cellIs" dxfId="650" priority="668" operator="greaterThan">
      <formula>6</formula>
    </cfRule>
    <cfRule type="cellIs" dxfId="649" priority="669" operator="equal">
      <formula>6</formula>
    </cfRule>
    <cfRule type="cellIs" dxfId="648" priority="670" operator="equal">
      <formula>4</formula>
    </cfRule>
    <cfRule type="cellIs" dxfId="647" priority="671" operator="equal">
      <formula>3</formula>
    </cfRule>
    <cfRule type="cellIs" dxfId="646" priority="672" operator="equal">
      <formula>2</formula>
    </cfRule>
    <cfRule type="cellIs" dxfId="645" priority="673" operator="equal">
      <formula>0</formula>
    </cfRule>
  </conditionalFormatting>
  <conditionalFormatting sqref="C1211:D1219">
    <cfRule type="cellIs" dxfId="644" priority="662" operator="greaterThan">
      <formula>5</formula>
    </cfRule>
    <cfRule type="cellIs" dxfId="643" priority="663" operator="equal">
      <formula>5</formula>
    </cfRule>
    <cfRule type="cellIs" dxfId="642" priority="664" operator="equal">
      <formula>1</formula>
    </cfRule>
    <cfRule type="cellIs" dxfId="641" priority="665" operator="equal">
      <formula>2</formula>
    </cfRule>
    <cfRule type="cellIs" dxfId="640" priority="666" operator="equal">
      <formula>3</formula>
    </cfRule>
    <cfRule type="cellIs" dxfId="639" priority="667" operator="equal">
      <formula>0</formula>
    </cfRule>
  </conditionalFormatting>
  <conditionalFormatting sqref="G1211:H1219">
    <cfRule type="cellIs" dxfId="638" priority="656" operator="greaterThan">
      <formula>5</formula>
    </cfRule>
    <cfRule type="cellIs" dxfId="637" priority="657" operator="equal">
      <formula>5</formula>
    </cfRule>
    <cfRule type="cellIs" dxfId="636" priority="658" operator="equal">
      <formula>1</formula>
    </cfRule>
    <cfRule type="cellIs" dxfId="635" priority="659" operator="equal">
      <formula>2</formula>
    </cfRule>
    <cfRule type="cellIs" dxfId="634" priority="660" operator="equal">
      <formula>3</formula>
    </cfRule>
    <cfRule type="cellIs" dxfId="633" priority="661" operator="equal">
      <formula>0</formula>
    </cfRule>
  </conditionalFormatting>
  <conditionalFormatting sqref="J1211:K1219">
    <cfRule type="cellIs" dxfId="632" priority="650" operator="greaterThan">
      <formula>5</formula>
    </cfRule>
    <cfRule type="cellIs" dxfId="631" priority="651" operator="equal">
      <formula>5</formula>
    </cfRule>
    <cfRule type="cellIs" dxfId="630" priority="652" operator="equal">
      <formula>1</formula>
    </cfRule>
    <cfRule type="cellIs" dxfId="629" priority="653" operator="equal">
      <formula>2</formula>
    </cfRule>
    <cfRule type="cellIs" dxfId="628" priority="654" operator="equal">
      <formula>3</formula>
    </cfRule>
    <cfRule type="cellIs" dxfId="627" priority="655" operator="equal">
      <formula>0</formula>
    </cfRule>
  </conditionalFormatting>
  <conditionalFormatting sqref="O1211:O1219 M1211:M1219">
    <cfRule type="cellIs" dxfId="626" priority="644" operator="greaterThan">
      <formula>5</formula>
    </cfRule>
    <cfRule type="cellIs" dxfId="625" priority="645" operator="equal">
      <formula>5</formula>
    </cfRule>
    <cfRule type="cellIs" dxfId="624" priority="646" operator="equal">
      <formula>1</formula>
    </cfRule>
    <cfRule type="cellIs" dxfId="623" priority="647" operator="equal">
      <formula>2</formula>
    </cfRule>
    <cfRule type="cellIs" dxfId="622" priority="648" operator="equal">
      <formula>3</formula>
    </cfRule>
    <cfRule type="cellIs" dxfId="621" priority="649" operator="equal">
      <formula>0</formula>
    </cfRule>
  </conditionalFormatting>
  <conditionalFormatting sqref="S1211:T1219">
    <cfRule type="cellIs" dxfId="620" priority="638" operator="greaterThan">
      <formula>5</formula>
    </cfRule>
    <cfRule type="cellIs" dxfId="619" priority="639" operator="equal">
      <formula>5</formula>
    </cfRule>
    <cfRule type="cellIs" dxfId="618" priority="640" operator="equal">
      <formula>1</formula>
    </cfRule>
    <cfRule type="cellIs" dxfId="617" priority="641" operator="equal">
      <formula>2</formula>
    </cfRule>
    <cfRule type="cellIs" dxfId="616" priority="642" operator="equal">
      <formula>3</formula>
    </cfRule>
    <cfRule type="cellIs" dxfId="615" priority="643" operator="equal">
      <formula>0</formula>
    </cfRule>
  </conditionalFormatting>
  <conditionalFormatting sqref="Q1211:R1219 L1211:L1219 E1211:F1219">
    <cfRule type="cellIs" dxfId="614" priority="633" operator="greaterThan">
      <formula>4</formula>
    </cfRule>
    <cfRule type="cellIs" dxfId="613" priority="634" operator="equal">
      <formula>4</formula>
    </cfRule>
    <cfRule type="cellIs" dxfId="612" priority="635" operator="equal">
      <formula>1</formula>
    </cfRule>
    <cfRule type="cellIs" dxfId="611" priority="636" operator="equal">
      <formula>2</formula>
    </cfRule>
    <cfRule type="cellIs" dxfId="610" priority="637" operator="equal">
      <formula>0</formula>
    </cfRule>
  </conditionalFormatting>
  <conditionalFormatting sqref="Q1225:R1233 L1225:L1233 E1225:F1233">
    <cfRule type="cellIs" dxfId="609" priority="628" operator="greaterThan">
      <formula>4</formula>
    </cfRule>
    <cfRule type="cellIs" dxfId="608" priority="629" operator="equal">
      <formula>4</formula>
    </cfRule>
    <cfRule type="cellIs" dxfId="607" priority="630" operator="equal">
      <formula>1</formula>
    </cfRule>
    <cfRule type="cellIs" dxfId="606" priority="631" operator="equal">
      <formula>2</formula>
    </cfRule>
    <cfRule type="cellIs" dxfId="605" priority="632" operator="equal">
      <formula>0</formula>
    </cfRule>
  </conditionalFormatting>
  <conditionalFormatting sqref="P1225:P1233 N1225:N1233 I1225:I1233">
    <cfRule type="cellIs" dxfId="604" priority="622" operator="greaterThan">
      <formula>6</formula>
    </cfRule>
    <cfRule type="cellIs" dxfId="603" priority="623" operator="equal">
      <formula>6</formula>
    </cfRule>
    <cfRule type="cellIs" dxfId="602" priority="624" operator="equal">
      <formula>4</formula>
    </cfRule>
    <cfRule type="cellIs" dxfId="601" priority="625" operator="equal">
      <formula>3</formula>
    </cfRule>
    <cfRule type="cellIs" dxfId="600" priority="626" operator="equal">
      <formula>2</formula>
    </cfRule>
    <cfRule type="cellIs" dxfId="599" priority="627" operator="equal">
      <formula>0</formula>
    </cfRule>
  </conditionalFormatting>
  <conditionalFormatting sqref="C1225:C1233">
    <cfRule type="cellIs" dxfId="598" priority="616" operator="greaterThan">
      <formula>5</formula>
    </cfRule>
    <cfRule type="cellIs" dxfId="597" priority="617" operator="equal">
      <formula>5</formula>
    </cfRule>
    <cfRule type="cellIs" dxfId="596" priority="618" operator="equal">
      <formula>1</formula>
    </cfRule>
    <cfRule type="cellIs" dxfId="595" priority="619" operator="equal">
      <formula>2</formula>
    </cfRule>
    <cfRule type="cellIs" dxfId="594" priority="620" operator="equal">
      <formula>3</formula>
    </cfRule>
    <cfRule type="cellIs" dxfId="593" priority="621" operator="equal">
      <formula>0</formula>
    </cfRule>
  </conditionalFormatting>
  <conditionalFormatting sqref="J1225:K1233 G1225:H1233 D1225:D1233">
    <cfRule type="cellIs" dxfId="592" priority="610" operator="greaterThan">
      <formula>5</formula>
    </cfRule>
    <cfRule type="cellIs" dxfId="591" priority="611" operator="equal">
      <formula>5</formula>
    </cfRule>
    <cfRule type="cellIs" dxfId="590" priority="612" operator="equal">
      <formula>1</formula>
    </cfRule>
    <cfRule type="cellIs" dxfId="589" priority="613" operator="equal">
      <formula>2</formula>
    </cfRule>
    <cfRule type="cellIs" dxfId="588" priority="614" operator="equal">
      <formula>3</formula>
    </cfRule>
    <cfRule type="cellIs" dxfId="587" priority="615" operator="equal">
      <formula>0</formula>
    </cfRule>
  </conditionalFormatting>
  <conditionalFormatting sqref="S1225:T1233 O1225:O1233 M1225:M1233">
    <cfRule type="cellIs" dxfId="586" priority="604" operator="greaterThan">
      <formula>5</formula>
    </cfRule>
    <cfRule type="cellIs" dxfId="585" priority="605" operator="equal">
      <formula>5</formula>
    </cfRule>
    <cfRule type="cellIs" dxfId="584" priority="606" operator="equal">
      <formula>1</formula>
    </cfRule>
    <cfRule type="cellIs" dxfId="583" priority="607" operator="equal">
      <formula>2</formula>
    </cfRule>
    <cfRule type="cellIs" dxfId="582" priority="608" operator="equal">
      <formula>3</formula>
    </cfRule>
    <cfRule type="cellIs" dxfId="581" priority="609" operator="equal">
      <formula>0</formula>
    </cfRule>
  </conditionalFormatting>
  <conditionalFormatting sqref="J1239:K1247 G1239:H1247 C1239:D1247">
    <cfRule type="cellIs" dxfId="580" priority="598" operator="greaterThan">
      <formula>5</formula>
    </cfRule>
    <cfRule type="cellIs" dxfId="579" priority="599" operator="equal">
      <formula>5</formula>
    </cfRule>
    <cfRule type="cellIs" dxfId="578" priority="600" operator="equal">
      <formula>1</formula>
    </cfRule>
    <cfRule type="cellIs" dxfId="577" priority="601" operator="equal">
      <formula>2</formula>
    </cfRule>
    <cfRule type="cellIs" dxfId="576" priority="602" operator="equal">
      <formula>3</formula>
    </cfRule>
    <cfRule type="cellIs" dxfId="575" priority="603" operator="equal">
      <formula>0</formula>
    </cfRule>
  </conditionalFormatting>
  <conditionalFormatting sqref="S1239:T1247 O1239:O1247 M1239:M1247">
    <cfRule type="cellIs" dxfId="574" priority="592" operator="greaterThan">
      <formula>5</formula>
    </cfRule>
    <cfRule type="cellIs" dxfId="573" priority="593" operator="equal">
      <formula>5</formula>
    </cfRule>
    <cfRule type="cellIs" dxfId="572" priority="594" operator="equal">
      <formula>1</formula>
    </cfRule>
    <cfRule type="cellIs" dxfId="571" priority="595" operator="equal">
      <formula>2</formula>
    </cfRule>
    <cfRule type="cellIs" dxfId="570" priority="596" operator="equal">
      <formula>3</formula>
    </cfRule>
    <cfRule type="cellIs" dxfId="569" priority="597" operator="equal">
      <formula>0</formula>
    </cfRule>
  </conditionalFormatting>
  <conditionalFormatting sqref="Q1239:R1247 L1239:L1247 E1239:F1247">
    <cfRule type="cellIs" dxfId="568" priority="587" operator="greaterThan">
      <formula>4</formula>
    </cfRule>
    <cfRule type="cellIs" dxfId="567" priority="588" operator="equal">
      <formula>4</formula>
    </cfRule>
    <cfRule type="cellIs" dxfId="566" priority="589" operator="equal">
      <formula>1</formula>
    </cfRule>
    <cfRule type="cellIs" dxfId="565" priority="590" operator="equal">
      <formula>2</formula>
    </cfRule>
    <cfRule type="cellIs" dxfId="564" priority="591" operator="equal">
      <formula>0</formula>
    </cfRule>
  </conditionalFormatting>
  <conditionalFormatting sqref="P1239:P1247 N1239:N1247 I1239:I1247">
    <cfRule type="cellIs" dxfId="563" priority="581" operator="greaterThan">
      <formula>6</formula>
    </cfRule>
    <cfRule type="cellIs" dxfId="562" priority="582" operator="equal">
      <formula>6</formula>
    </cfRule>
    <cfRule type="cellIs" dxfId="561" priority="583" operator="equal">
      <formula>4</formula>
    </cfRule>
    <cfRule type="cellIs" dxfId="560" priority="584" operator="equal">
      <formula>3</formula>
    </cfRule>
    <cfRule type="cellIs" dxfId="559" priority="585" operator="equal">
      <formula>2</formula>
    </cfRule>
    <cfRule type="cellIs" dxfId="558" priority="586" operator="equal">
      <formula>0</formula>
    </cfRule>
  </conditionalFormatting>
  <conditionalFormatting sqref="G1253:H1261 C1253:D1261">
    <cfRule type="cellIs" dxfId="557" priority="575" operator="greaterThan">
      <formula>5</formula>
    </cfRule>
    <cfRule type="cellIs" dxfId="556" priority="576" operator="equal">
      <formula>5</formula>
    </cfRule>
    <cfRule type="cellIs" dxfId="555" priority="577" operator="equal">
      <formula>1</formula>
    </cfRule>
    <cfRule type="cellIs" dxfId="554" priority="578" operator="equal">
      <formula>2</formula>
    </cfRule>
    <cfRule type="cellIs" dxfId="553" priority="579" operator="equal">
      <formula>3</formula>
    </cfRule>
    <cfRule type="cellIs" dxfId="552" priority="580" operator="equal">
      <formula>0</formula>
    </cfRule>
  </conditionalFormatting>
  <conditionalFormatting sqref="M1253:M1261 J1253:K1261">
    <cfRule type="cellIs" dxfId="551" priority="563" operator="greaterThan">
      <formula>5</formula>
    </cfRule>
    <cfRule type="cellIs" dxfId="550" priority="564" operator="equal">
      <formula>5</formula>
    </cfRule>
    <cfRule type="cellIs" dxfId="549" priority="565" operator="equal">
      <formula>1</formula>
    </cfRule>
    <cfRule type="cellIs" dxfId="548" priority="566" operator="equal">
      <formula>2</formula>
    </cfRule>
    <cfRule type="cellIs" dxfId="547" priority="567" operator="equal">
      <formula>3</formula>
    </cfRule>
    <cfRule type="cellIs" dxfId="546" priority="568" operator="equal">
      <formula>0</formula>
    </cfRule>
  </conditionalFormatting>
  <conditionalFormatting sqref="S1253:T1261 O1253:O1261">
    <cfRule type="cellIs" dxfId="545" priority="557" operator="greaterThan">
      <formula>5</formula>
    </cfRule>
    <cfRule type="cellIs" dxfId="544" priority="558" operator="equal">
      <formula>5</formula>
    </cfRule>
    <cfRule type="cellIs" dxfId="543" priority="559" operator="equal">
      <formula>1</formula>
    </cfRule>
    <cfRule type="cellIs" dxfId="542" priority="560" operator="equal">
      <formula>2</formula>
    </cfRule>
    <cfRule type="cellIs" dxfId="541" priority="561" operator="equal">
      <formula>3</formula>
    </cfRule>
    <cfRule type="cellIs" dxfId="540" priority="562" operator="equal">
      <formula>0</formula>
    </cfRule>
  </conditionalFormatting>
  <conditionalFormatting sqref="Q1253:R1261 L1253:L1261 E1253:F1261">
    <cfRule type="cellIs" dxfId="539" priority="552" operator="greaterThan">
      <formula>4</formula>
    </cfRule>
    <cfRule type="cellIs" dxfId="538" priority="553" operator="equal">
      <formula>4</formula>
    </cfRule>
    <cfRule type="cellIs" dxfId="537" priority="554" operator="equal">
      <formula>1</formula>
    </cfRule>
    <cfRule type="cellIs" dxfId="536" priority="555" operator="equal">
      <formula>2</formula>
    </cfRule>
    <cfRule type="cellIs" dxfId="535" priority="556" operator="equal">
      <formula>0</formula>
    </cfRule>
  </conditionalFormatting>
  <conditionalFormatting sqref="P1253:P1261 N1253:N1261 I1253:I1261">
    <cfRule type="cellIs" dxfId="534" priority="546" operator="greaterThan">
      <formula>6</formula>
    </cfRule>
    <cfRule type="cellIs" dxfId="533" priority="547" operator="equal">
      <formula>6</formula>
    </cfRule>
    <cfRule type="cellIs" dxfId="532" priority="548" operator="equal">
      <formula>4</formula>
    </cfRule>
    <cfRule type="cellIs" dxfId="531" priority="549" operator="equal">
      <formula>3</formula>
    </cfRule>
    <cfRule type="cellIs" dxfId="530" priority="550" operator="equal">
      <formula>2</formula>
    </cfRule>
    <cfRule type="cellIs" dxfId="529" priority="551" operator="equal">
      <formula>0</formula>
    </cfRule>
  </conditionalFormatting>
  <conditionalFormatting sqref="S1267:T1275 O1267:O1275 M1267:M1275">
    <cfRule type="cellIs" dxfId="528" priority="540" operator="greaterThan">
      <formula>5</formula>
    </cfRule>
    <cfRule type="cellIs" dxfId="527" priority="541" operator="equal">
      <formula>5</formula>
    </cfRule>
    <cfRule type="cellIs" dxfId="526" priority="542" operator="equal">
      <formula>1</formula>
    </cfRule>
    <cfRule type="cellIs" dxfId="525" priority="543" operator="equal">
      <formula>2</formula>
    </cfRule>
    <cfRule type="cellIs" dxfId="524" priority="544" operator="equal">
      <formula>3</formula>
    </cfRule>
    <cfRule type="cellIs" dxfId="523" priority="545" operator="equal">
      <formula>0</formula>
    </cfRule>
  </conditionalFormatting>
  <conditionalFormatting sqref="C1267:D1275">
    <cfRule type="cellIs" dxfId="522" priority="534" operator="greaterThan">
      <formula>5</formula>
    </cfRule>
    <cfRule type="cellIs" dxfId="521" priority="535" operator="equal">
      <formula>5</formula>
    </cfRule>
    <cfRule type="cellIs" dxfId="520" priority="536" operator="equal">
      <formula>1</formula>
    </cfRule>
    <cfRule type="cellIs" dxfId="519" priority="537" operator="equal">
      <formula>2</formula>
    </cfRule>
    <cfRule type="cellIs" dxfId="518" priority="538" operator="equal">
      <formula>3</formula>
    </cfRule>
    <cfRule type="cellIs" dxfId="517" priority="539" operator="equal">
      <formula>0</formula>
    </cfRule>
  </conditionalFormatting>
  <conditionalFormatting sqref="J1267:K1275 G1267:G1275">
    <cfRule type="cellIs" dxfId="516" priority="528" operator="greaterThan">
      <formula>5</formula>
    </cfRule>
    <cfRule type="cellIs" dxfId="515" priority="529" operator="equal">
      <formula>5</formula>
    </cfRule>
    <cfRule type="cellIs" dxfId="514" priority="530" operator="equal">
      <formula>1</formula>
    </cfRule>
    <cfRule type="cellIs" dxfId="513" priority="531" operator="equal">
      <formula>2</formula>
    </cfRule>
    <cfRule type="cellIs" dxfId="512" priority="532" operator="equal">
      <formula>3</formula>
    </cfRule>
    <cfRule type="cellIs" dxfId="511" priority="533" operator="equal">
      <formula>0</formula>
    </cfRule>
  </conditionalFormatting>
  <conditionalFormatting sqref="E1267:F1275">
    <cfRule type="cellIs" dxfId="510" priority="523" operator="greaterThan">
      <formula>4</formula>
    </cfRule>
    <cfRule type="cellIs" dxfId="509" priority="524" operator="equal">
      <formula>4</formula>
    </cfRule>
    <cfRule type="cellIs" dxfId="508" priority="525" operator="equal">
      <formula>1</formula>
    </cfRule>
    <cfRule type="cellIs" dxfId="507" priority="526" operator="equal">
      <formula>2</formula>
    </cfRule>
    <cfRule type="cellIs" dxfId="506" priority="527" operator="equal">
      <formula>0</formula>
    </cfRule>
  </conditionalFormatting>
  <conditionalFormatting sqref="Q1267:R1275 L1267:L1275">
    <cfRule type="cellIs" dxfId="505" priority="518" operator="greaterThan">
      <formula>4</formula>
    </cfRule>
    <cfRule type="cellIs" dxfId="504" priority="519" operator="equal">
      <formula>4</formula>
    </cfRule>
    <cfRule type="cellIs" dxfId="503" priority="520" operator="equal">
      <formula>1</formula>
    </cfRule>
    <cfRule type="cellIs" dxfId="502" priority="521" operator="equal">
      <formula>2</formula>
    </cfRule>
    <cfRule type="cellIs" dxfId="501" priority="522" operator="equal">
      <formula>0</formula>
    </cfRule>
  </conditionalFormatting>
  <conditionalFormatting sqref="P1267:P1275 N1267:N1275 I1267:I1275">
    <cfRule type="cellIs" dxfId="500" priority="512" operator="greaterThan">
      <formula>6</formula>
    </cfRule>
    <cfRule type="cellIs" dxfId="499" priority="513" operator="equal">
      <formula>6</formula>
    </cfRule>
    <cfRule type="cellIs" dxfId="498" priority="514" operator="equal">
      <formula>4</formula>
    </cfRule>
    <cfRule type="cellIs" dxfId="497" priority="515" operator="equal">
      <formula>3</formula>
    </cfRule>
    <cfRule type="cellIs" dxfId="496" priority="516" operator="equal">
      <formula>2</formula>
    </cfRule>
    <cfRule type="cellIs" dxfId="495" priority="517" operator="equal">
      <formula>0</formula>
    </cfRule>
  </conditionalFormatting>
  <conditionalFormatting sqref="H1267:H1275">
    <cfRule type="cellIs" dxfId="494" priority="506" operator="greaterThan">
      <formula>5</formula>
    </cfRule>
    <cfRule type="cellIs" dxfId="493" priority="507" operator="equal">
      <formula>5</formula>
    </cfRule>
    <cfRule type="cellIs" dxfId="492" priority="508" operator="equal">
      <formula>1</formula>
    </cfRule>
    <cfRule type="cellIs" dxfId="491" priority="509" operator="equal">
      <formula>2</formula>
    </cfRule>
    <cfRule type="cellIs" dxfId="490" priority="510" operator="equal">
      <formula>3</formula>
    </cfRule>
    <cfRule type="cellIs" dxfId="489" priority="511" operator="equal">
      <formula>0</formula>
    </cfRule>
  </conditionalFormatting>
  <conditionalFormatting sqref="C1281:D1289">
    <cfRule type="cellIs" dxfId="488" priority="500" operator="greaterThan">
      <formula>5</formula>
    </cfRule>
    <cfRule type="cellIs" dxfId="487" priority="501" operator="equal">
      <formula>5</formula>
    </cfRule>
    <cfRule type="cellIs" dxfId="486" priority="502" operator="equal">
      <formula>1</formula>
    </cfRule>
    <cfRule type="cellIs" dxfId="485" priority="503" operator="equal">
      <formula>2</formula>
    </cfRule>
    <cfRule type="cellIs" dxfId="484" priority="504" operator="equal">
      <formula>3</formula>
    </cfRule>
    <cfRule type="cellIs" dxfId="483" priority="505" operator="equal">
      <formula>0</formula>
    </cfRule>
  </conditionalFormatting>
  <conditionalFormatting sqref="G1281:H1289">
    <cfRule type="cellIs" dxfId="482" priority="494" operator="greaterThan">
      <formula>5</formula>
    </cfRule>
    <cfRule type="cellIs" dxfId="481" priority="495" operator="equal">
      <formula>5</formula>
    </cfRule>
    <cfRule type="cellIs" dxfId="480" priority="496" operator="equal">
      <formula>1</formula>
    </cfRule>
    <cfRule type="cellIs" dxfId="479" priority="497" operator="equal">
      <formula>2</formula>
    </cfRule>
    <cfRule type="cellIs" dxfId="478" priority="498" operator="equal">
      <formula>3</formula>
    </cfRule>
    <cfRule type="cellIs" dxfId="477" priority="499" operator="equal">
      <formula>0</formula>
    </cfRule>
  </conditionalFormatting>
  <conditionalFormatting sqref="J1281:K1289">
    <cfRule type="cellIs" dxfId="476" priority="488" operator="greaterThan">
      <formula>5</formula>
    </cfRule>
    <cfRule type="cellIs" dxfId="475" priority="489" operator="equal">
      <formula>5</formula>
    </cfRule>
    <cfRule type="cellIs" dxfId="474" priority="490" operator="equal">
      <formula>1</formula>
    </cfRule>
    <cfRule type="cellIs" dxfId="473" priority="491" operator="equal">
      <formula>2</formula>
    </cfRule>
    <cfRule type="cellIs" dxfId="472" priority="492" operator="equal">
      <formula>3</formula>
    </cfRule>
    <cfRule type="cellIs" dxfId="471" priority="493" operator="equal">
      <formula>0</formula>
    </cfRule>
  </conditionalFormatting>
  <conditionalFormatting sqref="O1281:O1289 M1281:M1289">
    <cfRule type="cellIs" dxfId="470" priority="482" operator="greaterThan">
      <formula>5</formula>
    </cfRule>
    <cfRule type="cellIs" dxfId="469" priority="483" operator="equal">
      <formula>5</formula>
    </cfRule>
    <cfRule type="cellIs" dxfId="468" priority="484" operator="equal">
      <formula>1</formula>
    </cfRule>
    <cfRule type="cellIs" dxfId="467" priority="485" operator="equal">
      <formula>2</formula>
    </cfRule>
    <cfRule type="cellIs" dxfId="466" priority="486" operator="equal">
      <formula>3</formula>
    </cfRule>
    <cfRule type="cellIs" dxfId="465" priority="487" operator="equal">
      <formula>0</formula>
    </cfRule>
  </conditionalFormatting>
  <conditionalFormatting sqref="S1281:T1289">
    <cfRule type="cellIs" dxfId="464" priority="476" operator="greaterThan">
      <formula>5</formula>
    </cfRule>
    <cfRule type="cellIs" dxfId="463" priority="477" operator="equal">
      <formula>5</formula>
    </cfRule>
    <cfRule type="cellIs" dxfId="462" priority="478" operator="equal">
      <formula>1</formula>
    </cfRule>
    <cfRule type="cellIs" dxfId="461" priority="479" operator="equal">
      <formula>2</formula>
    </cfRule>
    <cfRule type="cellIs" dxfId="460" priority="480" operator="equal">
      <formula>3</formula>
    </cfRule>
    <cfRule type="cellIs" dxfId="459" priority="481" operator="equal">
      <formula>0</formula>
    </cfRule>
  </conditionalFormatting>
  <conditionalFormatting sqref="E1281:F1289">
    <cfRule type="cellIs" dxfId="458" priority="471" operator="greaterThan">
      <formula>4</formula>
    </cfRule>
    <cfRule type="cellIs" dxfId="457" priority="472" operator="equal">
      <formula>4</formula>
    </cfRule>
    <cfRule type="cellIs" dxfId="456" priority="473" operator="equal">
      <formula>1</formula>
    </cfRule>
    <cfRule type="cellIs" dxfId="455" priority="474" operator="equal">
      <formula>2</formula>
    </cfRule>
    <cfRule type="cellIs" dxfId="454" priority="475" operator="equal">
      <formula>0</formula>
    </cfRule>
  </conditionalFormatting>
  <conditionalFormatting sqref="Q1281:R1289 L1281:L1289">
    <cfRule type="cellIs" dxfId="453" priority="466" operator="greaterThan">
      <formula>4</formula>
    </cfRule>
    <cfRule type="cellIs" dxfId="452" priority="467" operator="equal">
      <formula>4</formula>
    </cfRule>
    <cfRule type="cellIs" dxfId="451" priority="468" operator="equal">
      <formula>1</formula>
    </cfRule>
    <cfRule type="cellIs" dxfId="450" priority="469" operator="equal">
      <formula>2</formula>
    </cfRule>
    <cfRule type="cellIs" dxfId="449" priority="470" operator="equal">
      <formula>0</formula>
    </cfRule>
  </conditionalFormatting>
  <conditionalFormatting sqref="P1295:P1303 N1295:N1303 I1295:I1303 P1281:P1289 N1281:N1289 I1281:I1289">
    <cfRule type="cellIs" dxfId="448" priority="454" operator="greaterThan">
      <formula>6</formula>
    </cfRule>
    <cfRule type="cellIs" dxfId="447" priority="455" operator="equal">
      <formula>6</formula>
    </cfRule>
    <cfRule type="cellIs" dxfId="446" priority="456" operator="equal">
      <formula>4</formula>
    </cfRule>
    <cfRule type="cellIs" dxfId="445" priority="457" operator="equal">
      <formula>3</formula>
    </cfRule>
    <cfRule type="cellIs" dxfId="444" priority="458" operator="equal">
      <formula>2</formula>
    </cfRule>
    <cfRule type="cellIs" dxfId="443" priority="459" operator="equal">
      <formula>0</formula>
    </cfRule>
  </conditionalFormatting>
  <conditionalFormatting sqref="P1309:P1317 N1309:N1317 I1309:I1317">
    <cfRule type="cellIs" dxfId="442" priority="448" operator="greaterThan">
      <formula>6</formula>
    </cfRule>
    <cfRule type="cellIs" dxfId="441" priority="449" operator="equal">
      <formula>6</formula>
    </cfRule>
    <cfRule type="cellIs" dxfId="440" priority="450" operator="equal">
      <formula>4</formula>
    </cfRule>
    <cfRule type="cellIs" dxfId="439" priority="451" operator="equal">
      <formula>3</formula>
    </cfRule>
    <cfRule type="cellIs" dxfId="438" priority="452" operator="equal">
      <formula>2</formula>
    </cfRule>
    <cfRule type="cellIs" dxfId="437" priority="453" operator="equal">
      <formula>0</formula>
    </cfRule>
  </conditionalFormatting>
  <conditionalFormatting sqref="P1323:P1330 N1323:N1331 I1323:I1331">
    <cfRule type="cellIs" dxfId="436" priority="442" operator="greaterThan">
      <formula>6</formula>
    </cfRule>
    <cfRule type="cellIs" dxfId="435" priority="443" operator="equal">
      <formula>6</formula>
    </cfRule>
    <cfRule type="cellIs" dxfId="434" priority="444" operator="equal">
      <formula>4</formula>
    </cfRule>
    <cfRule type="cellIs" dxfId="433" priority="445" operator="equal">
      <formula>3</formula>
    </cfRule>
    <cfRule type="cellIs" dxfId="432" priority="446" operator="equal">
      <formula>2</formula>
    </cfRule>
    <cfRule type="cellIs" dxfId="431" priority="447" operator="equal">
      <formula>0</formula>
    </cfRule>
  </conditionalFormatting>
  <conditionalFormatting sqref="G1295:H1303 C1295:D1303">
    <cfRule type="cellIs" dxfId="430" priority="436" operator="greaterThan">
      <formula>5</formula>
    </cfRule>
    <cfRule type="cellIs" dxfId="429" priority="437" operator="equal">
      <formula>5</formula>
    </cfRule>
    <cfRule type="cellIs" dxfId="428" priority="438" operator="equal">
      <formula>1</formula>
    </cfRule>
    <cfRule type="cellIs" dxfId="427" priority="439" operator="equal">
      <formula>2</formula>
    </cfRule>
    <cfRule type="cellIs" dxfId="426" priority="440" operator="equal">
      <formula>3</formula>
    </cfRule>
    <cfRule type="cellIs" dxfId="425" priority="441" operator="equal">
      <formula>0</formula>
    </cfRule>
  </conditionalFormatting>
  <conditionalFormatting sqref="J1295:K1303">
    <cfRule type="cellIs" dxfId="424" priority="430" operator="greaterThan">
      <formula>5</formula>
    </cfRule>
    <cfRule type="cellIs" dxfId="423" priority="431" operator="equal">
      <formula>5</formula>
    </cfRule>
    <cfRule type="cellIs" dxfId="422" priority="432" operator="equal">
      <formula>1</formula>
    </cfRule>
    <cfRule type="cellIs" dxfId="421" priority="433" operator="equal">
      <formula>2</formula>
    </cfRule>
    <cfRule type="cellIs" dxfId="420" priority="434" operator="equal">
      <formula>3</formula>
    </cfRule>
    <cfRule type="cellIs" dxfId="419" priority="435" operator="equal">
      <formula>0</formula>
    </cfRule>
  </conditionalFormatting>
  <conditionalFormatting sqref="M1295:M1303">
    <cfRule type="cellIs" dxfId="418" priority="424" operator="greaterThan">
      <formula>5</formula>
    </cfRule>
    <cfRule type="cellIs" dxfId="417" priority="425" operator="equal">
      <formula>5</formula>
    </cfRule>
    <cfRule type="cellIs" dxfId="416" priority="426" operator="equal">
      <formula>1</formula>
    </cfRule>
    <cfRule type="cellIs" dxfId="415" priority="427" operator="equal">
      <formula>2</formula>
    </cfRule>
    <cfRule type="cellIs" dxfId="414" priority="428" operator="equal">
      <formula>3</formula>
    </cfRule>
    <cfRule type="cellIs" dxfId="413" priority="429" operator="equal">
      <formula>0</formula>
    </cfRule>
  </conditionalFormatting>
  <conditionalFormatting sqref="O1295:O1303">
    <cfRule type="cellIs" dxfId="412" priority="418" operator="greaterThan">
      <formula>5</formula>
    </cfRule>
    <cfRule type="cellIs" dxfId="411" priority="419" operator="equal">
      <formula>5</formula>
    </cfRule>
    <cfRule type="cellIs" dxfId="410" priority="420" operator="equal">
      <formula>1</formula>
    </cfRule>
    <cfRule type="cellIs" dxfId="409" priority="421" operator="equal">
      <formula>2</formula>
    </cfRule>
    <cfRule type="cellIs" dxfId="408" priority="422" operator="equal">
      <formula>3</formula>
    </cfRule>
    <cfRule type="cellIs" dxfId="407" priority="423" operator="equal">
      <formula>0</formula>
    </cfRule>
  </conditionalFormatting>
  <conditionalFormatting sqref="S1295:T1303">
    <cfRule type="cellIs" dxfId="406" priority="412" operator="greaterThan">
      <formula>5</formula>
    </cfRule>
    <cfRule type="cellIs" dxfId="405" priority="413" operator="equal">
      <formula>5</formula>
    </cfRule>
    <cfRule type="cellIs" dxfId="404" priority="414" operator="equal">
      <formula>1</formula>
    </cfRule>
    <cfRule type="cellIs" dxfId="403" priority="415" operator="equal">
      <formula>2</formula>
    </cfRule>
    <cfRule type="cellIs" dxfId="402" priority="416" operator="equal">
      <formula>3</formula>
    </cfRule>
    <cfRule type="cellIs" dxfId="401" priority="417" operator="equal">
      <formula>0</formula>
    </cfRule>
  </conditionalFormatting>
  <conditionalFormatting sqref="Q1323:R1331 L1323:L1331 E1323:F1331 Q1309:R1317 L1309:L1317 E1309:F1317 Q1295:R1303 L1295:L1303 E1295:F1303">
    <cfRule type="cellIs" dxfId="400" priority="397" operator="greaterThan">
      <formula>4</formula>
    </cfRule>
    <cfRule type="cellIs" dxfId="399" priority="398" operator="equal">
      <formula>4</formula>
    </cfRule>
    <cfRule type="cellIs" dxfId="398" priority="399" operator="equal">
      <formula>1</formula>
    </cfRule>
    <cfRule type="cellIs" dxfId="397" priority="400" operator="equal">
      <formula>2</formula>
    </cfRule>
    <cfRule type="cellIs" dxfId="396" priority="401" operator="equal">
      <formula>0</formula>
    </cfRule>
  </conditionalFormatting>
  <conditionalFormatting sqref="G1309:H1317 C1309:D1317">
    <cfRule type="cellIs" dxfId="395" priority="391" operator="greaterThan">
      <formula>5</formula>
    </cfRule>
    <cfRule type="cellIs" dxfId="394" priority="392" operator="equal">
      <formula>5</formula>
    </cfRule>
    <cfRule type="cellIs" dxfId="393" priority="393" operator="equal">
      <formula>1</formula>
    </cfRule>
    <cfRule type="cellIs" dxfId="392" priority="394" operator="equal">
      <formula>2</formula>
    </cfRule>
    <cfRule type="cellIs" dxfId="391" priority="395" operator="equal">
      <formula>3</formula>
    </cfRule>
    <cfRule type="cellIs" dxfId="390" priority="396" operator="equal">
      <formula>0</formula>
    </cfRule>
  </conditionalFormatting>
  <conditionalFormatting sqref="G1323:H1331 C1323:D1331">
    <cfRule type="cellIs" dxfId="389" priority="385" operator="greaterThan">
      <formula>5</formula>
    </cfRule>
    <cfRule type="cellIs" dxfId="388" priority="386" operator="equal">
      <formula>5</formula>
    </cfRule>
    <cfRule type="cellIs" dxfId="387" priority="387" operator="equal">
      <formula>1</formula>
    </cfRule>
    <cfRule type="cellIs" dxfId="386" priority="388" operator="equal">
      <formula>2</formula>
    </cfRule>
    <cfRule type="cellIs" dxfId="385" priority="389" operator="equal">
      <formula>3</formula>
    </cfRule>
    <cfRule type="cellIs" dxfId="384" priority="390" operator="equal">
      <formula>0</formula>
    </cfRule>
  </conditionalFormatting>
  <conditionalFormatting sqref="J1309:K1317">
    <cfRule type="cellIs" dxfId="383" priority="379" operator="greaterThan">
      <formula>5</formula>
    </cfRule>
    <cfRule type="cellIs" dxfId="382" priority="380" operator="equal">
      <formula>5</formula>
    </cfRule>
    <cfRule type="cellIs" dxfId="381" priority="381" operator="equal">
      <formula>1</formula>
    </cfRule>
    <cfRule type="cellIs" dxfId="380" priority="382" operator="equal">
      <formula>2</formula>
    </cfRule>
    <cfRule type="cellIs" dxfId="379" priority="383" operator="equal">
      <formula>3</formula>
    </cfRule>
    <cfRule type="cellIs" dxfId="378" priority="384" operator="equal">
      <formula>0</formula>
    </cfRule>
  </conditionalFormatting>
  <conditionalFormatting sqref="S1309:T1317 O1309:O1317 M1309:M1317">
    <cfRule type="cellIs" dxfId="377" priority="373" operator="greaterThan">
      <formula>5</formula>
    </cfRule>
    <cfRule type="cellIs" dxfId="376" priority="374" operator="equal">
      <formula>5</formula>
    </cfRule>
    <cfRule type="cellIs" dxfId="375" priority="375" operator="equal">
      <formula>1</formula>
    </cfRule>
    <cfRule type="cellIs" dxfId="374" priority="376" operator="equal">
      <formula>2</formula>
    </cfRule>
    <cfRule type="cellIs" dxfId="373" priority="377" operator="equal">
      <formula>3</formula>
    </cfRule>
    <cfRule type="cellIs" dxfId="372" priority="378" operator="equal">
      <formula>0</formula>
    </cfRule>
  </conditionalFormatting>
  <conditionalFormatting sqref="J1323:K1331">
    <cfRule type="cellIs" dxfId="371" priority="367" operator="greaterThan">
      <formula>5</formula>
    </cfRule>
    <cfRule type="cellIs" dxfId="370" priority="368" operator="equal">
      <formula>5</formula>
    </cfRule>
    <cfRule type="cellIs" dxfId="369" priority="369" operator="equal">
      <formula>1</formula>
    </cfRule>
    <cfRule type="cellIs" dxfId="368" priority="370" operator="equal">
      <formula>2</formula>
    </cfRule>
    <cfRule type="cellIs" dxfId="367" priority="371" operator="equal">
      <formula>3</formula>
    </cfRule>
    <cfRule type="cellIs" dxfId="366" priority="372" operator="equal">
      <formula>0</formula>
    </cfRule>
  </conditionalFormatting>
  <conditionalFormatting sqref="S1323:T1331">
    <cfRule type="cellIs" dxfId="365" priority="361" operator="greaterThan">
      <formula>5</formula>
    </cfRule>
    <cfRule type="cellIs" dxfId="364" priority="362" operator="equal">
      <formula>5</formula>
    </cfRule>
    <cfRule type="cellIs" dxfId="363" priority="363" operator="equal">
      <formula>1</formula>
    </cfRule>
    <cfRule type="cellIs" dxfId="362" priority="364" operator="equal">
      <formula>2</formula>
    </cfRule>
    <cfRule type="cellIs" dxfId="361" priority="365" operator="equal">
      <formula>3</formula>
    </cfRule>
    <cfRule type="cellIs" dxfId="360" priority="366" operator="equal">
      <formula>0</formula>
    </cfRule>
  </conditionalFormatting>
  <conditionalFormatting sqref="M1323:M1331">
    <cfRule type="cellIs" dxfId="359" priority="355" operator="greaterThan">
      <formula>5</formula>
    </cfRule>
    <cfRule type="cellIs" dxfId="358" priority="356" operator="equal">
      <formula>5</formula>
    </cfRule>
    <cfRule type="cellIs" dxfId="357" priority="357" operator="equal">
      <formula>1</formula>
    </cfRule>
    <cfRule type="cellIs" dxfId="356" priority="358" operator="equal">
      <formula>2</formula>
    </cfRule>
    <cfRule type="cellIs" dxfId="355" priority="359" operator="equal">
      <formula>3</formula>
    </cfRule>
    <cfRule type="cellIs" dxfId="354" priority="360" operator="equal">
      <formula>0</formula>
    </cfRule>
  </conditionalFormatting>
  <conditionalFormatting sqref="O1323:O1331">
    <cfRule type="cellIs" dxfId="353" priority="349" operator="greaterThan">
      <formula>5</formula>
    </cfRule>
    <cfRule type="cellIs" dxfId="352" priority="350" operator="equal">
      <formula>5</formula>
    </cfRule>
    <cfRule type="cellIs" dxfId="351" priority="351" operator="equal">
      <formula>1</formula>
    </cfRule>
    <cfRule type="cellIs" dxfId="350" priority="352" operator="equal">
      <formula>2</formula>
    </cfRule>
    <cfRule type="cellIs" dxfId="349" priority="353" operator="equal">
      <formula>3</formula>
    </cfRule>
    <cfRule type="cellIs" dxfId="348" priority="354" operator="equal">
      <formula>0</formula>
    </cfRule>
  </conditionalFormatting>
  <conditionalFormatting sqref="G1337:H1345 C1337:D1345">
    <cfRule type="cellIs" dxfId="347" priority="343" operator="greaterThan">
      <formula>5</formula>
    </cfRule>
    <cfRule type="cellIs" dxfId="346" priority="344" operator="equal">
      <formula>5</formula>
    </cfRule>
    <cfRule type="cellIs" dxfId="345" priority="345" operator="equal">
      <formula>1</formula>
    </cfRule>
    <cfRule type="cellIs" dxfId="344" priority="346" operator="equal">
      <formula>2</formula>
    </cfRule>
    <cfRule type="cellIs" dxfId="343" priority="347" operator="equal">
      <formula>3</formula>
    </cfRule>
    <cfRule type="cellIs" dxfId="342" priority="348" operator="equal">
      <formula>0</formula>
    </cfRule>
  </conditionalFormatting>
  <conditionalFormatting sqref="O1337:O1345 S1337:T1345">
    <cfRule type="cellIs" dxfId="341" priority="337" operator="greaterThan">
      <formula>5</formula>
    </cfRule>
    <cfRule type="cellIs" dxfId="340" priority="338" operator="equal">
      <formula>5</formula>
    </cfRule>
    <cfRule type="cellIs" dxfId="339" priority="339" operator="equal">
      <formula>1</formula>
    </cfRule>
    <cfRule type="cellIs" dxfId="338" priority="340" operator="equal">
      <formula>2</formula>
    </cfRule>
    <cfRule type="cellIs" dxfId="337" priority="341" operator="equal">
      <formula>3</formula>
    </cfRule>
    <cfRule type="cellIs" dxfId="336" priority="342" operator="equal">
      <formula>0</formula>
    </cfRule>
  </conditionalFormatting>
  <conditionalFormatting sqref="M1337:M1345 J1337:K1345">
    <cfRule type="cellIs" dxfId="335" priority="331" operator="greaterThan">
      <formula>5</formula>
    </cfRule>
    <cfRule type="cellIs" dxfId="334" priority="332" operator="equal">
      <formula>5</formula>
    </cfRule>
    <cfRule type="cellIs" dxfId="333" priority="333" operator="equal">
      <formula>1</formula>
    </cfRule>
    <cfRule type="cellIs" dxfId="332" priority="334" operator="equal">
      <formula>2</formula>
    </cfRule>
    <cfRule type="cellIs" dxfId="331" priority="335" operator="equal">
      <formula>3</formula>
    </cfRule>
    <cfRule type="cellIs" dxfId="330" priority="336" operator="equal">
      <formula>0</formula>
    </cfRule>
  </conditionalFormatting>
  <conditionalFormatting sqref="S1351:T1359 O1351:O1359 M1351:M1359 J1351:K1359 G1351:H1359 C1351:D1359">
    <cfRule type="cellIs" dxfId="329" priority="325" operator="greaterThan">
      <formula>5</formula>
    </cfRule>
    <cfRule type="cellIs" dxfId="328" priority="326" operator="equal">
      <formula>5</formula>
    </cfRule>
    <cfRule type="cellIs" dxfId="327" priority="327" operator="equal">
      <formula>1</formula>
    </cfRule>
    <cfRule type="cellIs" dxfId="326" priority="328" operator="equal">
      <formula>2</formula>
    </cfRule>
    <cfRule type="cellIs" dxfId="325" priority="329" operator="equal">
      <formula>3</formula>
    </cfRule>
    <cfRule type="cellIs" dxfId="324" priority="330" operator="equal">
      <formula>0</formula>
    </cfRule>
  </conditionalFormatting>
  <conditionalFormatting sqref="E1337:F1345">
    <cfRule type="cellIs" dxfId="323" priority="320" operator="greaterThan">
      <formula>4</formula>
    </cfRule>
    <cfRule type="cellIs" dxfId="322" priority="321" operator="equal">
      <formula>4</formula>
    </cfRule>
    <cfRule type="cellIs" dxfId="321" priority="322" operator="equal">
      <formula>1</formula>
    </cfRule>
    <cfRule type="cellIs" dxfId="320" priority="323" operator="equal">
      <formula>2</formula>
    </cfRule>
    <cfRule type="cellIs" dxfId="319" priority="324" operator="equal">
      <formula>0</formula>
    </cfRule>
  </conditionalFormatting>
  <conditionalFormatting sqref="Q1337:R1345 L1337:L1345">
    <cfRule type="cellIs" dxfId="318" priority="315" operator="greaterThan">
      <formula>4</formula>
    </cfRule>
    <cfRule type="cellIs" dxfId="317" priority="316" operator="equal">
      <formula>4</formula>
    </cfRule>
    <cfRule type="cellIs" dxfId="316" priority="317" operator="equal">
      <formula>1</formula>
    </cfRule>
    <cfRule type="cellIs" dxfId="315" priority="318" operator="equal">
      <formula>2</formula>
    </cfRule>
    <cfRule type="cellIs" dxfId="314" priority="319" operator="equal">
      <formula>0</formula>
    </cfRule>
  </conditionalFormatting>
  <conditionalFormatting sqref="Q1351:R1359 L1351:L1359 E1351:F1359">
    <cfRule type="cellIs" dxfId="313" priority="310" operator="greaterThan">
      <formula>4</formula>
    </cfRule>
    <cfRule type="cellIs" dxfId="312" priority="311" operator="equal">
      <formula>4</formula>
    </cfRule>
    <cfRule type="cellIs" dxfId="311" priority="312" operator="equal">
      <formula>1</formula>
    </cfRule>
    <cfRule type="cellIs" dxfId="310" priority="313" operator="equal">
      <formula>2</formula>
    </cfRule>
    <cfRule type="cellIs" dxfId="309" priority="314" operator="equal">
      <formula>0</formula>
    </cfRule>
  </conditionalFormatting>
  <conditionalFormatting sqref="P1337:P1345 N1337:N1345 I1337:I1345">
    <cfRule type="cellIs" dxfId="308" priority="304" operator="greaterThan">
      <formula>6</formula>
    </cfRule>
    <cfRule type="cellIs" dxfId="307" priority="305" operator="equal">
      <formula>6</formula>
    </cfRule>
    <cfRule type="cellIs" dxfId="306" priority="306" operator="equal">
      <formula>4</formula>
    </cfRule>
    <cfRule type="cellIs" dxfId="305" priority="307" operator="equal">
      <formula>3</formula>
    </cfRule>
    <cfRule type="cellIs" dxfId="304" priority="308" operator="equal">
      <formula>2</formula>
    </cfRule>
    <cfRule type="cellIs" dxfId="303" priority="309" operator="equal">
      <formula>0</formula>
    </cfRule>
  </conditionalFormatting>
  <conditionalFormatting sqref="P1351:P1359 N1351:N1359 I1351:I1359">
    <cfRule type="cellIs" dxfId="302" priority="298" operator="greaterThan">
      <formula>6</formula>
    </cfRule>
    <cfRule type="cellIs" dxfId="301" priority="299" operator="equal">
      <formula>6</formula>
    </cfRule>
    <cfRule type="cellIs" dxfId="300" priority="300" operator="equal">
      <formula>4</formula>
    </cfRule>
    <cfRule type="cellIs" dxfId="299" priority="301" operator="equal">
      <formula>3</formula>
    </cfRule>
    <cfRule type="cellIs" dxfId="298" priority="302" operator="equal">
      <formula>2</formula>
    </cfRule>
    <cfRule type="cellIs" dxfId="297" priority="303" operator="equal">
      <formula>0</formula>
    </cfRule>
  </conditionalFormatting>
  <conditionalFormatting sqref="S1365:T1373 O1365:O1373 M1365:M1373 J1365:K1373 G1365:H1373 C1365:D1373">
    <cfRule type="cellIs" dxfId="296" priority="292" operator="greaterThan">
      <formula>5</formula>
    </cfRule>
    <cfRule type="cellIs" dxfId="295" priority="293" operator="equal">
      <formula>5</formula>
    </cfRule>
    <cfRule type="cellIs" dxfId="294" priority="294" operator="equal">
      <formula>1</formula>
    </cfRule>
    <cfRule type="cellIs" dxfId="293" priority="295" operator="equal">
      <formula>2</formula>
    </cfRule>
    <cfRule type="cellIs" dxfId="292" priority="296" operator="equal">
      <formula>3</formula>
    </cfRule>
    <cfRule type="cellIs" dxfId="291" priority="297" operator="equal">
      <formula>0</formula>
    </cfRule>
  </conditionalFormatting>
  <conditionalFormatting sqref="Q1365:R1373 L1365:L1373 E1365:F1373">
    <cfRule type="cellIs" dxfId="290" priority="287" operator="greaterThan">
      <formula>4</formula>
    </cfRule>
    <cfRule type="cellIs" dxfId="289" priority="288" operator="equal">
      <formula>4</formula>
    </cfRule>
    <cfRule type="cellIs" dxfId="288" priority="289" operator="equal">
      <formula>1</formula>
    </cfRule>
    <cfRule type="cellIs" dxfId="287" priority="290" operator="equal">
      <formula>2</formula>
    </cfRule>
    <cfRule type="cellIs" dxfId="286" priority="291" operator="equal">
      <formula>0</formula>
    </cfRule>
  </conditionalFormatting>
  <conditionalFormatting sqref="P1365:P1373 N1365:N1373 I1365:I1373">
    <cfRule type="cellIs" dxfId="285" priority="281" operator="greaterThan">
      <formula>6</formula>
    </cfRule>
    <cfRule type="cellIs" dxfId="284" priority="282" operator="equal">
      <formula>6</formula>
    </cfRule>
    <cfRule type="cellIs" dxfId="283" priority="283" operator="equal">
      <formula>4</formula>
    </cfRule>
    <cfRule type="cellIs" dxfId="282" priority="284" operator="equal">
      <formula>3</formula>
    </cfRule>
    <cfRule type="cellIs" dxfId="281" priority="285" operator="equal">
      <formula>2</formula>
    </cfRule>
    <cfRule type="cellIs" dxfId="280" priority="286" operator="equal">
      <formula>0</formula>
    </cfRule>
  </conditionalFormatting>
  <conditionalFormatting sqref="S1379:T1387 O1379:O1387 M1379:M1387 J1379:K1387 G1379:H1387 C1379:D1387">
    <cfRule type="cellIs" dxfId="279" priority="275" operator="greaterThan">
      <formula>5</formula>
    </cfRule>
    <cfRule type="cellIs" dxfId="278" priority="276" operator="equal">
      <formula>5</formula>
    </cfRule>
    <cfRule type="cellIs" dxfId="277" priority="277" operator="equal">
      <formula>1</formula>
    </cfRule>
    <cfRule type="cellIs" dxfId="276" priority="278" operator="equal">
      <formula>2</formula>
    </cfRule>
    <cfRule type="cellIs" dxfId="275" priority="279" operator="equal">
      <formula>3</formula>
    </cfRule>
    <cfRule type="cellIs" dxfId="274" priority="280" operator="equal">
      <formula>0</formula>
    </cfRule>
  </conditionalFormatting>
  <conditionalFormatting sqref="Q1379:R1387 L1379:L1387 E1379:F1387">
    <cfRule type="cellIs" dxfId="273" priority="270" operator="greaterThan">
      <formula>4</formula>
    </cfRule>
    <cfRule type="cellIs" dxfId="272" priority="271" operator="equal">
      <formula>4</formula>
    </cfRule>
    <cfRule type="cellIs" dxfId="271" priority="272" operator="equal">
      <formula>1</formula>
    </cfRule>
    <cfRule type="cellIs" dxfId="270" priority="273" operator="equal">
      <formula>2</formula>
    </cfRule>
    <cfRule type="cellIs" dxfId="269" priority="274" operator="equal">
      <formula>0</formula>
    </cfRule>
  </conditionalFormatting>
  <conditionalFormatting sqref="P1379:P1387 N1379:N1387 I1379:I1387">
    <cfRule type="cellIs" dxfId="268" priority="264" operator="greaterThan">
      <formula>6</formula>
    </cfRule>
    <cfRule type="cellIs" dxfId="267" priority="265" operator="equal">
      <formula>6</formula>
    </cfRule>
    <cfRule type="cellIs" dxfId="266" priority="266" operator="equal">
      <formula>4</formula>
    </cfRule>
    <cfRule type="cellIs" dxfId="265" priority="267" operator="equal">
      <formula>3</formula>
    </cfRule>
    <cfRule type="cellIs" dxfId="264" priority="268" operator="equal">
      <formula>2</formula>
    </cfRule>
    <cfRule type="cellIs" dxfId="263" priority="269" operator="equal">
      <formula>0</formula>
    </cfRule>
  </conditionalFormatting>
  <conditionalFormatting sqref="S1393:T1401 O1393:O1401 M1393:M1401 J1393:K1401 G1393:H1401 C1393:D1401">
    <cfRule type="cellIs" dxfId="262" priority="258" operator="greaterThan">
      <formula>5</formula>
    </cfRule>
    <cfRule type="cellIs" dxfId="261" priority="259" operator="equal">
      <formula>5</formula>
    </cfRule>
    <cfRule type="cellIs" dxfId="260" priority="260" operator="equal">
      <formula>1</formula>
    </cfRule>
    <cfRule type="cellIs" dxfId="259" priority="261" operator="equal">
      <formula>2</formula>
    </cfRule>
    <cfRule type="cellIs" dxfId="258" priority="262" operator="equal">
      <formula>3</formula>
    </cfRule>
    <cfRule type="cellIs" dxfId="257" priority="263" operator="equal">
      <formula>0</formula>
    </cfRule>
  </conditionalFormatting>
  <conditionalFormatting sqref="Q1393:R1401 L1393:L1401 E1393:F1401">
    <cfRule type="cellIs" dxfId="256" priority="253" operator="greaterThan">
      <formula>4</formula>
    </cfRule>
    <cfRule type="cellIs" dxfId="255" priority="254" operator="equal">
      <formula>4</formula>
    </cfRule>
    <cfRule type="cellIs" dxfId="254" priority="255" operator="equal">
      <formula>1</formula>
    </cfRule>
    <cfRule type="cellIs" dxfId="253" priority="256" operator="equal">
      <formula>2</formula>
    </cfRule>
    <cfRule type="cellIs" dxfId="252" priority="257" operator="equal">
      <formula>0</formula>
    </cfRule>
  </conditionalFormatting>
  <conditionalFormatting sqref="P1393:P1401 N1393:N1401 I1393:I1401">
    <cfRule type="cellIs" dxfId="251" priority="247" operator="greaterThan">
      <formula>6</formula>
    </cfRule>
    <cfRule type="cellIs" dxfId="250" priority="248" operator="equal">
      <formula>6</formula>
    </cfRule>
    <cfRule type="cellIs" dxfId="249" priority="249" operator="equal">
      <formula>4</formula>
    </cfRule>
    <cfRule type="cellIs" dxfId="248" priority="250" operator="equal">
      <formula>3</formula>
    </cfRule>
    <cfRule type="cellIs" dxfId="247" priority="251" operator="equal">
      <formula>2</formula>
    </cfRule>
    <cfRule type="cellIs" dxfId="246" priority="252" operator="equal">
      <formula>0</formula>
    </cfRule>
  </conditionalFormatting>
  <conditionalFormatting sqref="S1407:T1415 O1407:O1415 M1407:M1415 J1407:K1415 G1407:H1415 C1407:D1415">
    <cfRule type="cellIs" dxfId="245" priority="241" operator="greaterThan">
      <formula>5</formula>
    </cfRule>
    <cfRule type="cellIs" dxfId="244" priority="242" operator="equal">
      <formula>5</formula>
    </cfRule>
    <cfRule type="cellIs" dxfId="243" priority="243" operator="equal">
      <formula>1</formula>
    </cfRule>
    <cfRule type="cellIs" dxfId="242" priority="244" operator="equal">
      <formula>2</formula>
    </cfRule>
    <cfRule type="cellIs" dxfId="241" priority="245" operator="equal">
      <formula>3</formula>
    </cfRule>
    <cfRule type="cellIs" dxfId="240" priority="246" operator="equal">
      <formula>0</formula>
    </cfRule>
  </conditionalFormatting>
  <conditionalFormatting sqref="Q1407:R1415 L1407:L1415 E1407:F1415">
    <cfRule type="cellIs" dxfId="239" priority="236" operator="greaterThan">
      <formula>4</formula>
    </cfRule>
    <cfRule type="cellIs" dxfId="238" priority="237" operator="equal">
      <formula>4</formula>
    </cfRule>
    <cfRule type="cellIs" dxfId="237" priority="238" operator="equal">
      <formula>1</formula>
    </cfRule>
    <cfRule type="cellIs" dxfId="236" priority="239" operator="equal">
      <formula>2</formula>
    </cfRule>
    <cfRule type="cellIs" dxfId="235" priority="240" operator="equal">
      <formula>0</formula>
    </cfRule>
  </conditionalFormatting>
  <conditionalFormatting sqref="P1407:P1415 N1407:N1415 I1407:I1415">
    <cfRule type="cellIs" dxfId="234" priority="230" operator="greaterThan">
      <formula>6</formula>
    </cfRule>
    <cfRule type="cellIs" dxfId="233" priority="231" operator="equal">
      <formula>6</formula>
    </cfRule>
    <cfRule type="cellIs" dxfId="232" priority="232" operator="equal">
      <formula>4</formula>
    </cfRule>
    <cfRule type="cellIs" dxfId="231" priority="233" operator="equal">
      <formula>3</formula>
    </cfRule>
    <cfRule type="cellIs" dxfId="230" priority="234" operator="equal">
      <formula>2</formula>
    </cfRule>
    <cfRule type="cellIs" dxfId="229" priority="235" operator="equal">
      <formula>0</formula>
    </cfRule>
  </conditionalFormatting>
  <conditionalFormatting sqref="S1421:T1429 O1421:O1429 M1421:M1429 J1421:K1429 G1421:H1429 C1421:D1429">
    <cfRule type="cellIs" dxfId="228" priority="224" operator="greaterThan">
      <formula>5</formula>
    </cfRule>
    <cfRule type="cellIs" dxfId="227" priority="225" operator="equal">
      <formula>5</formula>
    </cfRule>
    <cfRule type="cellIs" dxfId="226" priority="226" operator="equal">
      <formula>1</formula>
    </cfRule>
    <cfRule type="cellIs" dxfId="225" priority="227" operator="equal">
      <formula>2</formula>
    </cfRule>
    <cfRule type="cellIs" dxfId="224" priority="228" operator="equal">
      <formula>3</formula>
    </cfRule>
    <cfRule type="cellIs" dxfId="223" priority="229" operator="equal">
      <formula>0</formula>
    </cfRule>
  </conditionalFormatting>
  <conditionalFormatting sqref="Q1421:R1429 L1421:L1429 E1421:F1429">
    <cfRule type="cellIs" dxfId="222" priority="219" operator="greaterThan">
      <formula>4</formula>
    </cfRule>
    <cfRule type="cellIs" dxfId="221" priority="220" operator="equal">
      <formula>4</formula>
    </cfRule>
    <cfRule type="cellIs" dxfId="220" priority="221" operator="equal">
      <formula>1</formula>
    </cfRule>
    <cfRule type="cellIs" dxfId="219" priority="222" operator="equal">
      <formula>2</formula>
    </cfRule>
    <cfRule type="cellIs" dxfId="218" priority="223" operator="equal">
      <formula>0</formula>
    </cfRule>
  </conditionalFormatting>
  <conditionalFormatting sqref="P1421:P1429 N1421:N1429 I1421:I1429">
    <cfRule type="cellIs" dxfId="217" priority="213" operator="greaterThan">
      <formula>6</formula>
    </cfRule>
    <cfRule type="cellIs" dxfId="216" priority="214" operator="equal">
      <formula>6</formula>
    </cfRule>
    <cfRule type="cellIs" dxfId="215" priority="215" operator="equal">
      <formula>4</formula>
    </cfRule>
    <cfRule type="cellIs" dxfId="214" priority="216" operator="equal">
      <formula>3</formula>
    </cfRule>
    <cfRule type="cellIs" dxfId="213" priority="217" operator="equal">
      <formula>2</formula>
    </cfRule>
    <cfRule type="cellIs" dxfId="212" priority="218" operator="equal">
      <formula>0</formula>
    </cfRule>
  </conditionalFormatting>
  <conditionalFormatting sqref="S1435:T1443 O1435:O1443 M1435:M1443 J1435:K1443 G1435:H1443 C1435:D1443">
    <cfRule type="cellIs" dxfId="211" priority="207" operator="greaterThan">
      <formula>5</formula>
    </cfRule>
    <cfRule type="cellIs" dxfId="210" priority="208" operator="equal">
      <formula>5</formula>
    </cfRule>
    <cfRule type="cellIs" dxfId="209" priority="209" operator="equal">
      <formula>1</formula>
    </cfRule>
    <cfRule type="cellIs" dxfId="208" priority="210" operator="equal">
      <formula>2</formula>
    </cfRule>
    <cfRule type="cellIs" dxfId="207" priority="211" operator="equal">
      <formula>3</formula>
    </cfRule>
    <cfRule type="cellIs" dxfId="206" priority="212" operator="equal">
      <formula>0</formula>
    </cfRule>
  </conditionalFormatting>
  <conditionalFormatting sqref="Q1435:R1443 L1435:L1443 E1435:F1443">
    <cfRule type="cellIs" dxfId="205" priority="202" operator="greaterThan">
      <formula>4</formula>
    </cfRule>
    <cfRule type="cellIs" dxfId="204" priority="203" operator="equal">
      <formula>4</formula>
    </cfRule>
    <cfRule type="cellIs" dxfId="203" priority="204" operator="equal">
      <formula>1</formula>
    </cfRule>
    <cfRule type="cellIs" dxfId="202" priority="205" operator="equal">
      <formula>2</formula>
    </cfRule>
    <cfRule type="cellIs" dxfId="201" priority="206" operator="equal">
      <formula>0</formula>
    </cfRule>
  </conditionalFormatting>
  <conditionalFormatting sqref="P1435:P1443 N1435:N1443 I1435:I1443">
    <cfRule type="cellIs" dxfId="200" priority="196" operator="greaterThan">
      <formula>6</formula>
    </cfRule>
    <cfRule type="cellIs" dxfId="199" priority="197" operator="equal">
      <formula>6</formula>
    </cfRule>
    <cfRule type="cellIs" dxfId="198" priority="198" operator="equal">
      <formula>4</formula>
    </cfRule>
    <cfRule type="cellIs" dxfId="197" priority="199" operator="equal">
      <formula>3</formula>
    </cfRule>
    <cfRule type="cellIs" dxfId="196" priority="200" operator="equal">
      <formula>2</formula>
    </cfRule>
    <cfRule type="cellIs" dxfId="195" priority="201" operator="equal">
      <formula>0</formula>
    </cfRule>
  </conditionalFormatting>
  <conditionalFormatting sqref="S1533:T1541 O1533:O1541 M1533:M1541 J1533:K1541 G1533:H1541 C1533:D1541 S1519:T1527 O1519:O1527 M1519:M1527 J1519:K1527 G1519:H1527 C1519:D1527 S1505:T1513 O1505:O1513 M1505:M1513 J1505:K1513 G1505:H1513 C1505:D1513 S1491:T1499 O1491:O1499 M1491:M1499 J1491:K1499 G1491:H1499 C1491:D1499 S1477:T1485 O1477:O1485 M1477:M1485 J1477:K1485 G1477:H1485 C1477:D1485 S1463:T1471 O1463:O1471 M1463:M1471 J1463:K1471 G1463:H1471 C1463:D1471 S1449:T1457 O1449:O1457 M1449:M1457 J1449:K1457 G1449:H1457 C1449:D1457">
    <cfRule type="cellIs" dxfId="194" priority="190" operator="greaterThan">
      <formula>5</formula>
    </cfRule>
    <cfRule type="cellIs" dxfId="193" priority="191" operator="equal">
      <formula>5</formula>
    </cfRule>
    <cfRule type="cellIs" dxfId="192" priority="192" operator="equal">
      <formula>1</formula>
    </cfRule>
    <cfRule type="cellIs" dxfId="191" priority="193" operator="equal">
      <formula>2</formula>
    </cfRule>
    <cfRule type="cellIs" dxfId="190" priority="194" operator="equal">
      <formula>3</formula>
    </cfRule>
    <cfRule type="cellIs" dxfId="189" priority="195" operator="equal">
      <formula>0</formula>
    </cfRule>
  </conditionalFormatting>
  <conditionalFormatting sqref="Q1533:R1541 L1533:L1541 E1533:F1541 Q1519:R1527 L1519:L1527 E1519:F1527 Q1505:R1513 L1505:L1513 E1505:F1513 Q1491:R1499 L1491:L1499 E1491:F1499 Q1477:R1485 L1477:L1485 E1477:F1485 Q1463:R1471 L1463:L1471 E1463:F1471 Q1449:R1457 L1449:L1457 E1449:F1457">
    <cfRule type="cellIs" dxfId="188" priority="185" operator="greaterThan">
      <formula>4</formula>
    </cfRule>
    <cfRule type="cellIs" dxfId="187" priority="186" operator="equal">
      <formula>4</formula>
    </cfRule>
    <cfRule type="cellIs" dxfId="186" priority="187" operator="equal">
      <formula>1</formula>
    </cfRule>
    <cfRule type="cellIs" dxfId="185" priority="188" operator="equal">
      <formula>2</formula>
    </cfRule>
    <cfRule type="cellIs" dxfId="184" priority="189" operator="equal">
      <formula>0</formula>
    </cfRule>
  </conditionalFormatting>
  <conditionalFormatting sqref="P1533:P1541 N1533:N1541 I1533:I1541 P1519:P1527 N1519:N1527 I1519:I1527 P1505:P1513 N1505:N1513 I1505:I1513 P1491:P1499 N1491:N1499 I1491:I1499 P1477:P1485 N1477:N1485 I1477:I1485 P1463:P1471 N1463:N1471 I1463:I1471 P1449:P1457 N1449:N1457 I1449:I1457">
    <cfRule type="cellIs" dxfId="183" priority="179" operator="greaterThan">
      <formula>6</formula>
    </cfRule>
    <cfRule type="cellIs" dxfId="182" priority="180" operator="equal">
      <formula>6</formula>
    </cfRule>
    <cfRule type="cellIs" dxfId="181" priority="181" operator="equal">
      <formula>4</formula>
    </cfRule>
    <cfRule type="cellIs" dxfId="180" priority="182" operator="equal">
      <formula>3</formula>
    </cfRule>
    <cfRule type="cellIs" dxfId="179" priority="183" operator="equal">
      <formula>2</formula>
    </cfRule>
    <cfRule type="cellIs" dxfId="178" priority="184" operator="equal">
      <formula>0</formula>
    </cfRule>
  </conditionalFormatting>
  <conditionalFormatting sqref="S1674:T1682 O1674:O1682 M1674:M1682 J1674:K1682 G1674:H1682 C1674:D1682 S1660:T1668 O1660:O1668 M1660:M1668 J1660:K1668 G1660:H1668 C1660:D1668 S1646:T1654 O1646:O1654 M1646:M1654 J1646:K1654 G1646:H1654 C1646:D1654 S1632:T1640 O1632:O1640 M1632:M1640 J1632:K1640 G1632:H1640 C1632:D1640 S1618:T1626 O1618:O1626 M1618:M1626 J1618:K1626 G1618:H1626 C1618:D1626 S1604:T1612 O1604:O1612 M1604:M1612 J1604:K1612 G1604:H1612 C1604:D1612 S1590:T1598 O1590:O1598 M1590:M1598 J1590:K1598 G1590:H1598 C1590:D1598 S1576:T1584 O1576:O1584 M1576:M1584 J1576:K1584 G1576:H1584 C1576:D1584 S1561:T1570 O1561:O1570 M1561:M1570 J1561:K1570 G1561:H1570 C1561:D1570 S1547:T1555 O1547:O1555 M1547:M1555 J1547:K1555 G1547:H1555 C1547:D1555">
    <cfRule type="cellIs" dxfId="177" priority="173" operator="greaterThan">
      <formula>5</formula>
    </cfRule>
    <cfRule type="cellIs" dxfId="176" priority="174" operator="equal">
      <formula>5</formula>
    </cfRule>
    <cfRule type="cellIs" dxfId="175" priority="175" operator="equal">
      <formula>1</formula>
    </cfRule>
    <cfRule type="cellIs" dxfId="174" priority="176" operator="equal">
      <formula>2</formula>
    </cfRule>
    <cfRule type="cellIs" dxfId="173" priority="177" operator="equal">
      <formula>3</formula>
    </cfRule>
    <cfRule type="cellIs" dxfId="172" priority="178" operator="equal">
      <formula>0</formula>
    </cfRule>
  </conditionalFormatting>
  <conditionalFormatting sqref="Q1674:R1682 L1674:L1682 E1674:F1682 Q1660:R1668 L1660:L1668 E1660:F1668 Q1646:R1654 L1646:L1654 E1646:F1654 Q1632:R1640 L1632:L1640 E1632:F1640 Q1618:R1626 L1618:L1626 E1618:F1626 Q1604:R1612 L1604:L1612 E1604:F1612 Q1590:R1598 L1590:L1598 E1590:F1598 Q1576:R1584 L1576:L1584 E1576:F1584 Q1561:R1570 L1561:L1570 E1561:F1570 Q1547:R1555 L1547:L1555 E1547:F1555">
    <cfRule type="cellIs" dxfId="171" priority="168" operator="greaterThan">
      <formula>4</formula>
    </cfRule>
    <cfRule type="cellIs" dxfId="170" priority="169" operator="equal">
      <formula>4</formula>
    </cfRule>
    <cfRule type="cellIs" dxfId="169" priority="170" operator="equal">
      <formula>1</formula>
    </cfRule>
    <cfRule type="cellIs" dxfId="168" priority="171" operator="equal">
      <formula>2</formula>
    </cfRule>
    <cfRule type="cellIs" dxfId="167" priority="172" operator="equal">
      <formula>0</formula>
    </cfRule>
  </conditionalFormatting>
  <conditionalFormatting sqref="P1674:P1682 N1674:N1682 I1674:I1682 P1660:P1668 N1660:N1668 I1660:I1668 P1646:P1654 N1646:N1654 I1646:I1654 P1632:P1640 N1632:N1640 I1632:I1640 P1618:P1626 N1618:N1626 I1618:I1626 P1604:P1612 N1604:N1612 I1604:I1612 P1590:P1598 N1590:N1598 I1590:I1598 P1576:P1584 N1576:N1584 I1576:I1584 P1561:P1570 N1561:N1570 I1561:I1570 P1547:P1555 N1547:N1555 I1547:I1555">
    <cfRule type="cellIs" dxfId="166" priority="162" operator="greaterThan">
      <formula>6</formula>
    </cfRule>
    <cfRule type="cellIs" dxfId="165" priority="163" operator="equal">
      <formula>6</formula>
    </cfRule>
    <cfRule type="cellIs" dxfId="164" priority="164" operator="equal">
      <formula>4</formula>
    </cfRule>
    <cfRule type="cellIs" dxfId="163" priority="165" operator="equal">
      <formula>3</formula>
    </cfRule>
    <cfRule type="cellIs" dxfId="162" priority="166" operator="equal">
      <formula>2</formula>
    </cfRule>
    <cfRule type="cellIs" dxfId="161" priority="167" operator="equal">
      <formula>0</formula>
    </cfRule>
  </conditionalFormatting>
  <conditionalFormatting sqref="M539:M547">
    <cfRule type="cellIs" dxfId="160" priority="156" operator="greaterThan">
      <formula>5</formula>
    </cfRule>
    <cfRule type="cellIs" dxfId="159" priority="157" operator="equal">
      <formula>5</formula>
    </cfRule>
    <cfRule type="cellIs" dxfId="158" priority="158" operator="equal">
      <formula>1</formula>
    </cfRule>
    <cfRule type="cellIs" dxfId="157" priority="159" operator="equal">
      <formula>2</formula>
    </cfRule>
    <cfRule type="cellIs" dxfId="156" priority="160" operator="equal">
      <formula>3</formula>
    </cfRule>
    <cfRule type="cellIs" dxfId="155" priority="161" operator="equal">
      <formula>0</formula>
    </cfRule>
  </conditionalFormatting>
  <conditionalFormatting sqref="M525:M533">
    <cfRule type="cellIs" dxfId="154" priority="150" operator="greaterThan">
      <formula>5</formula>
    </cfRule>
    <cfRule type="cellIs" dxfId="153" priority="151" operator="equal">
      <formula>5</formula>
    </cfRule>
    <cfRule type="cellIs" dxfId="152" priority="152" operator="equal">
      <formula>1</formula>
    </cfRule>
    <cfRule type="cellIs" dxfId="151" priority="153" operator="equal">
      <formula>2</formula>
    </cfRule>
    <cfRule type="cellIs" dxfId="150" priority="154" operator="equal">
      <formula>3</formula>
    </cfRule>
    <cfRule type="cellIs" dxfId="149" priority="155" operator="equal">
      <formula>0</formula>
    </cfRule>
  </conditionalFormatting>
  <conditionalFormatting sqref="M469:M477 M483:M491 M511:M519 M497:M505">
    <cfRule type="cellIs" dxfId="148" priority="144" operator="greaterThan">
      <formula>5</formula>
    </cfRule>
    <cfRule type="cellIs" dxfId="147" priority="145" operator="equal">
      <formula>5</formula>
    </cfRule>
    <cfRule type="cellIs" dxfId="146" priority="146" operator="equal">
      <formula>1</formula>
    </cfRule>
    <cfRule type="cellIs" dxfId="145" priority="147" operator="equal">
      <formula>2</formula>
    </cfRule>
    <cfRule type="cellIs" dxfId="144" priority="148" operator="equal">
      <formula>3</formula>
    </cfRule>
    <cfRule type="cellIs" dxfId="143" priority="149" operator="equal">
      <formula>0</formula>
    </cfRule>
  </conditionalFormatting>
  <conditionalFormatting sqref="M413:M421 M427:M435 M441:M449 M455:M463">
    <cfRule type="cellIs" dxfId="142" priority="138" operator="greaterThan">
      <formula>5</formula>
    </cfRule>
    <cfRule type="cellIs" dxfId="141" priority="139" operator="equal">
      <formula>5</formula>
    </cfRule>
    <cfRule type="cellIs" dxfId="140" priority="140" operator="equal">
      <formula>1</formula>
    </cfRule>
    <cfRule type="cellIs" dxfId="139" priority="141" operator="equal">
      <formula>2</formula>
    </cfRule>
    <cfRule type="cellIs" dxfId="138" priority="142" operator="equal">
      <formula>3</formula>
    </cfRule>
    <cfRule type="cellIs" dxfId="137" priority="143" operator="equal">
      <formula>0</formula>
    </cfRule>
  </conditionalFormatting>
  <conditionalFormatting sqref="M357:M365 M371:M379 M385:M393 M399:M407">
    <cfRule type="cellIs" dxfId="136" priority="132" operator="greaterThan">
      <formula>5</formula>
    </cfRule>
    <cfRule type="cellIs" dxfId="135" priority="133" operator="equal">
      <formula>5</formula>
    </cfRule>
    <cfRule type="cellIs" dxfId="134" priority="134" operator="equal">
      <formula>1</formula>
    </cfRule>
    <cfRule type="cellIs" dxfId="133" priority="135" operator="equal">
      <formula>2</formula>
    </cfRule>
    <cfRule type="cellIs" dxfId="132" priority="136" operator="equal">
      <formula>3</formula>
    </cfRule>
    <cfRule type="cellIs" dxfId="131" priority="137" operator="equal">
      <formula>0</formula>
    </cfRule>
  </conditionalFormatting>
  <conditionalFormatting sqref="M287:M295 M301:M309 M315:M323 M329:M337 M343:M351">
    <cfRule type="cellIs" dxfId="130" priority="126" operator="greaterThan">
      <formula>5</formula>
    </cfRule>
    <cfRule type="cellIs" dxfId="129" priority="127" operator="equal">
      <formula>5</formula>
    </cfRule>
    <cfRule type="cellIs" dxfId="128" priority="128" operator="equal">
      <formula>1</formula>
    </cfRule>
    <cfRule type="cellIs" dxfId="127" priority="129" operator="equal">
      <formula>2</formula>
    </cfRule>
    <cfRule type="cellIs" dxfId="126" priority="130" operator="equal">
      <formula>3</formula>
    </cfRule>
    <cfRule type="cellIs" dxfId="125" priority="131" operator="equal">
      <formula>0</formula>
    </cfRule>
  </conditionalFormatting>
  <conditionalFormatting sqref="M217:M225 M231:M239 M245:M253 M259:M267 M273:M281">
    <cfRule type="cellIs" dxfId="124" priority="120" operator="greaterThan">
      <formula>5</formula>
    </cfRule>
    <cfRule type="cellIs" dxfId="123" priority="121" operator="equal">
      <formula>5</formula>
    </cfRule>
    <cfRule type="cellIs" dxfId="122" priority="122" operator="equal">
      <formula>1</formula>
    </cfRule>
    <cfRule type="cellIs" dxfId="121" priority="123" operator="equal">
      <formula>2</formula>
    </cfRule>
    <cfRule type="cellIs" dxfId="120" priority="124" operator="equal">
      <formula>3</formula>
    </cfRule>
    <cfRule type="cellIs" dxfId="119" priority="125" operator="equal">
      <formula>0</formula>
    </cfRule>
  </conditionalFormatting>
  <conditionalFormatting sqref="M147:M155 M161:M169 M175:M183 M189:M197 M203:M211">
    <cfRule type="cellIs" dxfId="118" priority="114" operator="greaterThan">
      <formula>5</formula>
    </cfRule>
    <cfRule type="cellIs" dxfId="117" priority="115" operator="equal">
      <formula>5</formula>
    </cfRule>
    <cfRule type="cellIs" dxfId="116" priority="116" operator="equal">
      <formula>1</formula>
    </cfRule>
    <cfRule type="cellIs" dxfId="115" priority="117" operator="equal">
      <formula>2</formula>
    </cfRule>
    <cfRule type="cellIs" dxfId="114" priority="118" operator="equal">
      <formula>3</formula>
    </cfRule>
    <cfRule type="cellIs" dxfId="113" priority="119" operator="equal">
      <formula>0</formula>
    </cfRule>
  </conditionalFormatting>
  <conditionalFormatting sqref="M21:M29 M35:M43 M49:M57 M63:M71 M77:M85 M91:M99 M105:M113 M119:M127 M133:M141">
    <cfRule type="cellIs" dxfId="112" priority="108" operator="greaterThan">
      <formula>5</formula>
    </cfRule>
    <cfRule type="cellIs" dxfId="111" priority="109" operator="equal">
      <formula>5</formula>
    </cfRule>
    <cfRule type="cellIs" dxfId="110" priority="110" operator="equal">
      <formula>1</formula>
    </cfRule>
    <cfRule type="cellIs" dxfId="109" priority="111" operator="equal">
      <formula>2</formula>
    </cfRule>
    <cfRule type="cellIs" dxfId="108" priority="112" operator="equal">
      <formula>3</formula>
    </cfRule>
    <cfRule type="cellIs" dxfId="107" priority="113" operator="equal">
      <formula>0</formula>
    </cfRule>
  </conditionalFormatting>
  <conditionalFormatting sqref="B1686:B1687">
    <cfRule type="cellIs" dxfId="106" priority="107" operator="equal">
      <formula>0</formula>
    </cfRule>
  </conditionalFormatting>
  <conditionalFormatting sqref="U1697">
    <cfRule type="cellIs" dxfId="105" priority="106" operator="equal">
      <formula>0</formula>
    </cfRule>
  </conditionalFormatting>
  <conditionalFormatting sqref="U1688:U1696">
    <cfRule type="cellIs" dxfId="104" priority="105" operator="equal">
      <formula>0</formula>
    </cfRule>
  </conditionalFormatting>
  <conditionalFormatting sqref="S1688:T1696 O1688:O1696 M1688:M1696 J1688:K1696 G1688:H1696 C1688:D1696">
    <cfRule type="cellIs" dxfId="103" priority="99" operator="greaterThan">
      <formula>5</formula>
    </cfRule>
    <cfRule type="cellIs" dxfId="102" priority="100" operator="equal">
      <formula>5</formula>
    </cfRule>
    <cfRule type="cellIs" dxfId="101" priority="101" operator="equal">
      <formula>1</formula>
    </cfRule>
    <cfRule type="cellIs" dxfId="100" priority="102" operator="equal">
      <formula>2</formula>
    </cfRule>
    <cfRule type="cellIs" dxfId="99" priority="103" operator="equal">
      <formula>3</formula>
    </cfRule>
    <cfRule type="cellIs" dxfId="98" priority="104" operator="equal">
      <formula>0</formula>
    </cfRule>
  </conditionalFormatting>
  <conditionalFormatting sqref="Q1688:R1696 L1688:L1696 E1688:F1696">
    <cfRule type="cellIs" dxfId="97" priority="94" operator="greaterThan">
      <formula>4</formula>
    </cfRule>
    <cfRule type="cellIs" dxfId="96" priority="95" operator="equal">
      <formula>4</formula>
    </cfRule>
    <cfRule type="cellIs" dxfId="95" priority="96" operator="equal">
      <formula>1</formula>
    </cfRule>
    <cfRule type="cellIs" dxfId="94" priority="97" operator="equal">
      <formula>2</formula>
    </cfRule>
    <cfRule type="cellIs" dxfId="93" priority="98" operator="equal">
      <formula>0</formula>
    </cfRule>
  </conditionalFormatting>
  <conditionalFormatting sqref="P1688:P1696 N1688:N1696 I1688:I1696">
    <cfRule type="cellIs" dxfId="92" priority="88" operator="greaterThan">
      <formula>6</formula>
    </cfRule>
    <cfRule type="cellIs" dxfId="91" priority="89" operator="equal">
      <formula>6</formula>
    </cfRule>
    <cfRule type="cellIs" dxfId="90" priority="90" operator="equal">
      <formula>4</formula>
    </cfRule>
    <cfRule type="cellIs" dxfId="89" priority="91" operator="equal">
      <formula>3</formula>
    </cfRule>
    <cfRule type="cellIs" dxfId="88" priority="92" operator="equal">
      <formula>2</formula>
    </cfRule>
    <cfRule type="cellIs" dxfId="87" priority="93" operator="equal">
      <formula>0</formula>
    </cfRule>
  </conditionalFormatting>
  <conditionalFormatting sqref="U1772:U1780 U1758:U1766 U1744:U1752 U1730:U1738 U1716:U1723 U1702:U1710">
    <cfRule type="cellIs" dxfId="86" priority="83" operator="equal">
      <formula>0</formula>
    </cfRule>
  </conditionalFormatting>
  <conditionalFormatting sqref="B1700:B1701 B1714:B1715 B1728:B1729 B1742:B1743">
    <cfRule type="cellIs" dxfId="85" priority="87" operator="equal">
      <formula>0</formula>
    </cfRule>
  </conditionalFormatting>
  <conditionalFormatting sqref="B1770:B1771 B1756:B1757">
    <cfRule type="cellIs" dxfId="84" priority="86" operator="equal">
      <formula>0</formula>
    </cfRule>
  </conditionalFormatting>
  <conditionalFormatting sqref="B1826:B1827 B1812:B1813 B1798:B1799 B1784:B1785">
    <cfRule type="cellIs" dxfId="83" priority="85" operator="equal">
      <formula>0</formula>
    </cfRule>
  </conditionalFormatting>
  <conditionalFormatting sqref="U1837 U1823 U1809 U1795 U1781 U1767 U1753 U1739 U1725 U1711">
    <cfRule type="cellIs" dxfId="82" priority="84" operator="equal">
      <formula>0</formula>
    </cfRule>
  </conditionalFormatting>
  <conditionalFormatting sqref="U1828:U1836 U1814:U1822 U1800:U1808 U1786:U1794">
    <cfRule type="cellIs" dxfId="81" priority="82" operator="equal">
      <formula>0</formula>
    </cfRule>
  </conditionalFormatting>
  <conditionalFormatting sqref="U1724">
    <cfRule type="cellIs" dxfId="80" priority="81" operator="equal">
      <formula>0</formula>
    </cfRule>
  </conditionalFormatting>
  <conditionalFormatting sqref="S1828:T1836 O1828:O1836 M1828:M1836 J1828:K1836 G1828:H1836 C1828:D1836 S1814:T1822 O1814:O1822 M1814:M1822 J1814:K1822 G1814:H1822 C1814:D1822 S1800:T1808 O1800:O1808 M1800:M1808 J1800:K1808 G1800:H1808 C1800:D1808 S1786:T1794 O1786:O1794 M1786:M1794 J1786:K1794 G1786:H1794 C1786:D1794 S1772:T1780 O1772:O1780 M1772:M1780 J1772:K1780 G1772:H1780 C1772:D1780 S1758:T1766 O1758:O1766 M1758:M1766 J1758:K1766 G1758:H1766 C1758:D1766 S1744:T1752 O1744:O1752 M1744:M1752 J1744:K1752 G1744:H1752 C1744:D1752 S1730:T1738 O1730:O1738 M1730:M1738 J1730:K1738 G1730:H1738 C1730:D1738 S1702:T1710 O1702:O1710 M1702:M1710 J1702:K1710 G1702:H1710 C1702:D1710">
    <cfRule type="cellIs" dxfId="79" priority="75" operator="greaterThan">
      <formula>5</formula>
    </cfRule>
    <cfRule type="cellIs" dxfId="78" priority="76" operator="equal">
      <formula>5</formula>
    </cfRule>
    <cfRule type="cellIs" dxfId="77" priority="77" operator="equal">
      <formula>1</formula>
    </cfRule>
    <cfRule type="cellIs" dxfId="76" priority="78" operator="equal">
      <formula>2</formula>
    </cfRule>
    <cfRule type="cellIs" dxfId="75" priority="79" operator="equal">
      <formula>3</formula>
    </cfRule>
    <cfRule type="cellIs" dxfId="74" priority="80" operator="equal">
      <formula>0</formula>
    </cfRule>
  </conditionalFormatting>
  <conditionalFormatting sqref="Q1828:R1836 L1828:L1836 E1828:F1836 Q1814:R1822 L1814:L1822 E1814:F1822 Q1800:R1808 L1800:L1808 E1800:F1808 Q1786:R1794 L1786:L1794 E1786:F1794 Q1772:R1780 L1772:L1780 E1772:F1780 Q1758:R1766 L1758:L1766 E1758:F1766 Q1744:R1752 L1744:L1752 E1744:F1752 Q1730:R1738 L1730:L1738 E1730:F1738 Q1702:R1710 L1702:L1710 E1702:F1710">
    <cfRule type="cellIs" dxfId="73" priority="70" operator="greaterThan">
      <formula>4</formula>
    </cfRule>
    <cfRule type="cellIs" dxfId="72" priority="71" operator="equal">
      <formula>4</formula>
    </cfRule>
    <cfRule type="cellIs" dxfId="71" priority="72" operator="equal">
      <formula>1</formula>
    </cfRule>
    <cfRule type="cellIs" dxfId="70" priority="73" operator="equal">
      <formula>2</formula>
    </cfRule>
    <cfRule type="cellIs" dxfId="69" priority="74" operator="equal">
      <formula>0</formula>
    </cfRule>
  </conditionalFormatting>
  <conditionalFormatting sqref="P1828:P1836 N1828:N1836 I1828:I1836 P1814:P1822 N1814:N1822 I1814:I1822 P1800:P1808 N1800:N1808 I1800:I1808 P1786:P1794 N1786:N1794 I1786:I1794 P1772:P1780 N1772:N1780 I1772:I1780 P1758:P1766 N1758:N1766 I1758:I1766 P1744:P1752 N1744:N1752 I1744:I1752 P1730:P1738 N1730:N1738 I1730:I1738 P1702:P1710 N1702:N1710 I1702:I1710">
    <cfRule type="cellIs" dxfId="68" priority="64" operator="greaterThan">
      <formula>6</formula>
    </cfRule>
    <cfRule type="cellIs" dxfId="67" priority="65" operator="equal">
      <formula>6</formula>
    </cfRule>
    <cfRule type="cellIs" dxfId="66" priority="66" operator="equal">
      <formula>4</formula>
    </cfRule>
    <cfRule type="cellIs" dxfId="65" priority="67" operator="equal">
      <formula>3</formula>
    </cfRule>
    <cfRule type="cellIs" dxfId="64" priority="68" operator="equal">
      <formula>2</formula>
    </cfRule>
    <cfRule type="cellIs" dxfId="63" priority="69" operator="equal">
      <formula>0</formula>
    </cfRule>
  </conditionalFormatting>
  <conditionalFormatting sqref="B1840:B1841">
    <cfRule type="cellIs" dxfId="62" priority="63" operator="equal">
      <formula>0</formula>
    </cfRule>
  </conditionalFormatting>
  <conditionalFormatting sqref="U1851">
    <cfRule type="cellIs" dxfId="61" priority="62" operator="equal">
      <formula>0</formula>
    </cfRule>
  </conditionalFormatting>
  <conditionalFormatting sqref="U1842:U1850">
    <cfRule type="cellIs" dxfId="60" priority="61" operator="equal">
      <formula>0</formula>
    </cfRule>
  </conditionalFormatting>
  <conditionalFormatting sqref="S1842:T1850 O1842:O1850 M1842:M1850 J1842:K1850 G1842:H1850 C1842:D1850">
    <cfRule type="cellIs" dxfId="59" priority="55" operator="greaterThan">
      <formula>5</formula>
    </cfRule>
    <cfRule type="cellIs" dxfId="58" priority="56" operator="equal">
      <formula>5</formula>
    </cfRule>
    <cfRule type="cellIs" dxfId="57" priority="57" operator="equal">
      <formula>1</formula>
    </cfRule>
    <cfRule type="cellIs" dxfId="56" priority="58" operator="equal">
      <formula>2</formula>
    </cfRule>
    <cfRule type="cellIs" dxfId="55" priority="59" operator="equal">
      <formula>3</formula>
    </cfRule>
    <cfRule type="cellIs" dxfId="54" priority="60" operator="equal">
      <formula>0</formula>
    </cfRule>
  </conditionalFormatting>
  <conditionalFormatting sqref="Q1842:R1850 L1842:L1850 E1842:F1850">
    <cfRule type="cellIs" dxfId="53" priority="50" operator="greaterThan">
      <formula>4</formula>
    </cfRule>
    <cfRule type="cellIs" dxfId="52" priority="51" operator="equal">
      <formula>4</formula>
    </cfRule>
    <cfRule type="cellIs" dxfId="51" priority="52" operator="equal">
      <formula>1</formula>
    </cfRule>
    <cfRule type="cellIs" dxfId="50" priority="53" operator="equal">
      <formula>2</formula>
    </cfRule>
    <cfRule type="cellIs" dxfId="49" priority="54" operator="equal">
      <formula>0</formula>
    </cfRule>
  </conditionalFormatting>
  <conditionalFormatting sqref="P1842:P1850 N1842:N1850 I1842:I1850">
    <cfRule type="cellIs" dxfId="48" priority="44" operator="greaterThan">
      <formula>6</formula>
    </cfRule>
    <cfRule type="cellIs" dxfId="47" priority="45" operator="equal">
      <formula>6</formula>
    </cfRule>
    <cfRule type="cellIs" dxfId="46" priority="46" operator="equal">
      <formula>4</formula>
    </cfRule>
    <cfRule type="cellIs" dxfId="45" priority="47" operator="equal">
      <formula>3</formula>
    </cfRule>
    <cfRule type="cellIs" dxfId="44" priority="48" operator="equal">
      <formula>2</formula>
    </cfRule>
    <cfRule type="cellIs" dxfId="43" priority="49" operator="equal">
      <formula>0</formula>
    </cfRule>
  </conditionalFormatting>
  <conditionalFormatting sqref="U1884:U1892 U1870:U1878 U1856:U1864">
    <cfRule type="cellIs" dxfId="42" priority="39" operator="equal">
      <formula>0</formula>
    </cfRule>
  </conditionalFormatting>
  <conditionalFormatting sqref="B1854:B1855">
    <cfRule type="cellIs" dxfId="41" priority="43" operator="equal">
      <formula>0</formula>
    </cfRule>
  </conditionalFormatting>
  <conditionalFormatting sqref="B1882:B1883 B1868:B1869">
    <cfRule type="cellIs" dxfId="40" priority="42" operator="equal">
      <formula>0</formula>
    </cfRule>
  </conditionalFormatting>
  <conditionalFormatting sqref="B1938:B1939 B1924:B1925 B1910:B1911 B1896:B1897">
    <cfRule type="cellIs" dxfId="39" priority="41" operator="equal">
      <formula>0</formula>
    </cfRule>
  </conditionalFormatting>
  <conditionalFormatting sqref="U1949 U1935 U1921 U1907 U1893 U1879 U1865">
    <cfRule type="cellIs" dxfId="38" priority="40" operator="equal">
      <formula>0</formula>
    </cfRule>
  </conditionalFormatting>
  <conditionalFormatting sqref="U1940:U1948 U1926:U1934 U1912:U1920 U1898:U1906">
    <cfRule type="cellIs" dxfId="37" priority="38" operator="equal">
      <formula>0</formula>
    </cfRule>
  </conditionalFormatting>
  <conditionalFormatting sqref="S1940:T1948 O1940:O1948 M1940:M1948 J1940:K1948 G1940:H1948 C1940:D1948 S1926:T1934 O1926:O1934 M1926:M1934 J1926:K1934 G1926:H1934 C1926:D1934 S1912:T1920 O1912:O1920 M1912:M1920 J1912:K1920 G1912:H1920 C1912:D1920 S1898:T1906 O1898:O1906 M1898:M1906 J1898:K1906 G1898:H1906 C1898:D1906 S1884:T1892 O1884:O1892 M1884:M1892 J1884:K1892 G1884:H1892 C1884:D1892 S1870:T1878 O1870:O1878 M1870:M1878 J1870:K1878 G1870:H1878 C1870:D1878 S1856:T1864 O1856:O1864 M1856:M1864 J1856:K1864 G1856:H1864 C1856:D1864">
    <cfRule type="cellIs" dxfId="36" priority="32" operator="greaterThan">
      <formula>5</formula>
    </cfRule>
    <cfRule type="cellIs" dxfId="35" priority="33" operator="equal">
      <formula>5</formula>
    </cfRule>
    <cfRule type="cellIs" dxfId="34" priority="34" operator="equal">
      <formula>1</formula>
    </cfRule>
    <cfRule type="cellIs" dxfId="33" priority="35" operator="equal">
      <formula>2</formula>
    </cfRule>
    <cfRule type="cellIs" dxfId="32" priority="36" operator="equal">
      <formula>3</formula>
    </cfRule>
    <cfRule type="cellIs" dxfId="31" priority="37" operator="equal">
      <formula>0</formula>
    </cfRule>
  </conditionalFormatting>
  <conditionalFormatting sqref="Q1940:R1948 L1940:L1948 E1940:F1948 Q1926:R1934 L1926:L1934 E1926:F1934 Q1912:R1920 L1912:L1920 E1912:F1920 Q1898:R1906 L1898:L1906 E1898:F1906 Q1884:R1892 L1884:L1892 E1884:F1892 Q1870:R1878 L1870:L1878 E1870:F1878 Q1856:R1864 L1856:L1864 E1856:F1864">
    <cfRule type="cellIs" dxfId="30" priority="27" operator="greaterThan">
      <formula>4</formula>
    </cfRule>
    <cfRule type="cellIs" dxfId="29" priority="28" operator="equal">
      <formula>4</formula>
    </cfRule>
    <cfRule type="cellIs" dxfId="28" priority="29" operator="equal">
      <formula>1</formula>
    </cfRule>
    <cfRule type="cellIs" dxfId="27" priority="30" operator="equal">
      <formula>2</formula>
    </cfRule>
    <cfRule type="cellIs" dxfId="26" priority="31" operator="equal">
      <formula>0</formula>
    </cfRule>
  </conditionalFormatting>
  <conditionalFormatting sqref="P1940:P1948 N1940:N1948 I1940:I1948 P1926:P1934 N1926:N1934 I1926:I1934 P1912:P1920 N1912:N1920 I1912:I1920 P1898:P1906 N1898:N1906 I1898:I1906 P1884:P1892 N1884:N1892 I1884:I1892 P1870:P1878 N1870:N1878 I1870:I1878 P1856:P1864 N1856:N1864 I1856:I1864">
    <cfRule type="cellIs" dxfId="25" priority="21" operator="greaterThan">
      <formula>6</formula>
    </cfRule>
    <cfRule type="cellIs" dxfId="24" priority="22" operator="equal">
      <formula>6</formula>
    </cfRule>
    <cfRule type="cellIs" dxfId="23" priority="23" operator="equal">
      <formula>4</formula>
    </cfRule>
    <cfRule type="cellIs" dxfId="22" priority="24" operator="equal">
      <formula>3</formula>
    </cfRule>
    <cfRule type="cellIs" dxfId="21" priority="25" operator="equal">
      <formula>2</formula>
    </cfRule>
    <cfRule type="cellIs" dxfId="20" priority="26" operator="equal">
      <formula>0</formula>
    </cfRule>
  </conditionalFormatting>
  <conditionalFormatting sqref="B1952:B1953">
    <cfRule type="cellIs" dxfId="19" priority="20" operator="equal">
      <formula>0</formula>
    </cfRule>
  </conditionalFormatting>
  <conditionalFormatting sqref="U1963">
    <cfRule type="cellIs" dxfId="18" priority="19" operator="equal">
      <formula>0</formula>
    </cfRule>
  </conditionalFormatting>
  <conditionalFormatting sqref="U1954:U1962">
    <cfRule type="cellIs" dxfId="17" priority="18" operator="equal">
      <formula>0</formula>
    </cfRule>
  </conditionalFormatting>
  <conditionalFormatting sqref="S1954:T1962 O1954:O1962 M1954:M1962 J1954:K1962 G1954:H1962 C1954:D1962">
    <cfRule type="cellIs" dxfId="16" priority="12" operator="greaterThan">
      <formula>5</formula>
    </cfRule>
    <cfRule type="cellIs" dxfId="15" priority="13" operator="equal">
      <formula>5</formula>
    </cfRule>
    <cfRule type="cellIs" dxfId="14" priority="14" operator="equal">
      <formula>1</formula>
    </cfRule>
    <cfRule type="cellIs" dxfId="13" priority="15" operator="equal">
      <formula>2</formula>
    </cfRule>
    <cfRule type="cellIs" dxfId="12" priority="16" operator="equal">
      <formula>3</formula>
    </cfRule>
    <cfRule type="cellIs" dxfId="11" priority="17" operator="equal">
      <formula>0</formula>
    </cfRule>
  </conditionalFormatting>
  <conditionalFormatting sqref="Q1954:R1962 L1954:L1962 E1954:F1962">
    <cfRule type="cellIs" dxfId="10" priority="7" operator="greaterThan">
      <formula>4</formula>
    </cfRule>
    <cfRule type="cellIs" dxfId="9" priority="8" operator="equal">
      <formula>4</formula>
    </cfRule>
    <cfRule type="cellIs" dxfId="8" priority="9" operator="equal">
      <formula>1</formula>
    </cfRule>
    <cfRule type="cellIs" dxfId="7" priority="10" operator="equal">
      <formula>2</formula>
    </cfRule>
    <cfRule type="cellIs" dxfId="6" priority="11" operator="equal">
      <formula>0</formula>
    </cfRule>
  </conditionalFormatting>
  <conditionalFormatting sqref="P1954:P1962 N1954:N1962 I1954:I1962">
    <cfRule type="cellIs" dxfId="5" priority="1" operator="greaterThan">
      <formula>6</formula>
    </cfRule>
    <cfRule type="cellIs" dxfId="4" priority="2" operator="equal">
      <formula>6</formula>
    </cfRule>
    <cfRule type="cellIs" dxfId="3" priority="3" operator="equal">
      <formula>4</formula>
    </cfRule>
    <cfRule type="cellIs" dxfId="2" priority="4" operator="equal">
      <formula>3</formula>
    </cfRule>
    <cfRule type="cellIs" dxfId="1" priority="5" operator="equal">
      <formula>2</formula>
    </cfRule>
    <cfRule type="cellIs" dxfId="0" priority="6" operator="equal">
      <formula>0</formula>
    </cfRule>
  </conditionalFormatting>
  <pageMargins left="3.937007874015748E-2" right="3.937007874015748E-2" top="0.74803149606299213" bottom="0.74803149606299213" header="0.31496062992125984" footer="0.31496062992125984"/>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E147"/>
  <sheetViews>
    <sheetView workbookViewId="0">
      <pane ySplit="6" topLeftCell="A7" activePane="bottomLeft" state="frozen"/>
      <selection pane="bottomLeft" activeCell="E2" sqref="E2:V2"/>
    </sheetView>
  </sheetViews>
  <sheetFormatPr defaultRowHeight="15" x14ac:dyDescent="0.25"/>
  <cols>
    <col min="1" max="1" width="15.7109375" style="41" customWidth="1"/>
    <col min="2" max="2" width="8.7109375" customWidth="1"/>
    <col min="3" max="3" width="36.7109375" style="25" bestFit="1" customWidth="1"/>
    <col min="4" max="4" width="9.7109375" customWidth="1"/>
    <col min="5" max="22" width="6.7109375" customWidth="1"/>
    <col min="23" max="23" width="8.7109375" style="1" customWidth="1"/>
  </cols>
  <sheetData>
    <row r="1" spans="1:31" ht="15.75" thickBot="1" x14ac:dyDescent="0.3">
      <c r="A1" s="40"/>
      <c r="B1" s="2"/>
      <c r="C1" s="24"/>
      <c r="D1" s="2"/>
      <c r="E1" s="2"/>
      <c r="F1" s="2"/>
      <c r="G1" s="2"/>
      <c r="H1" s="2"/>
      <c r="I1" s="2"/>
      <c r="J1" s="2"/>
      <c r="K1" s="2"/>
      <c r="L1" s="2"/>
      <c r="M1" s="2"/>
      <c r="N1" s="2"/>
      <c r="O1" s="2"/>
      <c r="P1" s="2"/>
      <c r="Q1" s="2"/>
      <c r="R1" s="2"/>
      <c r="S1" s="2"/>
      <c r="T1" s="2"/>
      <c r="U1" s="2"/>
      <c r="V1" s="2"/>
      <c r="W1" s="20"/>
      <c r="X1" s="2"/>
      <c r="Y1" s="2"/>
      <c r="Z1" s="2"/>
      <c r="AA1" s="2"/>
      <c r="AB1" s="2"/>
      <c r="AC1" s="2"/>
      <c r="AD1" s="2"/>
      <c r="AE1" s="2"/>
    </row>
    <row r="2" spans="1:31" ht="33.75" thickBot="1" x14ac:dyDescent="0.65">
      <c r="A2" s="40"/>
      <c r="B2" s="2"/>
      <c r="C2" s="24"/>
      <c r="D2" s="2"/>
      <c r="E2" s="97" t="str">
        <f>score!H2</f>
        <v>SWING 2 DUBAI TROPHY 2018 - Golf Senza Confini Tarvisio</v>
      </c>
      <c r="F2" s="98"/>
      <c r="G2" s="98"/>
      <c r="H2" s="98"/>
      <c r="I2" s="98"/>
      <c r="J2" s="98"/>
      <c r="K2" s="98"/>
      <c r="L2" s="98"/>
      <c r="M2" s="98"/>
      <c r="N2" s="98"/>
      <c r="O2" s="98"/>
      <c r="P2" s="98"/>
      <c r="Q2" s="98"/>
      <c r="R2" s="98"/>
      <c r="S2" s="98"/>
      <c r="T2" s="98"/>
      <c r="U2" s="98"/>
      <c r="V2" s="99"/>
      <c r="W2" s="20"/>
      <c r="X2" s="2"/>
      <c r="Y2" s="2"/>
      <c r="Z2" s="2"/>
      <c r="AA2" s="2"/>
      <c r="AB2" s="2"/>
      <c r="AC2" s="2"/>
      <c r="AD2" s="2"/>
      <c r="AE2" s="2"/>
    </row>
    <row r="3" spans="1:31" ht="6.75" customHeight="1" x14ac:dyDescent="0.25">
      <c r="A3" s="40"/>
      <c r="B3" s="2"/>
      <c r="C3" s="24"/>
      <c r="D3" s="2"/>
      <c r="E3" s="2"/>
      <c r="F3" s="2"/>
      <c r="G3" s="2"/>
      <c r="H3" s="2"/>
      <c r="I3" s="2"/>
      <c r="J3" s="2"/>
      <c r="K3" s="2"/>
      <c r="L3" s="2"/>
      <c r="M3" s="2"/>
      <c r="N3" s="2"/>
      <c r="O3" s="2"/>
      <c r="P3" s="2"/>
      <c r="Q3" s="2"/>
      <c r="R3" s="2"/>
      <c r="S3" s="2"/>
      <c r="T3" s="2"/>
      <c r="U3" s="2"/>
      <c r="V3" s="2"/>
      <c r="W3" s="20"/>
      <c r="X3" s="2"/>
      <c r="Y3" s="2"/>
      <c r="Z3" s="2"/>
      <c r="AA3" s="2"/>
      <c r="AB3" s="2"/>
      <c r="AC3" s="2"/>
      <c r="AD3" s="2"/>
      <c r="AE3" s="2"/>
    </row>
    <row r="4" spans="1:31" ht="21.75" customHeight="1" x14ac:dyDescent="0.25">
      <c r="A4" s="40"/>
      <c r="B4" s="2"/>
      <c r="C4" s="24"/>
      <c r="D4" s="2"/>
      <c r="E4" s="100" t="s">
        <v>6</v>
      </c>
      <c r="F4" s="100"/>
      <c r="G4" s="100"/>
      <c r="H4" s="100"/>
      <c r="I4" s="100"/>
      <c r="J4" s="100"/>
      <c r="K4" s="100"/>
      <c r="L4" s="100"/>
      <c r="M4" s="100"/>
      <c r="N4" s="100"/>
      <c r="O4" s="100"/>
      <c r="P4" s="100"/>
      <c r="Q4" s="100"/>
      <c r="R4" s="100"/>
      <c r="S4" s="100"/>
      <c r="T4" s="100"/>
      <c r="U4" s="100"/>
      <c r="V4" s="100"/>
      <c r="W4" s="37" t="s">
        <v>26</v>
      </c>
      <c r="X4" s="2"/>
      <c r="Y4" s="2"/>
      <c r="Z4" s="2"/>
      <c r="AA4" s="2"/>
      <c r="AB4" s="2"/>
      <c r="AC4" s="2"/>
      <c r="AD4" s="2"/>
      <c r="AE4" s="2"/>
    </row>
    <row r="5" spans="1:31" ht="15.75" customHeight="1" x14ac:dyDescent="0.25">
      <c r="B5" s="107" t="s">
        <v>24</v>
      </c>
      <c r="C5" s="101" t="s">
        <v>0</v>
      </c>
      <c r="D5" s="118" t="s">
        <v>11</v>
      </c>
      <c r="E5" s="105">
        <v>1</v>
      </c>
      <c r="F5" s="105">
        <v>2</v>
      </c>
      <c r="G5" s="105">
        <v>3</v>
      </c>
      <c r="H5" s="105">
        <v>4</v>
      </c>
      <c r="I5" s="105">
        <v>5</v>
      </c>
      <c r="J5" s="105">
        <v>6</v>
      </c>
      <c r="K5" s="105">
        <v>7</v>
      </c>
      <c r="L5" s="105">
        <v>8</v>
      </c>
      <c r="M5" s="105">
        <v>9</v>
      </c>
      <c r="N5" s="105">
        <v>10</v>
      </c>
      <c r="O5" s="105">
        <v>11</v>
      </c>
      <c r="P5" s="105">
        <v>12</v>
      </c>
      <c r="Q5" s="105">
        <v>13</v>
      </c>
      <c r="R5" s="105">
        <v>14</v>
      </c>
      <c r="S5" s="105">
        <v>15</v>
      </c>
      <c r="T5" s="105">
        <v>16</v>
      </c>
      <c r="U5" s="105">
        <v>17</v>
      </c>
      <c r="V5" s="114">
        <v>18</v>
      </c>
      <c r="W5" s="109" t="s">
        <v>1</v>
      </c>
    </row>
    <row r="6" spans="1:31" ht="15.75" customHeight="1" x14ac:dyDescent="0.25">
      <c r="B6" s="108"/>
      <c r="C6" s="102"/>
      <c r="D6" s="119"/>
      <c r="E6" s="106"/>
      <c r="F6" s="106"/>
      <c r="G6" s="106"/>
      <c r="H6" s="106"/>
      <c r="I6" s="106"/>
      <c r="J6" s="106"/>
      <c r="K6" s="106"/>
      <c r="L6" s="106"/>
      <c r="M6" s="106"/>
      <c r="N6" s="106"/>
      <c r="O6" s="106"/>
      <c r="P6" s="106"/>
      <c r="Q6" s="106"/>
      <c r="R6" s="106"/>
      <c r="S6" s="106"/>
      <c r="T6" s="106"/>
      <c r="U6" s="106"/>
      <c r="V6" s="115"/>
      <c r="W6" s="109"/>
    </row>
    <row r="7" spans="1:31" ht="17.25" x14ac:dyDescent="0.3">
      <c r="A7" s="4">
        <v>1</v>
      </c>
      <c r="B7" s="35">
        <f>VLOOKUP($A7,score!$B$7:$AD$146,3,FALSE)</f>
        <v>1</v>
      </c>
      <c r="C7" s="42" t="str">
        <f>VLOOKUP($A7,score!$B$7:$AD$146,5,FALSE)</f>
        <v>STOJKOVIC MARKO</v>
      </c>
      <c r="D7" s="42">
        <f>VLOOKUP($A7,score!$B$7:$AD$146,6,FALSE)</f>
        <v>4</v>
      </c>
      <c r="E7" s="5">
        <f>VLOOKUP($A7,score!$B$7:$AB$146,7,FALSE)</f>
        <v>4</v>
      </c>
      <c r="F7" s="5">
        <f>VLOOKUP($A7,score!$B$7:$AB$146,8,FALSE)</f>
        <v>3</v>
      </c>
      <c r="G7" s="5">
        <f>VLOOKUP($A7,score!$B$7:$AB$146,9,FALSE)</f>
        <v>3</v>
      </c>
      <c r="H7" s="5">
        <f>VLOOKUP($A7,score!$B$7:$AB$146,10,FALSE)</f>
        <v>3</v>
      </c>
      <c r="I7" s="5">
        <f>VLOOKUP($A7,score!$B$7:$AB$146,11,FALSE)</f>
        <v>4</v>
      </c>
      <c r="J7" s="5">
        <f>VLOOKUP($A7,score!$B$7:$AB$146,12,FALSE)</f>
        <v>4</v>
      </c>
      <c r="K7" s="5">
        <f>VLOOKUP($A7,score!$B$7:$AB$146,13,FALSE)</f>
        <v>5</v>
      </c>
      <c r="L7" s="5">
        <f>VLOOKUP($A7,score!$B$7:$AB$146,14,FALSE)</f>
        <v>4</v>
      </c>
      <c r="M7" s="5">
        <f>VLOOKUP($A7,score!$B$7:$AB$146,15,FALSE)</f>
        <v>3</v>
      </c>
      <c r="N7" s="65">
        <f>VLOOKUP($A7,score!$B$7:$AB$146,16,FALSE)</f>
        <v>3</v>
      </c>
      <c r="O7" s="65">
        <f>VLOOKUP($A7,score!$B$7:$AB$146,17,FALSE)</f>
        <v>4</v>
      </c>
      <c r="P7" s="65">
        <f>VLOOKUP($A7,score!$B$7:$AB$146,18,FALSE)</f>
        <v>4</v>
      </c>
      <c r="Q7" s="5">
        <f>VLOOKUP($A7,score!$B$7:$AB$146,19,FALSE)</f>
        <v>4</v>
      </c>
      <c r="R7" s="5">
        <f>VLOOKUP($A7,score!$B$7:$AB$146,20,FALSE)</f>
        <v>6</v>
      </c>
      <c r="S7" s="5">
        <f>VLOOKUP($A7,score!$B$7:$AB$146,21,FALSE)</f>
        <v>2</v>
      </c>
      <c r="T7" s="5">
        <f>VLOOKUP($A7,score!$B$7:$AB$146,22,FALSE)</f>
        <v>3</v>
      </c>
      <c r="U7" s="5">
        <f>VLOOKUP($A7,score!$B$7:$AB$146,23,FALSE)</f>
        <v>4</v>
      </c>
      <c r="V7" s="5">
        <f>VLOOKUP($A7,score!$B$7:$AB$146,24,FALSE)</f>
        <v>4</v>
      </c>
      <c r="W7" s="15">
        <f>VLOOKUP($A7,score!$B$7:$AB$146,25,FALSE)</f>
        <v>67</v>
      </c>
    </row>
    <row r="8" spans="1:31" ht="17.25" x14ac:dyDescent="0.3">
      <c r="A8" s="4">
        <v>2</v>
      </c>
      <c r="B8" s="35">
        <f>VLOOKUP($A8,score!$B$7:$AD$146,3,FALSE)</f>
        <v>2</v>
      </c>
      <c r="C8" s="42" t="str">
        <f>VLOOKUP($A8,score!$B$7:$AD$146,5,FALSE)</f>
        <v>PEJIC ILIJA</v>
      </c>
      <c r="D8" s="42">
        <f>VLOOKUP($A8,score!$B$7:$AD$146,6,FALSE)</f>
        <v>4</v>
      </c>
      <c r="E8" s="5">
        <f>VLOOKUP($A8,score!$B$7:$AB$146,7,FALSE)</f>
        <v>4</v>
      </c>
      <c r="F8" s="5">
        <f>VLOOKUP($A8,score!$B$7:$AB$146,8,FALSE)</f>
        <v>4</v>
      </c>
      <c r="G8" s="5">
        <f>VLOOKUP($A8,score!$B$7:$AB$146,9,FALSE)</f>
        <v>3</v>
      </c>
      <c r="H8" s="5">
        <f>VLOOKUP($A8,score!$B$7:$AB$146,10,FALSE)</f>
        <v>4</v>
      </c>
      <c r="I8" s="5">
        <f>VLOOKUP($A8,score!$B$7:$AB$146,11,FALSE)</f>
        <v>3</v>
      </c>
      <c r="J8" s="5">
        <f>VLOOKUP($A8,score!$B$7:$AB$146,12,FALSE)</f>
        <v>4</v>
      </c>
      <c r="K8" s="5">
        <f>VLOOKUP($A8,score!$B$7:$AB$146,13,FALSE)</f>
        <v>5</v>
      </c>
      <c r="L8" s="5">
        <f>VLOOKUP($A8,score!$B$7:$AB$146,14,FALSE)</f>
        <v>4</v>
      </c>
      <c r="M8" s="5">
        <f>VLOOKUP($A8,score!$B$7:$AB$146,15,FALSE)</f>
        <v>5</v>
      </c>
      <c r="N8" s="65">
        <f>VLOOKUP($A8,score!$B$7:$AB$146,16,FALSE)</f>
        <v>3</v>
      </c>
      <c r="O8" s="65">
        <f>VLOOKUP($A8,score!$B$7:$AB$146,17,FALSE)</f>
        <v>4</v>
      </c>
      <c r="P8" s="65">
        <f>VLOOKUP($A8,score!$B$7:$AB$146,18,FALSE)</f>
        <v>5</v>
      </c>
      <c r="Q8" s="5">
        <f>VLOOKUP($A8,score!$B$7:$AB$146,19,FALSE)</f>
        <v>3</v>
      </c>
      <c r="R8" s="5">
        <f>VLOOKUP($A8,score!$B$7:$AB$146,20,FALSE)</f>
        <v>6</v>
      </c>
      <c r="S8" s="5">
        <f>VLOOKUP($A8,score!$B$7:$AB$146,21,FALSE)</f>
        <v>2</v>
      </c>
      <c r="T8" s="5">
        <f>VLOOKUP($A8,score!$B$7:$AB$146,22,FALSE)</f>
        <v>3</v>
      </c>
      <c r="U8" s="5">
        <f>VLOOKUP($A8,score!$B$7:$AB$146,23,FALSE)</f>
        <v>3</v>
      </c>
      <c r="V8" s="5">
        <f>VLOOKUP($A8,score!$B$7:$AB$146,24,FALSE)</f>
        <v>3</v>
      </c>
      <c r="W8" s="15">
        <f>VLOOKUP($A8,score!$B$7:$AB$146,25,FALSE)</f>
        <v>68</v>
      </c>
    </row>
    <row r="9" spans="1:31" ht="17.25" x14ac:dyDescent="0.3">
      <c r="A9" s="4">
        <v>3</v>
      </c>
      <c r="B9" s="35">
        <f>VLOOKUP($A9,score!$B$7:$AD$146,3,FALSE)</f>
        <v>3</v>
      </c>
      <c r="C9" s="42" t="str">
        <f>VLOOKUP($A9,score!$B$7:$AD$146,5,FALSE)</f>
        <v>TARMAN BOZIDAR</v>
      </c>
      <c r="D9" s="42">
        <f>VLOOKUP($A9,score!$B$7:$AD$146,6,FALSE)</f>
        <v>4</v>
      </c>
      <c r="E9" s="5">
        <f>VLOOKUP($A9,score!$B$7:$AB$146,7,FALSE)</f>
        <v>4</v>
      </c>
      <c r="F9" s="5">
        <f>VLOOKUP($A9,score!$B$7:$AB$146,8,FALSE)</f>
        <v>4</v>
      </c>
      <c r="G9" s="5">
        <f>VLOOKUP($A9,score!$B$7:$AB$146,9,FALSE)</f>
        <v>2</v>
      </c>
      <c r="H9" s="5">
        <f>VLOOKUP($A9,score!$B$7:$AB$146,10,FALSE)</f>
        <v>3</v>
      </c>
      <c r="I9" s="5">
        <f>VLOOKUP($A9,score!$B$7:$AB$146,11,FALSE)</f>
        <v>4</v>
      </c>
      <c r="J9" s="5">
        <f>VLOOKUP($A9,score!$B$7:$AB$146,12,FALSE)</f>
        <v>4</v>
      </c>
      <c r="K9" s="5">
        <f>VLOOKUP($A9,score!$B$7:$AB$146,13,FALSE)</f>
        <v>5</v>
      </c>
      <c r="L9" s="5">
        <f>VLOOKUP($A9,score!$B$7:$AB$146,14,FALSE)</f>
        <v>5</v>
      </c>
      <c r="M9" s="5">
        <f>VLOOKUP($A9,score!$B$7:$AB$146,15,FALSE)</f>
        <v>4</v>
      </c>
      <c r="N9" s="65">
        <f>VLOOKUP($A9,score!$B$7:$AB$146,16,FALSE)</f>
        <v>3</v>
      </c>
      <c r="O9" s="65">
        <f>VLOOKUP($A9,score!$B$7:$AB$146,17,FALSE)</f>
        <v>4</v>
      </c>
      <c r="P9" s="65">
        <f>VLOOKUP($A9,score!$B$7:$AB$146,18,FALSE)</f>
        <v>4</v>
      </c>
      <c r="Q9" s="5">
        <f>VLOOKUP($A9,score!$B$7:$AB$146,19,FALSE)</f>
        <v>4</v>
      </c>
      <c r="R9" s="5">
        <f>VLOOKUP($A9,score!$B$7:$AB$146,20,FALSE)</f>
        <v>5</v>
      </c>
      <c r="S9" s="5">
        <f>VLOOKUP($A9,score!$B$7:$AB$146,21,FALSE)</f>
        <v>2</v>
      </c>
      <c r="T9" s="5">
        <f>VLOOKUP($A9,score!$B$7:$AB$146,22,FALSE)</f>
        <v>3</v>
      </c>
      <c r="U9" s="5">
        <f>VLOOKUP($A9,score!$B$7:$AB$146,23,FALSE)</f>
        <v>5</v>
      </c>
      <c r="V9" s="5">
        <f>VLOOKUP($A9,score!$B$7:$AB$146,24,FALSE)</f>
        <v>4</v>
      </c>
      <c r="W9" s="15">
        <f>VLOOKUP($A9,score!$B$7:$AB$146,25,FALSE)</f>
        <v>69</v>
      </c>
    </row>
    <row r="10" spans="1:31" ht="17.25" x14ac:dyDescent="0.3">
      <c r="A10" s="4">
        <v>4</v>
      </c>
      <c r="B10" s="35">
        <f>VLOOKUP($A10,score!$B$7:$AD$146,3,FALSE)</f>
        <v>3</v>
      </c>
      <c r="C10" s="42" t="str">
        <f>VLOOKUP($A10,score!$B$7:$AD$146,5,FALSE)</f>
        <v>ARNOLD CHRISTOPH</v>
      </c>
      <c r="D10" s="42">
        <f>VLOOKUP($A10,score!$B$7:$AD$146,6,FALSE)</f>
        <v>4</v>
      </c>
      <c r="E10" s="5">
        <f>VLOOKUP($A10,score!$B$7:$AB$146,7,FALSE)</f>
        <v>4</v>
      </c>
      <c r="F10" s="5">
        <f>VLOOKUP($A10,score!$B$7:$AB$146,8,FALSE)</f>
        <v>4</v>
      </c>
      <c r="G10" s="5">
        <f>VLOOKUP($A10,score!$B$7:$AB$146,9,FALSE)</f>
        <v>2</v>
      </c>
      <c r="H10" s="5">
        <f>VLOOKUP($A10,score!$B$7:$AB$146,10,FALSE)</f>
        <v>2</v>
      </c>
      <c r="I10" s="5">
        <f>VLOOKUP($A10,score!$B$7:$AB$146,11,FALSE)</f>
        <v>4</v>
      </c>
      <c r="J10" s="5">
        <f>VLOOKUP($A10,score!$B$7:$AB$146,12,FALSE)</f>
        <v>4</v>
      </c>
      <c r="K10" s="5">
        <f>VLOOKUP($A10,score!$B$7:$AB$146,13,FALSE)</f>
        <v>5</v>
      </c>
      <c r="L10" s="5">
        <f>VLOOKUP($A10,score!$B$7:$AB$146,14,FALSE)</f>
        <v>4</v>
      </c>
      <c r="M10" s="5">
        <f>VLOOKUP($A10,score!$B$7:$AB$146,15,FALSE)</f>
        <v>4</v>
      </c>
      <c r="N10" s="65">
        <f>VLOOKUP($A10,score!$B$7:$AB$146,16,FALSE)</f>
        <v>4</v>
      </c>
      <c r="O10" s="65">
        <f>VLOOKUP($A10,score!$B$7:$AB$146,17,FALSE)</f>
        <v>5</v>
      </c>
      <c r="P10" s="65">
        <f>VLOOKUP($A10,score!$B$7:$AB$146,18,FALSE)</f>
        <v>5</v>
      </c>
      <c r="Q10" s="5">
        <f>VLOOKUP($A10,score!$B$7:$AB$146,19,FALSE)</f>
        <v>3</v>
      </c>
      <c r="R10" s="5">
        <f>VLOOKUP($A10,score!$B$7:$AB$146,20,FALSE)</f>
        <v>5</v>
      </c>
      <c r="S10" s="5">
        <f>VLOOKUP($A10,score!$B$7:$AB$146,21,FALSE)</f>
        <v>3</v>
      </c>
      <c r="T10" s="5">
        <f>VLOOKUP($A10,score!$B$7:$AB$146,22,FALSE)</f>
        <v>3</v>
      </c>
      <c r="U10" s="5">
        <f>VLOOKUP($A10,score!$B$7:$AB$146,23,FALSE)</f>
        <v>4</v>
      </c>
      <c r="V10" s="5">
        <f>VLOOKUP($A10,score!$B$7:$AB$146,24,FALSE)</f>
        <v>4</v>
      </c>
      <c r="W10" s="15">
        <f>VLOOKUP($A10,score!$B$7:$AB$146,25,FALSE)</f>
        <v>69</v>
      </c>
    </row>
    <row r="11" spans="1:31" ht="17.25" x14ac:dyDescent="0.3">
      <c r="A11" s="4">
        <v>5</v>
      </c>
      <c r="B11" s="35">
        <f>VLOOKUP($A11,score!$B$7:$AD$146,3,FALSE)</f>
        <v>3</v>
      </c>
      <c r="C11" s="42" t="str">
        <f>VLOOKUP($A11,score!$B$7:$AD$146,5,FALSE)</f>
        <v>BAJC VASJA</v>
      </c>
      <c r="D11" s="42">
        <f>VLOOKUP($A11,score!$B$7:$AD$146,6,FALSE)</f>
        <v>4</v>
      </c>
      <c r="E11" s="5">
        <f>VLOOKUP($A11,score!$B$7:$AB$146,7,FALSE)</f>
        <v>4</v>
      </c>
      <c r="F11" s="5">
        <f>VLOOKUP($A11,score!$B$7:$AB$146,8,FALSE)</f>
        <v>4</v>
      </c>
      <c r="G11" s="5">
        <f>VLOOKUP($A11,score!$B$7:$AB$146,9,FALSE)</f>
        <v>3</v>
      </c>
      <c r="H11" s="5">
        <f>VLOOKUP($A11,score!$B$7:$AB$146,10,FALSE)</f>
        <v>3</v>
      </c>
      <c r="I11" s="5">
        <f>VLOOKUP($A11,score!$B$7:$AB$146,11,FALSE)</f>
        <v>4</v>
      </c>
      <c r="J11" s="5">
        <f>VLOOKUP($A11,score!$B$7:$AB$146,12,FALSE)</f>
        <v>5</v>
      </c>
      <c r="K11" s="5">
        <f>VLOOKUP($A11,score!$B$7:$AB$146,13,FALSE)</f>
        <v>6</v>
      </c>
      <c r="L11" s="5">
        <f>VLOOKUP($A11,score!$B$7:$AB$146,14,FALSE)</f>
        <v>4</v>
      </c>
      <c r="M11" s="5">
        <f>VLOOKUP($A11,score!$B$7:$AB$146,15,FALSE)</f>
        <v>3</v>
      </c>
      <c r="N11" s="65">
        <f>VLOOKUP($A11,score!$B$7:$AB$146,16,FALSE)</f>
        <v>3</v>
      </c>
      <c r="O11" s="65">
        <f>VLOOKUP($A11,score!$B$7:$AB$146,17,FALSE)</f>
        <v>4</v>
      </c>
      <c r="P11" s="65">
        <f>VLOOKUP($A11,score!$B$7:$AB$146,18,FALSE)</f>
        <v>4</v>
      </c>
      <c r="Q11" s="5">
        <f>VLOOKUP($A11,score!$B$7:$AB$146,19,FALSE)</f>
        <v>3</v>
      </c>
      <c r="R11" s="5">
        <f>VLOOKUP($A11,score!$B$7:$AB$146,20,FALSE)</f>
        <v>5</v>
      </c>
      <c r="S11" s="5">
        <f>VLOOKUP($A11,score!$B$7:$AB$146,21,FALSE)</f>
        <v>3</v>
      </c>
      <c r="T11" s="5">
        <f>VLOOKUP($A11,score!$B$7:$AB$146,22,FALSE)</f>
        <v>2</v>
      </c>
      <c r="U11" s="5">
        <f>VLOOKUP($A11,score!$B$7:$AB$146,23,FALSE)</f>
        <v>5</v>
      </c>
      <c r="V11" s="5">
        <f>VLOOKUP($A11,score!$B$7:$AB$146,24,FALSE)</f>
        <v>4</v>
      </c>
      <c r="W11" s="15">
        <f>VLOOKUP($A11,score!$B$7:$AB$146,25,FALSE)</f>
        <v>69</v>
      </c>
    </row>
    <row r="12" spans="1:31" ht="17.25" x14ac:dyDescent="0.3">
      <c r="A12" s="4">
        <v>6</v>
      </c>
      <c r="B12" s="35">
        <f>VLOOKUP($A12,score!$B$7:$AD$146,3,FALSE)</f>
        <v>6</v>
      </c>
      <c r="C12" s="42" t="str">
        <f>VLOOKUP($A12,score!$B$7:$AD$146,5,FALSE)</f>
        <v xml:space="preserve">BARALDO SANO FRANCESCO </v>
      </c>
      <c r="D12" s="42">
        <f>VLOOKUP($A12,score!$B$7:$AD$146,6,FALSE)</f>
        <v>4</v>
      </c>
      <c r="E12" s="5">
        <f>VLOOKUP($A12,score!$B$7:$AB$146,7,FALSE)</f>
        <v>4</v>
      </c>
      <c r="F12" s="5">
        <f>VLOOKUP($A12,score!$B$7:$AB$146,8,FALSE)</f>
        <v>4</v>
      </c>
      <c r="G12" s="5">
        <f>VLOOKUP($A12,score!$B$7:$AB$146,9,FALSE)</f>
        <v>3</v>
      </c>
      <c r="H12" s="5">
        <f>VLOOKUP($A12,score!$B$7:$AB$146,10,FALSE)</f>
        <v>3</v>
      </c>
      <c r="I12" s="5">
        <f>VLOOKUP($A12,score!$B$7:$AB$146,11,FALSE)</f>
        <v>5</v>
      </c>
      <c r="J12" s="5">
        <f>VLOOKUP($A12,score!$B$7:$AB$146,12,FALSE)</f>
        <v>4</v>
      </c>
      <c r="K12" s="5">
        <f>VLOOKUP($A12,score!$B$7:$AB$146,13,FALSE)</f>
        <v>5</v>
      </c>
      <c r="L12" s="5">
        <f>VLOOKUP($A12,score!$B$7:$AB$146,14,FALSE)</f>
        <v>5</v>
      </c>
      <c r="M12" s="5">
        <f>VLOOKUP($A12,score!$B$7:$AB$146,15,FALSE)</f>
        <v>5</v>
      </c>
      <c r="N12" s="65">
        <f>VLOOKUP($A12,score!$B$7:$AB$146,16,FALSE)</f>
        <v>3</v>
      </c>
      <c r="O12" s="65">
        <f>VLOOKUP($A12,score!$B$7:$AB$146,17,FALSE)</f>
        <v>3</v>
      </c>
      <c r="P12" s="65">
        <f>VLOOKUP($A12,score!$B$7:$AB$146,18,FALSE)</f>
        <v>4</v>
      </c>
      <c r="Q12" s="5">
        <f>VLOOKUP($A12,score!$B$7:$AB$146,19,FALSE)</f>
        <v>4</v>
      </c>
      <c r="R12" s="5">
        <f>VLOOKUP($A12,score!$B$7:$AB$146,20,FALSE)</f>
        <v>5</v>
      </c>
      <c r="S12" s="5">
        <f>VLOOKUP($A12,score!$B$7:$AB$146,21,FALSE)</f>
        <v>3</v>
      </c>
      <c r="T12" s="5">
        <f>VLOOKUP($A12,score!$B$7:$AB$146,22,FALSE)</f>
        <v>3</v>
      </c>
      <c r="U12" s="5">
        <f>VLOOKUP($A12,score!$B$7:$AB$146,23,FALSE)</f>
        <v>4</v>
      </c>
      <c r="V12" s="5">
        <f>VLOOKUP($A12,score!$B$7:$AB$146,24,FALSE)</f>
        <v>3</v>
      </c>
      <c r="W12" s="15">
        <f>VLOOKUP($A12,score!$B$7:$AB$146,25,FALSE)</f>
        <v>70</v>
      </c>
    </row>
    <row r="13" spans="1:31" ht="17.25" x14ac:dyDescent="0.3">
      <c r="A13" s="4">
        <v>7</v>
      </c>
      <c r="B13" s="35">
        <f>VLOOKUP($A13,score!$B$7:$AD$146,3,FALSE)</f>
        <v>7</v>
      </c>
      <c r="C13" s="42" t="str">
        <f>VLOOKUP($A13,score!$B$7:$AD$146,5,FALSE)</f>
        <v>DE CILLIA GIANNI</v>
      </c>
      <c r="D13" s="42">
        <f>VLOOKUP($A13,score!$B$7:$AD$146,6,FALSE)</f>
        <v>3</v>
      </c>
      <c r="E13" s="5">
        <f>VLOOKUP($A13,score!$B$7:$AB$146,7,FALSE)</f>
        <v>4</v>
      </c>
      <c r="F13" s="5">
        <f>VLOOKUP($A13,score!$B$7:$AB$146,8,FALSE)</f>
        <v>4</v>
      </c>
      <c r="G13" s="5">
        <f>VLOOKUP($A13,score!$B$7:$AB$146,9,FALSE)</f>
        <v>3</v>
      </c>
      <c r="H13" s="5">
        <f>VLOOKUP($A13,score!$B$7:$AB$146,10,FALSE)</f>
        <v>3</v>
      </c>
      <c r="I13" s="5">
        <f>VLOOKUP($A13,score!$B$7:$AB$146,11,FALSE)</f>
        <v>5</v>
      </c>
      <c r="J13" s="5">
        <f>VLOOKUP($A13,score!$B$7:$AB$146,12,FALSE)</f>
        <v>4</v>
      </c>
      <c r="K13" s="5">
        <f>VLOOKUP($A13,score!$B$7:$AB$146,13,FALSE)</f>
        <v>5</v>
      </c>
      <c r="L13" s="5">
        <f>VLOOKUP($A13,score!$B$7:$AB$146,14,FALSE)</f>
        <v>4</v>
      </c>
      <c r="M13" s="5">
        <f>VLOOKUP($A13,score!$B$7:$AB$146,15,FALSE)</f>
        <v>4</v>
      </c>
      <c r="N13" s="65">
        <f>VLOOKUP($A13,score!$B$7:$AB$146,16,FALSE)</f>
        <v>4</v>
      </c>
      <c r="O13" s="65">
        <f>VLOOKUP($A13,score!$B$7:$AB$146,17,FALSE)</f>
        <v>5</v>
      </c>
      <c r="P13" s="65">
        <f>VLOOKUP($A13,score!$B$7:$AB$146,18,FALSE)</f>
        <v>5</v>
      </c>
      <c r="Q13" s="5">
        <f>VLOOKUP($A13,score!$B$7:$AB$146,19,FALSE)</f>
        <v>3</v>
      </c>
      <c r="R13" s="5">
        <f>VLOOKUP($A13,score!$B$7:$AB$146,20,FALSE)</f>
        <v>5</v>
      </c>
      <c r="S13" s="5">
        <f>VLOOKUP($A13,score!$B$7:$AB$146,21,FALSE)</f>
        <v>3</v>
      </c>
      <c r="T13" s="5">
        <f>VLOOKUP($A13,score!$B$7:$AB$146,22,FALSE)</f>
        <v>3</v>
      </c>
      <c r="U13" s="5">
        <f>VLOOKUP($A13,score!$B$7:$AB$146,23,FALSE)</f>
        <v>3</v>
      </c>
      <c r="V13" s="5">
        <f>VLOOKUP($A13,score!$B$7:$AB$146,24,FALSE)</f>
        <v>4</v>
      </c>
      <c r="W13" s="15">
        <f>VLOOKUP($A13,score!$B$7:$AB$146,25,FALSE)</f>
        <v>71</v>
      </c>
    </row>
    <row r="14" spans="1:31" ht="17.25" x14ac:dyDescent="0.3">
      <c r="A14" s="4">
        <v>8</v>
      </c>
      <c r="B14" s="35">
        <f>VLOOKUP($A14,score!$B$7:$AD$146,3,FALSE)</f>
        <v>8</v>
      </c>
      <c r="C14" s="42" t="str">
        <f>VLOOKUP($A14,score!$B$7:$AD$146,5,FALSE)</f>
        <v>KRANJC SASO</v>
      </c>
      <c r="D14" s="42">
        <f>VLOOKUP($A14,score!$B$7:$AD$146,6,FALSE)</f>
        <v>4</v>
      </c>
      <c r="E14" s="5">
        <f>VLOOKUP($A14,score!$B$7:$AB$146,7,FALSE)</f>
        <v>4</v>
      </c>
      <c r="F14" s="5">
        <f>VLOOKUP($A14,score!$B$7:$AB$146,8,FALSE)</f>
        <v>4</v>
      </c>
      <c r="G14" s="5">
        <f>VLOOKUP($A14,score!$B$7:$AB$146,9,FALSE)</f>
        <v>3</v>
      </c>
      <c r="H14" s="5">
        <f>VLOOKUP($A14,score!$B$7:$AB$146,10,FALSE)</f>
        <v>3</v>
      </c>
      <c r="I14" s="5">
        <f>VLOOKUP($A14,score!$B$7:$AB$146,11,FALSE)</f>
        <v>4</v>
      </c>
      <c r="J14" s="5">
        <f>VLOOKUP($A14,score!$B$7:$AB$146,12,FALSE)</f>
        <v>4</v>
      </c>
      <c r="K14" s="5">
        <f>VLOOKUP($A14,score!$B$7:$AB$146,13,FALSE)</f>
        <v>7</v>
      </c>
      <c r="L14" s="5">
        <f>VLOOKUP($A14,score!$B$7:$AB$146,14,FALSE)</f>
        <v>4</v>
      </c>
      <c r="M14" s="5">
        <f>VLOOKUP($A14,score!$B$7:$AB$146,15,FALSE)</f>
        <v>6</v>
      </c>
      <c r="N14" s="65">
        <f>VLOOKUP($A14,score!$B$7:$AB$146,16,FALSE)</f>
        <v>3</v>
      </c>
      <c r="O14" s="65">
        <f>VLOOKUP($A14,score!$B$7:$AB$146,17,FALSE)</f>
        <v>4</v>
      </c>
      <c r="P14" s="65">
        <f>VLOOKUP($A14,score!$B$7:$AB$146,18,FALSE)</f>
        <v>4</v>
      </c>
      <c r="Q14" s="5">
        <f>VLOOKUP($A14,score!$B$7:$AB$146,19,FALSE)</f>
        <v>4</v>
      </c>
      <c r="R14" s="5">
        <f>VLOOKUP($A14,score!$B$7:$AB$146,20,FALSE)</f>
        <v>5</v>
      </c>
      <c r="S14" s="5">
        <f>VLOOKUP($A14,score!$B$7:$AB$146,21,FALSE)</f>
        <v>3</v>
      </c>
      <c r="T14" s="5">
        <f>VLOOKUP($A14,score!$B$7:$AB$146,22,FALSE)</f>
        <v>3</v>
      </c>
      <c r="U14" s="5">
        <f>VLOOKUP($A14,score!$B$7:$AB$146,23,FALSE)</f>
        <v>4</v>
      </c>
      <c r="V14" s="5">
        <f>VLOOKUP($A14,score!$B$7:$AB$146,24,FALSE)</f>
        <v>3</v>
      </c>
      <c r="W14" s="15">
        <f>VLOOKUP($A14,score!$B$7:$AB$146,25,FALSE)</f>
        <v>72</v>
      </c>
    </row>
    <row r="15" spans="1:31" ht="17.25" x14ac:dyDescent="0.3">
      <c r="A15" s="4">
        <v>9</v>
      </c>
      <c r="B15" s="35">
        <f>VLOOKUP($A15,score!$B$7:$AD$146,3,FALSE)</f>
        <v>8</v>
      </c>
      <c r="C15" s="42" t="str">
        <f>VLOOKUP($A15,score!$B$7:$AD$146,5,FALSE)</f>
        <v>MERTELJ JANEZ</v>
      </c>
      <c r="D15" s="42">
        <f>VLOOKUP($A15,score!$B$7:$AD$146,6,FALSE)</f>
        <v>4</v>
      </c>
      <c r="E15" s="5">
        <f>VLOOKUP($A15,score!$B$7:$AB$146,7,FALSE)</f>
        <v>4</v>
      </c>
      <c r="F15" s="5">
        <f>VLOOKUP($A15,score!$B$7:$AB$146,8,FALSE)</f>
        <v>4</v>
      </c>
      <c r="G15" s="5">
        <f>VLOOKUP($A15,score!$B$7:$AB$146,9,FALSE)</f>
        <v>3</v>
      </c>
      <c r="H15" s="5">
        <f>VLOOKUP($A15,score!$B$7:$AB$146,10,FALSE)</f>
        <v>3</v>
      </c>
      <c r="I15" s="5">
        <f>VLOOKUP($A15,score!$B$7:$AB$146,11,FALSE)</f>
        <v>4</v>
      </c>
      <c r="J15" s="5">
        <f>VLOOKUP($A15,score!$B$7:$AB$146,12,FALSE)</f>
        <v>4</v>
      </c>
      <c r="K15" s="5">
        <f>VLOOKUP($A15,score!$B$7:$AB$146,13,FALSE)</f>
        <v>6</v>
      </c>
      <c r="L15" s="5">
        <f>VLOOKUP($A15,score!$B$7:$AB$146,14,FALSE)</f>
        <v>4</v>
      </c>
      <c r="M15" s="5">
        <f>VLOOKUP($A15,score!$B$7:$AB$146,15,FALSE)</f>
        <v>4</v>
      </c>
      <c r="N15" s="65">
        <f>VLOOKUP($A15,score!$B$7:$AB$146,16,FALSE)</f>
        <v>3</v>
      </c>
      <c r="O15" s="65">
        <f>VLOOKUP($A15,score!$B$7:$AB$146,17,FALSE)</f>
        <v>4</v>
      </c>
      <c r="P15" s="65">
        <f>VLOOKUP($A15,score!$B$7:$AB$146,18,FALSE)</f>
        <v>5</v>
      </c>
      <c r="Q15" s="5">
        <f>VLOOKUP($A15,score!$B$7:$AB$146,19,FALSE)</f>
        <v>4</v>
      </c>
      <c r="R15" s="5">
        <f>VLOOKUP($A15,score!$B$7:$AB$146,20,FALSE)</f>
        <v>6</v>
      </c>
      <c r="S15" s="5">
        <f>VLOOKUP($A15,score!$B$7:$AB$146,21,FALSE)</f>
        <v>3</v>
      </c>
      <c r="T15" s="5">
        <f>VLOOKUP($A15,score!$B$7:$AB$146,22,FALSE)</f>
        <v>3</v>
      </c>
      <c r="U15" s="5">
        <f>VLOOKUP($A15,score!$B$7:$AB$146,23,FALSE)</f>
        <v>5</v>
      </c>
      <c r="V15" s="5">
        <f>VLOOKUP($A15,score!$B$7:$AB$146,24,FALSE)</f>
        <v>3</v>
      </c>
      <c r="W15" s="15">
        <f>VLOOKUP($A15,score!$B$7:$AB$146,25,FALSE)</f>
        <v>72</v>
      </c>
    </row>
    <row r="16" spans="1:31" ht="17.25" x14ac:dyDescent="0.3">
      <c r="A16" s="4">
        <v>10</v>
      </c>
      <c r="B16" s="35">
        <f>VLOOKUP($A16,score!$B$7:$AD$146,3,FALSE)</f>
        <v>8</v>
      </c>
      <c r="C16" s="42" t="str">
        <f>VLOOKUP($A16,score!$B$7:$AD$146,5,FALSE)</f>
        <v>ROSTOHAR BERGANT ANDREJA</v>
      </c>
      <c r="D16" s="42">
        <f>VLOOKUP($A16,score!$B$7:$AD$146,6,FALSE)</f>
        <v>4</v>
      </c>
      <c r="E16" s="5">
        <f>VLOOKUP($A16,score!$B$7:$AB$146,7,FALSE)</f>
        <v>5</v>
      </c>
      <c r="F16" s="5">
        <f>VLOOKUP($A16,score!$B$7:$AB$146,8,FALSE)</f>
        <v>4</v>
      </c>
      <c r="G16" s="5">
        <f>VLOOKUP($A16,score!$B$7:$AB$146,9,FALSE)</f>
        <v>3</v>
      </c>
      <c r="H16" s="5">
        <f>VLOOKUP($A16,score!$B$7:$AB$146,10,FALSE)</f>
        <v>3</v>
      </c>
      <c r="I16" s="5">
        <f>VLOOKUP($A16,score!$B$7:$AB$146,11,FALSE)</f>
        <v>5</v>
      </c>
      <c r="J16" s="5">
        <f>VLOOKUP($A16,score!$B$7:$AB$146,12,FALSE)</f>
        <v>4</v>
      </c>
      <c r="K16" s="5">
        <f>VLOOKUP($A16,score!$B$7:$AB$146,13,FALSE)</f>
        <v>5</v>
      </c>
      <c r="L16" s="5">
        <f>VLOOKUP($A16,score!$B$7:$AB$146,14,FALSE)</f>
        <v>4</v>
      </c>
      <c r="M16" s="5">
        <f>VLOOKUP($A16,score!$B$7:$AB$146,15,FALSE)</f>
        <v>4</v>
      </c>
      <c r="N16" s="65">
        <f>VLOOKUP($A16,score!$B$7:$AB$146,16,FALSE)</f>
        <v>2</v>
      </c>
      <c r="O16" s="65">
        <f>VLOOKUP($A16,score!$B$7:$AB$146,17,FALSE)</f>
        <v>4</v>
      </c>
      <c r="P16" s="65">
        <f>VLOOKUP($A16,score!$B$7:$AB$146,18,FALSE)</f>
        <v>5</v>
      </c>
      <c r="Q16" s="5">
        <f>VLOOKUP($A16,score!$B$7:$AB$146,19,FALSE)</f>
        <v>4</v>
      </c>
      <c r="R16" s="5">
        <f>VLOOKUP($A16,score!$B$7:$AB$146,20,FALSE)</f>
        <v>4</v>
      </c>
      <c r="S16" s="5">
        <f>VLOOKUP($A16,score!$B$7:$AB$146,21,FALSE)</f>
        <v>4</v>
      </c>
      <c r="T16" s="5">
        <f>VLOOKUP($A16,score!$B$7:$AB$146,22,FALSE)</f>
        <v>3</v>
      </c>
      <c r="U16" s="5">
        <f>VLOOKUP($A16,score!$B$7:$AB$146,23,FALSE)</f>
        <v>4</v>
      </c>
      <c r="V16" s="5">
        <f>VLOOKUP($A16,score!$B$7:$AB$146,24,FALSE)</f>
        <v>5</v>
      </c>
      <c r="W16" s="15">
        <f>VLOOKUP($A16,score!$B$7:$AB$146,25,FALSE)</f>
        <v>72</v>
      </c>
    </row>
    <row r="17" spans="1:23" ht="17.25" x14ac:dyDescent="0.3">
      <c r="A17" s="4">
        <v>11</v>
      </c>
      <c r="B17" s="35">
        <f>VLOOKUP($A17,score!$B$7:$AD$146,3,FALSE)</f>
        <v>8</v>
      </c>
      <c r="C17" s="42" t="str">
        <f>VLOOKUP($A17,score!$B$7:$AD$146,5,FALSE)</f>
        <v>BENEDIK MIRJANA</v>
      </c>
      <c r="D17" s="42">
        <f>VLOOKUP($A17,score!$B$7:$AD$146,6,FALSE)</f>
        <v>3</v>
      </c>
      <c r="E17" s="5">
        <f>VLOOKUP($A17,score!$B$7:$AB$146,7,FALSE)</f>
        <v>5</v>
      </c>
      <c r="F17" s="5">
        <f>VLOOKUP($A17,score!$B$7:$AB$146,8,FALSE)</f>
        <v>4</v>
      </c>
      <c r="G17" s="5">
        <f>VLOOKUP($A17,score!$B$7:$AB$146,9,FALSE)</f>
        <v>2</v>
      </c>
      <c r="H17" s="5">
        <f>VLOOKUP($A17,score!$B$7:$AB$146,10,FALSE)</f>
        <v>3</v>
      </c>
      <c r="I17" s="5">
        <f>VLOOKUP($A17,score!$B$7:$AB$146,11,FALSE)</f>
        <v>4</v>
      </c>
      <c r="J17" s="5">
        <f>VLOOKUP($A17,score!$B$7:$AB$146,12,FALSE)</f>
        <v>4</v>
      </c>
      <c r="K17" s="5">
        <f>VLOOKUP($A17,score!$B$7:$AB$146,13,FALSE)</f>
        <v>5</v>
      </c>
      <c r="L17" s="5">
        <f>VLOOKUP($A17,score!$B$7:$AB$146,14,FALSE)</f>
        <v>4</v>
      </c>
      <c r="M17" s="5">
        <f>VLOOKUP($A17,score!$B$7:$AB$146,15,FALSE)</f>
        <v>3</v>
      </c>
      <c r="N17" s="65">
        <f>VLOOKUP($A17,score!$B$7:$AB$146,16,FALSE)</f>
        <v>3</v>
      </c>
      <c r="O17" s="65">
        <f>VLOOKUP($A17,score!$B$7:$AB$146,17,FALSE)</f>
        <v>4</v>
      </c>
      <c r="P17" s="65">
        <f>VLOOKUP($A17,score!$B$7:$AB$146,18,FALSE)</f>
        <v>5</v>
      </c>
      <c r="Q17" s="5">
        <f>VLOOKUP($A17,score!$B$7:$AB$146,19,FALSE)</f>
        <v>4</v>
      </c>
      <c r="R17" s="5">
        <f>VLOOKUP($A17,score!$B$7:$AB$146,20,FALSE)</f>
        <v>6</v>
      </c>
      <c r="S17" s="5">
        <f>VLOOKUP($A17,score!$B$7:$AB$146,21,FALSE)</f>
        <v>3</v>
      </c>
      <c r="T17" s="5">
        <f>VLOOKUP($A17,score!$B$7:$AB$146,22,FALSE)</f>
        <v>3</v>
      </c>
      <c r="U17" s="5">
        <f>VLOOKUP($A17,score!$B$7:$AB$146,23,FALSE)</f>
        <v>5</v>
      </c>
      <c r="V17" s="5">
        <f>VLOOKUP($A17,score!$B$7:$AB$146,24,FALSE)</f>
        <v>5</v>
      </c>
      <c r="W17" s="15">
        <f>VLOOKUP($A17,score!$B$7:$AB$146,25,FALSE)</f>
        <v>72</v>
      </c>
    </row>
    <row r="18" spans="1:23" ht="17.25" x14ac:dyDescent="0.3">
      <c r="A18" s="4">
        <v>12</v>
      </c>
      <c r="B18" s="35">
        <f>VLOOKUP($A18,score!$B$7:$AD$146,3,FALSE)</f>
        <v>12</v>
      </c>
      <c r="C18" s="42" t="str">
        <f>VLOOKUP($A18,score!$B$7:$AD$146,5,FALSE)</f>
        <v>MENTE WERNER</v>
      </c>
      <c r="D18" s="42">
        <f>VLOOKUP($A18,score!$B$7:$AD$146,6,FALSE)</f>
        <v>4</v>
      </c>
      <c r="E18" s="5">
        <f>VLOOKUP($A18,score!$B$7:$AB$146,7,FALSE)</f>
        <v>5</v>
      </c>
      <c r="F18" s="5">
        <f>VLOOKUP($A18,score!$B$7:$AB$146,8,FALSE)</f>
        <v>4</v>
      </c>
      <c r="G18" s="5">
        <f>VLOOKUP($A18,score!$B$7:$AB$146,9,FALSE)</f>
        <v>3</v>
      </c>
      <c r="H18" s="5">
        <f>VLOOKUP($A18,score!$B$7:$AB$146,10,FALSE)</f>
        <v>3</v>
      </c>
      <c r="I18" s="5">
        <f>VLOOKUP($A18,score!$B$7:$AB$146,11,FALSE)</f>
        <v>4</v>
      </c>
      <c r="J18" s="5">
        <f>VLOOKUP($A18,score!$B$7:$AB$146,12,FALSE)</f>
        <v>4</v>
      </c>
      <c r="K18" s="5">
        <f>VLOOKUP($A18,score!$B$7:$AB$146,13,FALSE)</f>
        <v>5</v>
      </c>
      <c r="L18" s="5">
        <f>VLOOKUP($A18,score!$B$7:$AB$146,14,FALSE)</f>
        <v>5</v>
      </c>
      <c r="M18" s="5">
        <f>VLOOKUP($A18,score!$B$7:$AB$146,15,FALSE)</f>
        <v>4</v>
      </c>
      <c r="N18" s="65">
        <f>VLOOKUP($A18,score!$B$7:$AB$146,16,FALSE)</f>
        <v>4</v>
      </c>
      <c r="O18" s="65">
        <f>VLOOKUP($A18,score!$B$7:$AB$146,17,FALSE)</f>
        <v>4</v>
      </c>
      <c r="P18" s="65">
        <f>VLOOKUP($A18,score!$B$7:$AB$146,18,FALSE)</f>
        <v>5</v>
      </c>
      <c r="Q18" s="5">
        <f>VLOOKUP($A18,score!$B$7:$AB$146,19,FALSE)</f>
        <v>4</v>
      </c>
      <c r="R18" s="5">
        <f>VLOOKUP($A18,score!$B$7:$AB$146,20,FALSE)</f>
        <v>5</v>
      </c>
      <c r="S18" s="5">
        <f>VLOOKUP($A18,score!$B$7:$AB$146,21,FALSE)</f>
        <v>2</v>
      </c>
      <c r="T18" s="5">
        <f>VLOOKUP($A18,score!$B$7:$AB$146,22,FALSE)</f>
        <v>4</v>
      </c>
      <c r="U18" s="5">
        <f>VLOOKUP($A18,score!$B$7:$AB$146,23,FALSE)</f>
        <v>4</v>
      </c>
      <c r="V18" s="5">
        <f>VLOOKUP($A18,score!$B$7:$AB$146,24,FALSE)</f>
        <v>4</v>
      </c>
      <c r="W18" s="15">
        <f>VLOOKUP($A18,score!$B$7:$AB$146,25,FALSE)</f>
        <v>73</v>
      </c>
    </row>
    <row r="19" spans="1:23" ht="17.25" x14ac:dyDescent="0.3">
      <c r="A19" s="4">
        <v>13</v>
      </c>
      <c r="B19" s="35">
        <f>VLOOKUP($A19,score!$B$7:$AD$146,3,FALSE)</f>
        <v>12</v>
      </c>
      <c r="C19" s="42" t="str">
        <f>VLOOKUP($A19,score!$B$7:$AD$146,5,FALSE)</f>
        <v>CAMPANA MAURIZIO</v>
      </c>
      <c r="D19" s="42">
        <f>VLOOKUP($A19,score!$B$7:$AD$146,6,FALSE)</f>
        <v>2</v>
      </c>
      <c r="E19" s="5">
        <f>VLOOKUP($A19,score!$B$7:$AB$146,7,FALSE)</f>
        <v>5</v>
      </c>
      <c r="F19" s="5">
        <f>VLOOKUP($A19,score!$B$7:$AB$146,8,FALSE)</f>
        <v>4</v>
      </c>
      <c r="G19" s="5">
        <f>VLOOKUP($A19,score!$B$7:$AB$146,9,FALSE)</f>
        <v>3</v>
      </c>
      <c r="H19" s="5">
        <f>VLOOKUP($A19,score!$B$7:$AB$146,10,FALSE)</f>
        <v>4</v>
      </c>
      <c r="I19" s="5">
        <f>VLOOKUP($A19,score!$B$7:$AB$146,11,FALSE)</f>
        <v>4</v>
      </c>
      <c r="J19" s="5">
        <f>VLOOKUP($A19,score!$B$7:$AB$146,12,FALSE)</f>
        <v>4</v>
      </c>
      <c r="K19" s="5">
        <f>VLOOKUP($A19,score!$B$7:$AB$146,13,FALSE)</f>
        <v>5</v>
      </c>
      <c r="L19" s="5">
        <f>VLOOKUP($A19,score!$B$7:$AB$146,14,FALSE)</f>
        <v>4</v>
      </c>
      <c r="M19" s="5">
        <f>VLOOKUP($A19,score!$B$7:$AB$146,15,FALSE)</f>
        <v>4</v>
      </c>
      <c r="N19" s="65">
        <f>VLOOKUP($A19,score!$B$7:$AB$146,16,FALSE)</f>
        <v>3</v>
      </c>
      <c r="O19" s="65">
        <f>VLOOKUP($A19,score!$B$7:$AB$146,17,FALSE)</f>
        <v>5</v>
      </c>
      <c r="P19" s="65">
        <f>VLOOKUP($A19,score!$B$7:$AB$146,18,FALSE)</f>
        <v>5</v>
      </c>
      <c r="Q19" s="5">
        <f>VLOOKUP($A19,score!$B$7:$AB$146,19,FALSE)</f>
        <v>4</v>
      </c>
      <c r="R19" s="5">
        <f>VLOOKUP($A19,score!$B$7:$AB$146,20,FALSE)</f>
        <v>5</v>
      </c>
      <c r="S19" s="5">
        <f>VLOOKUP($A19,score!$B$7:$AB$146,21,FALSE)</f>
        <v>3</v>
      </c>
      <c r="T19" s="5">
        <f>VLOOKUP($A19,score!$B$7:$AB$146,22,FALSE)</f>
        <v>3</v>
      </c>
      <c r="U19" s="5">
        <f>VLOOKUP($A19,score!$B$7:$AB$146,23,FALSE)</f>
        <v>4</v>
      </c>
      <c r="V19" s="5">
        <f>VLOOKUP($A19,score!$B$7:$AB$146,24,FALSE)</f>
        <v>4</v>
      </c>
      <c r="W19" s="15">
        <f>VLOOKUP($A19,score!$B$7:$AB$146,25,FALSE)</f>
        <v>73</v>
      </c>
    </row>
    <row r="20" spans="1:23" ht="17.25" x14ac:dyDescent="0.3">
      <c r="A20" s="4">
        <v>14</v>
      </c>
      <c r="B20" s="35">
        <f>VLOOKUP($A20,score!$B$7:$AD$146,3,FALSE)</f>
        <v>14</v>
      </c>
      <c r="C20" s="42" t="str">
        <f>VLOOKUP($A20,score!$B$7:$AD$146,5,FALSE)</f>
        <v>WEDAM WALTER</v>
      </c>
      <c r="D20" s="42">
        <f>VLOOKUP($A20,score!$B$7:$AD$146,6,FALSE)</f>
        <v>4</v>
      </c>
      <c r="E20" s="5">
        <f>VLOOKUP($A20,score!$B$7:$AB$146,7,FALSE)</f>
        <v>5</v>
      </c>
      <c r="F20" s="5">
        <f>VLOOKUP($A20,score!$B$7:$AB$146,8,FALSE)</f>
        <v>3</v>
      </c>
      <c r="G20" s="5">
        <f>VLOOKUP($A20,score!$B$7:$AB$146,9,FALSE)</f>
        <v>3</v>
      </c>
      <c r="H20" s="5">
        <f>VLOOKUP($A20,score!$B$7:$AB$146,10,FALSE)</f>
        <v>3</v>
      </c>
      <c r="I20" s="5">
        <f>VLOOKUP($A20,score!$B$7:$AB$146,11,FALSE)</f>
        <v>4</v>
      </c>
      <c r="J20" s="5">
        <f>VLOOKUP($A20,score!$B$7:$AB$146,12,FALSE)</f>
        <v>4</v>
      </c>
      <c r="K20" s="5">
        <f>VLOOKUP($A20,score!$B$7:$AB$146,13,FALSE)</f>
        <v>6</v>
      </c>
      <c r="L20" s="5">
        <f>VLOOKUP($A20,score!$B$7:$AB$146,14,FALSE)</f>
        <v>4</v>
      </c>
      <c r="M20" s="5">
        <f>VLOOKUP($A20,score!$B$7:$AB$146,15,FALSE)</f>
        <v>4</v>
      </c>
      <c r="N20" s="65">
        <f>VLOOKUP($A20,score!$B$7:$AB$146,16,FALSE)</f>
        <v>4</v>
      </c>
      <c r="O20" s="65">
        <f>VLOOKUP($A20,score!$B$7:$AB$146,17,FALSE)</f>
        <v>5</v>
      </c>
      <c r="P20" s="65">
        <f>VLOOKUP($A20,score!$B$7:$AB$146,18,FALSE)</f>
        <v>5</v>
      </c>
      <c r="Q20" s="5">
        <f>VLOOKUP($A20,score!$B$7:$AB$146,19,FALSE)</f>
        <v>5</v>
      </c>
      <c r="R20" s="5">
        <f>VLOOKUP($A20,score!$B$7:$AB$146,20,FALSE)</f>
        <v>5</v>
      </c>
      <c r="S20" s="5">
        <f>VLOOKUP($A20,score!$B$7:$AB$146,21,FALSE)</f>
        <v>3</v>
      </c>
      <c r="T20" s="5">
        <f>VLOOKUP($A20,score!$B$7:$AB$146,22,FALSE)</f>
        <v>3</v>
      </c>
      <c r="U20" s="5">
        <f>VLOOKUP($A20,score!$B$7:$AB$146,23,FALSE)</f>
        <v>4</v>
      </c>
      <c r="V20" s="5">
        <f>VLOOKUP($A20,score!$B$7:$AB$146,24,FALSE)</f>
        <v>4</v>
      </c>
      <c r="W20" s="15">
        <f>VLOOKUP($A20,score!$B$7:$AB$146,25,FALSE)</f>
        <v>74</v>
      </c>
    </row>
    <row r="21" spans="1:23" ht="17.25" x14ac:dyDescent="0.3">
      <c r="A21" s="4">
        <v>15</v>
      </c>
      <c r="B21" s="35">
        <f>VLOOKUP($A21,score!$B$7:$AD$146,3,FALSE)</f>
        <v>15</v>
      </c>
      <c r="C21" s="42" t="str">
        <f>VLOOKUP($A21,score!$B$7:$AD$146,5,FALSE)</f>
        <v>FRATNIK SAVO</v>
      </c>
      <c r="D21" s="42">
        <f>VLOOKUP($A21,score!$B$7:$AD$146,6,FALSE)</f>
        <v>2</v>
      </c>
      <c r="E21" s="5">
        <f>VLOOKUP($A21,score!$B$7:$AB$146,7,FALSE)</f>
        <v>4</v>
      </c>
      <c r="F21" s="5">
        <f>VLOOKUP($A21,score!$B$7:$AB$146,8,FALSE)</f>
        <v>4</v>
      </c>
      <c r="G21" s="5">
        <f>VLOOKUP($A21,score!$B$7:$AB$146,9,FALSE)</f>
        <v>4</v>
      </c>
      <c r="H21" s="5">
        <f>VLOOKUP($A21,score!$B$7:$AB$146,10,FALSE)</f>
        <v>2</v>
      </c>
      <c r="I21" s="5">
        <f>VLOOKUP($A21,score!$B$7:$AB$146,11,FALSE)</f>
        <v>5</v>
      </c>
      <c r="J21" s="5">
        <f>VLOOKUP($A21,score!$B$7:$AB$146,12,FALSE)</f>
        <v>4</v>
      </c>
      <c r="K21" s="5">
        <f>VLOOKUP($A21,score!$B$7:$AB$146,13,FALSE)</f>
        <v>7</v>
      </c>
      <c r="L21" s="5">
        <f>VLOOKUP($A21,score!$B$7:$AB$146,14,FALSE)</f>
        <v>5</v>
      </c>
      <c r="M21" s="5">
        <f>VLOOKUP($A21,score!$B$7:$AB$146,15,FALSE)</f>
        <v>4</v>
      </c>
      <c r="N21" s="65">
        <f>VLOOKUP($A21,score!$B$7:$AB$146,16,FALSE)</f>
        <v>3</v>
      </c>
      <c r="O21" s="65">
        <f>VLOOKUP($A21,score!$B$7:$AB$146,17,FALSE)</f>
        <v>5</v>
      </c>
      <c r="P21" s="65">
        <f>VLOOKUP($A21,score!$B$7:$AB$146,18,FALSE)</f>
        <v>5</v>
      </c>
      <c r="Q21" s="5">
        <f>VLOOKUP($A21,score!$B$7:$AB$146,19,FALSE)</f>
        <v>4</v>
      </c>
      <c r="R21" s="5">
        <f>VLOOKUP($A21,score!$B$7:$AB$146,20,FALSE)</f>
        <v>6</v>
      </c>
      <c r="S21" s="5">
        <f>VLOOKUP($A21,score!$B$7:$AB$146,21,FALSE)</f>
        <v>3</v>
      </c>
      <c r="T21" s="5">
        <f>VLOOKUP($A21,score!$B$7:$AB$146,22,FALSE)</f>
        <v>2</v>
      </c>
      <c r="U21" s="5">
        <f>VLOOKUP($A21,score!$B$7:$AB$146,23,FALSE)</f>
        <v>4</v>
      </c>
      <c r="V21" s="5">
        <f>VLOOKUP($A21,score!$B$7:$AB$146,24,FALSE)</f>
        <v>4</v>
      </c>
      <c r="W21" s="15">
        <f>VLOOKUP($A21,score!$B$7:$AB$146,25,FALSE)</f>
        <v>75</v>
      </c>
    </row>
    <row r="22" spans="1:23" ht="17.25" x14ac:dyDescent="0.3">
      <c r="A22" s="4">
        <v>16</v>
      </c>
      <c r="B22" s="35">
        <f>VLOOKUP($A22,score!$B$7:$AD$146,3,FALSE)</f>
        <v>15</v>
      </c>
      <c r="C22" s="42" t="str">
        <f>VLOOKUP($A22,score!$B$7:$AD$146,5,FALSE)</f>
        <v>KOPITAR MATJAZ</v>
      </c>
      <c r="D22" s="42">
        <f>VLOOKUP($A22,score!$B$7:$AD$146,6,FALSE)</f>
        <v>3</v>
      </c>
      <c r="E22" s="5">
        <f>VLOOKUP($A22,score!$B$7:$AB$146,7,FALSE)</f>
        <v>5</v>
      </c>
      <c r="F22" s="5">
        <f>VLOOKUP($A22,score!$B$7:$AB$146,8,FALSE)</f>
        <v>4</v>
      </c>
      <c r="G22" s="5">
        <f>VLOOKUP($A22,score!$B$7:$AB$146,9,FALSE)</f>
        <v>3</v>
      </c>
      <c r="H22" s="5">
        <f>VLOOKUP($A22,score!$B$7:$AB$146,10,FALSE)</f>
        <v>3</v>
      </c>
      <c r="I22" s="5">
        <f>VLOOKUP($A22,score!$B$7:$AB$146,11,FALSE)</f>
        <v>4</v>
      </c>
      <c r="J22" s="5">
        <f>VLOOKUP($A22,score!$B$7:$AB$146,12,FALSE)</f>
        <v>4</v>
      </c>
      <c r="K22" s="5">
        <f>VLOOKUP($A22,score!$B$7:$AB$146,13,FALSE)</f>
        <v>5</v>
      </c>
      <c r="L22" s="5">
        <f>VLOOKUP($A22,score!$B$7:$AB$146,14,FALSE)</f>
        <v>4</v>
      </c>
      <c r="M22" s="5">
        <f>VLOOKUP($A22,score!$B$7:$AB$146,15,FALSE)</f>
        <v>4</v>
      </c>
      <c r="N22" s="65">
        <f>VLOOKUP($A22,score!$B$7:$AB$146,16,FALSE)</f>
        <v>4</v>
      </c>
      <c r="O22" s="65">
        <f>VLOOKUP($A22,score!$B$7:$AB$146,17,FALSE)</f>
        <v>5</v>
      </c>
      <c r="P22" s="65">
        <f>VLOOKUP($A22,score!$B$7:$AB$146,18,FALSE)</f>
        <v>4</v>
      </c>
      <c r="Q22" s="5">
        <f>VLOOKUP($A22,score!$B$7:$AB$146,19,FALSE)</f>
        <v>4</v>
      </c>
      <c r="R22" s="5">
        <f>VLOOKUP($A22,score!$B$7:$AB$146,20,FALSE)</f>
        <v>5</v>
      </c>
      <c r="S22" s="5">
        <f>VLOOKUP($A22,score!$B$7:$AB$146,21,FALSE)</f>
        <v>5</v>
      </c>
      <c r="T22" s="5">
        <f>VLOOKUP($A22,score!$B$7:$AB$146,22,FALSE)</f>
        <v>3</v>
      </c>
      <c r="U22" s="5">
        <f>VLOOKUP($A22,score!$B$7:$AB$146,23,FALSE)</f>
        <v>4</v>
      </c>
      <c r="V22" s="5">
        <f>VLOOKUP($A22,score!$B$7:$AB$146,24,FALSE)</f>
        <v>5</v>
      </c>
      <c r="W22" s="15">
        <f>VLOOKUP($A22,score!$B$7:$AB$146,25,FALSE)</f>
        <v>75</v>
      </c>
    </row>
    <row r="23" spans="1:23" ht="17.25" x14ac:dyDescent="0.3">
      <c r="A23" s="4">
        <v>17</v>
      </c>
      <c r="B23" s="35">
        <f>VLOOKUP($A23,score!$B$7:$AD$146,3,FALSE)</f>
        <v>15</v>
      </c>
      <c r="C23" s="42" t="str">
        <f>VLOOKUP($A23,score!$B$7:$AD$146,5,FALSE)</f>
        <v>NADLES FRANCI</v>
      </c>
      <c r="D23" s="42">
        <f>VLOOKUP($A23,score!$B$7:$AD$146,6,FALSE)</f>
        <v>4</v>
      </c>
      <c r="E23" s="5">
        <f>VLOOKUP($A23,score!$B$7:$AB$146,7,FALSE)</f>
        <v>5</v>
      </c>
      <c r="F23" s="5">
        <f>VLOOKUP($A23,score!$B$7:$AB$146,8,FALSE)</f>
        <v>4</v>
      </c>
      <c r="G23" s="5">
        <f>VLOOKUP($A23,score!$B$7:$AB$146,9,FALSE)</f>
        <v>3</v>
      </c>
      <c r="H23" s="5">
        <f>VLOOKUP($A23,score!$B$7:$AB$146,10,FALSE)</f>
        <v>3</v>
      </c>
      <c r="I23" s="5">
        <f>VLOOKUP($A23,score!$B$7:$AB$146,11,FALSE)</f>
        <v>5</v>
      </c>
      <c r="J23" s="5">
        <f>VLOOKUP($A23,score!$B$7:$AB$146,12,FALSE)</f>
        <v>5</v>
      </c>
      <c r="K23" s="5">
        <f>VLOOKUP($A23,score!$B$7:$AB$146,13,FALSE)</f>
        <v>6</v>
      </c>
      <c r="L23" s="5">
        <f>VLOOKUP($A23,score!$B$7:$AB$146,14,FALSE)</f>
        <v>4</v>
      </c>
      <c r="M23" s="5">
        <f>VLOOKUP($A23,score!$B$7:$AB$146,15,FALSE)</f>
        <v>4</v>
      </c>
      <c r="N23" s="65">
        <f>VLOOKUP($A23,score!$B$7:$AB$146,16,FALSE)</f>
        <v>3</v>
      </c>
      <c r="O23" s="65">
        <f>VLOOKUP($A23,score!$B$7:$AB$146,17,FALSE)</f>
        <v>4</v>
      </c>
      <c r="P23" s="65">
        <f>VLOOKUP($A23,score!$B$7:$AB$146,18,FALSE)</f>
        <v>5</v>
      </c>
      <c r="Q23" s="5">
        <f>VLOOKUP($A23,score!$B$7:$AB$146,19,FALSE)</f>
        <v>4</v>
      </c>
      <c r="R23" s="5">
        <f>VLOOKUP($A23,score!$B$7:$AB$146,20,FALSE)</f>
        <v>6</v>
      </c>
      <c r="S23" s="5">
        <f>VLOOKUP($A23,score!$B$7:$AB$146,21,FALSE)</f>
        <v>3</v>
      </c>
      <c r="T23" s="5">
        <f>VLOOKUP($A23,score!$B$7:$AB$146,22,FALSE)</f>
        <v>3</v>
      </c>
      <c r="U23" s="5">
        <f>VLOOKUP($A23,score!$B$7:$AB$146,23,FALSE)</f>
        <v>4</v>
      </c>
      <c r="V23" s="5">
        <f>VLOOKUP($A23,score!$B$7:$AB$146,24,FALSE)</f>
        <v>4</v>
      </c>
      <c r="W23" s="15">
        <f>VLOOKUP($A23,score!$B$7:$AB$146,25,FALSE)</f>
        <v>75</v>
      </c>
    </row>
    <row r="24" spans="1:23" ht="17.25" x14ac:dyDescent="0.3">
      <c r="A24" s="4">
        <v>18</v>
      </c>
      <c r="B24" s="35">
        <f>VLOOKUP($A24,score!$B$7:$AD$146,3,FALSE)</f>
        <v>15</v>
      </c>
      <c r="C24" s="42" t="str">
        <f>VLOOKUP($A24,score!$B$7:$AD$146,5,FALSE)</f>
        <v>VENTA EMIL</v>
      </c>
      <c r="D24" s="42">
        <f>VLOOKUP($A24,score!$B$7:$AD$146,6,FALSE)</f>
        <v>3</v>
      </c>
      <c r="E24" s="5">
        <f>VLOOKUP($A24,score!$B$7:$AB$146,7,FALSE)</f>
        <v>6</v>
      </c>
      <c r="F24" s="5">
        <f>VLOOKUP($A24,score!$B$7:$AB$146,8,FALSE)</f>
        <v>3</v>
      </c>
      <c r="G24" s="5">
        <f>VLOOKUP($A24,score!$B$7:$AB$146,9,FALSE)</f>
        <v>3</v>
      </c>
      <c r="H24" s="5">
        <f>VLOOKUP($A24,score!$B$7:$AB$146,10,FALSE)</f>
        <v>3</v>
      </c>
      <c r="I24" s="5">
        <f>VLOOKUP($A24,score!$B$7:$AB$146,11,FALSE)</f>
        <v>4</v>
      </c>
      <c r="J24" s="5">
        <f>VLOOKUP($A24,score!$B$7:$AB$146,12,FALSE)</f>
        <v>5</v>
      </c>
      <c r="K24" s="5">
        <f>VLOOKUP($A24,score!$B$7:$AB$146,13,FALSE)</f>
        <v>5</v>
      </c>
      <c r="L24" s="5">
        <f>VLOOKUP($A24,score!$B$7:$AB$146,14,FALSE)</f>
        <v>4</v>
      </c>
      <c r="M24" s="5">
        <f>VLOOKUP($A24,score!$B$7:$AB$146,15,FALSE)</f>
        <v>4</v>
      </c>
      <c r="N24" s="65">
        <f>VLOOKUP($A24,score!$B$7:$AB$146,16,FALSE)</f>
        <v>3</v>
      </c>
      <c r="O24" s="65">
        <f>VLOOKUP($A24,score!$B$7:$AB$146,17,FALSE)</f>
        <v>4</v>
      </c>
      <c r="P24" s="65">
        <f>VLOOKUP($A24,score!$B$7:$AB$146,18,FALSE)</f>
        <v>4</v>
      </c>
      <c r="Q24" s="5">
        <f>VLOOKUP($A24,score!$B$7:$AB$146,19,FALSE)</f>
        <v>5</v>
      </c>
      <c r="R24" s="5">
        <f>VLOOKUP($A24,score!$B$7:$AB$146,20,FALSE)</f>
        <v>5</v>
      </c>
      <c r="S24" s="5">
        <f>VLOOKUP($A24,score!$B$7:$AB$146,21,FALSE)</f>
        <v>3</v>
      </c>
      <c r="T24" s="5">
        <f>VLOOKUP($A24,score!$B$7:$AB$146,22,FALSE)</f>
        <v>4</v>
      </c>
      <c r="U24" s="5">
        <f>VLOOKUP($A24,score!$B$7:$AB$146,23,FALSE)</f>
        <v>5</v>
      </c>
      <c r="V24" s="5">
        <f>VLOOKUP($A24,score!$B$7:$AB$146,24,FALSE)</f>
        <v>5</v>
      </c>
      <c r="W24" s="15">
        <f>VLOOKUP($A24,score!$B$7:$AB$146,25,FALSE)</f>
        <v>75</v>
      </c>
    </row>
    <row r="25" spans="1:23" ht="17.25" x14ac:dyDescent="0.3">
      <c r="A25" s="4">
        <v>19</v>
      </c>
      <c r="B25" s="35">
        <f>VLOOKUP($A25,score!$B$7:$AD$146,3,FALSE)</f>
        <v>19</v>
      </c>
      <c r="C25" s="42" t="str">
        <f>VLOOKUP($A25,score!$B$7:$AD$146,5,FALSE)</f>
        <v>ROSTOHAR NIKO</v>
      </c>
      <c r="D25" s="42">
        <f>VLOOKUP($A25,score!$B$7:$AD$146,6,FALSE)</f>
        <v>3</v>
      </c>
      <c r="E25" s="5">
        <f>VLOOKUP($A25,score!$B$7:$AB$146,7,FALSE)</f>
        <v>4</v>
      </c>
      <c r="F25" s="5">
        <f>VLOOKUP($A25,score!$B$7:$AB$146,8,FALSE)</f>
        <v>3</v>
      </c>
      <c r="G25" s="5">
        <f>VLOOKUP($A25,score!$B$7:$AB$146,9,FALSE)</f>
        <v>3</v>
      </c>
      <c r="H25" s="5">
        <f>VLOOKUP($A25,score!$B$7:$AB$146,10,FALSE)</f>
        <v>3</v>
      </c>
      <c r="I25" s="5">
        <f>VLOOKUP($A25,score!$B$7:$AB$146,11,FALSE)</f>
        <v>5</v>
      </c>
      <c r="J25" s="5">
        <f>VLOOKUP($A25,score!$B$7:$AB$146,12,FALSE)</f>
        <v>4</v>
      </c>
      <c r="K25" s="5">
        <f>VLOOKUP($A25,score!$B$7:$AB$146,13,FALSE)</f>
        <v>6</v>
      </c>
      <c r="L25" s="5">
        <f>VLOOKUP($A25,score!$B$7:$AB$146,14,FALSE)</f>
        <v>5</v>
      </c>
      <c r="M25" s="5">
        <f>VLOOKUP($A25,score!$B$7:$AB$146,15,FALSE)</f>
        <v>4</v>
      </c>
      <c r="N25" s="65">
        <f>VLOOKUP($A25,score!$B$7:$AB$146,16,FALSE)</f>
        <v>5</v>
      </c>
      <c r="O25" s="65">
        <f>VLOOKUP($A25,score!$B$7:$AB$146,17,FALSE)</f>
        <v>6</v>
      </c>
      <c r="P25" s="65">
        <f>VLOOKUP($A25,score!$B$7:$AB$146,18,FALSE)</f>
        <v>5</v>
      </c>
      <c r="Q25" s="5">
        <f>VLOOKUP($A25,score!$B$7:$AB$146,19,FALSE)</f>
        <v>4</v>
      </c>
      <c r="R25" s="5">
        <f>VLOOKUP($A25,score!$B$7:$AB$146,20,FALSE)</f>
        <v>5</v>
      </c>
      <c r="S25" s="5">
        <f>VLOOKUP($A25,score!$B$7:$AB$146,21,FALSE)</f>
        <v>4</v>
      </c>
      <c r="T25" s="5">
        <f>VLOOKUP($A25,score!$B$7:$AB$146,22,FALSE)</f>
        <v>3</v>
      </c>
      <c r="U25" s="5">
        <f>VLOOKUP($A25,score!$B$7:$AB$146,23,FALSE)</f>
        <v>4</v>
      </c>
      <c r="V25" s="5">
        <f>VLOOKUP($A25,score!$B$7:$AB$146,24,FALSE)</f>
        <v>4</v>
      </c>
      <c r="W25" s="15">
        <f>VLOOKUP($A25,score!$B$7:$AB$146,25,FALSE)</f>
        <v>77</v>
      </c>
    </row>
    <row r="26" spans="1:23" ht="17.25" x14ac:dyDescent="0.3">
      <c r="A26" s="4">
        <v>20</v>
      </c>
      <c r="B26" s="35">
        <f>VLOOKUP($A26,score!$B$7:$AD$146,3,FALSE)</f>
        <v>19</v>
      </c>
      <c r="C26" s="42" t="str">
        <f>VLOOKUP($A26,score!$B$7:$AD$146,5,FALSE)</f>
        <v>BENEDIK GREGOR</v>
      </c>
      <c r="D26" s="42">
        <f>VLOOKUP($A26,score!$B$7:$AD$146,6,FALSE)</f>
        <v>3</v>
      </c>
      <c r="E26" s="5">
        <f>VLOOKUP($A26,score!$B$7:$AB$146,7,FALSE)</f>
        <v>4</v>
      </c>
      <c r="F26" s="5">
        <f>VLOOKUP($A26,score!$B$7:$AB$146,8,FALSE)</f>
        <v>4</v>
      </c>
      <c r="G26" s="5">
        <f>VLOOKUP($A26,score!$B$7:$AB$146,9,FALSE)</f>
        <v>4</v>
      </c>
      <c r="H26" s="5">
        <f>VLOOKUP($A26,score!$B$7:$AB$146,10,FALSE)</f>
        <v>4</v>
      </c>
      <c r="I26" s="5">
        <f>VLOOKUP($A26,score!$B$7:$AB$146,11,FALSE)</f>
        <v>4</v>
      </c>
      <c r="J26" s="5">
        <f>VLOOKUP($A26,score!$B$7:$AB$146,12,FALSE)</f>
        <v>5</v>
      </c>
      <c r="K26" s="5">
        <f>VLOOKUP($A26,score!$B$7:$AB$146,13,FALSE)</f>
        <v>7</v>
      </c>
      <c r="L26" s="5">
        <f>VLOOKUP($A26,score!$B$7:$AB$146,14,FALSE)</f>
        <v>4</v>
      </c>
      <c r="M26" s="5">
        <f>VLOOKUP($A26,score!$B$7:$AB$146,15,FALSE)</f>
        <v>5</v>
      </c>
      <c r="N26" s="65">
        <f>VLOOKUP($A26,score!$B$7:$AB$146,16,FALSE)</f>
        <v>4</v>
      </c>
      <c r="O26" s="65">
        <f>VLOOKUP($A26,score!$B$7:$AB$146,17,FALSE)</f>
        <v>4</v>
      </c>
      <c r="P26" s="65">
        <f>VLOOKUP($A26,score!$B$7:$AB$146,18,FALSE)</f>
        <v>5</v>
      </c>
      <c r="Q26" s="5">
        <f>VLOOKUP($A26,score!$B$7:$AB$146,19,FALSE)</f>
        <v>4</v>
      </c>
      <c r="R26" s="5">
        <f>VLOOKUP($A26,score!$B$7:$AB$146,20,FALSE)</f>
        <v>5</v>
      </c>
      <c r="S26" s="5">
        <f>VLOOKUP($A26,score!$B$7:$AB$146,21,FALSE)</f>
        <v>3</v>
      </c>
      <c r="T26" s="5">
        <f>VLOOKUP($A26,score!$B$7:$AB$146,22,FALSE)</f>
        <v>3</v>
      </c>
      <c r="U26" s="5">
        <f>VLOOKUP($A26,score!$B$7:$AB$146,23,FALSE)</f>
        <v>4</v>
      </c>
      <c r="V26" s="5">
        <f>VLOOKUP($A26,score!$B$7:$AB$146,24,FALSE)</f>
        <v>4</v>
      </c>
      <c r="W26" s="15">
        <f>VLOOKUP($A26,score!$B$7:$AB$146,25,FALSE)</f>
        <v>77</v>
      </c>
    </row>
    <row r="27" spans="1:23" ht="17.25" x14ac:dyDescent="0.3">
      <c r="A27" s="4">
        <v>21</v>
      </c>
      <c r="B27" s="35">
        <f>VLOOKUP($A27,score!$B$7:$AD$146,3,FALSE)</f>
        <v>19</v>
      </c>
      <c r="C27" s="42" t="str">
        <f>VLOOKUP($A27,score!$B$7:$AD$146,5,FALSE)</f>
        <v>ROBIC MARKO</v>
      </c>
      <c r="D27" s="42">
        <f>VLOOKUP($A27,score!$B$7:$AD$146,6,FALSE)</f>
        <v>2</v>
      </c>
      <c r="E27" s="5">
        <f>VLOOKUP($A27,score!$B$7:$AB$146,7,FALSE)</f>
        <v>4</v>
      </c>
      <c r="F27" s="5">
        <f>VLOOKUP($A27,score!$B$7:$AB$146,8,FALSE)</f>
        <v>6</v>
      </c>
      <c r="G27" s="5">
        <f>VLOOKUP($A27,score!$B$7:$AB$146,9,FALSE)</f>
        <v>3</v>
      </c>
      <c r="H27" s="5">
        <f>VLOOKUP($A27,score!$B$7:$AB$146,10,FALSE)</f>
        <v>4</v>
      </c>
      <c r="I27" s="5">
        <f>VLOOKUP($A27,score!$B$7:$AB$146,11,FALSE)</f>
        <v>4</v>
      </c>
      <c r="J27" s="5">
        <f>VLOOKUP($A27,score!$B$7:$AB$146,12,FALSE)</f>
        <v>5</v>
      </c>
      <c r="K27" s="5">
        <f>VLOOKUP($A27,score!$B$7:$AB$146,13,FALSE)</f>
        <v>5</v>
      </c>
      <c r="L27" s="5">
        <f>VLOOKUP($A27,score!$B$7:$AB$146,14,FALSE)</f>
        <v>3</v>
      </c>
      <c r="M27" s="5">
        <f>VLOOKUP($A27,score!$B$7:$AB$146,15,FALSE)</f>
        <v>3</v>
      </c>
      <c r="N27" s="65">
        <f>VLOOKUP($A27,score!$B$7:$AB$146,16,FALSE)</f>
        <v>4</v>
      </c>
      <c r="O27" s="65">
        <f>VLOOKUP($A27,score!$B$7:$AB$146,17,FALSE)</f>
        <v>4</v>
      </c>
      <c r="P27" s="65">
        <f>VLOOKUP($A27,score!$B$7:$AB$146,18,FALSE)</f>
        <v>6</v>
      </c>
      <c r="Q27" s="5">
        <f>VLOOKUP($A27,score!$B$7:$AB$146,19,FALSE)</f>
        <v>4</v>
      </c>
      <c r="R27" s="5">
        <f>VLOOKUP($A27,score!$B$7:$AB$146,20,FALSE)</f>
        <v>6</v>
      </c>
      <c r="S27" s="5">
        <f>VLOOKUP($A27,score!$B$7:$AB$146,21,FALSE)</f>
        <v>3</v>
      </c>
      <c r="T27" s="5">
        <f>VLOOKUP($A27,score!$B$7:$AB$146,22,FALSE)</f>
        <v>4</v>
      </c>
      <c r="U27" s="5">
        <f>VLOOKUP($A27,score!$B$7:$AB$146,23,FALSE)</f>
        <v>5</v>
      </c>
      <c r="V27" s="5">
        <f>VLOOKUP($A27,score!$B$7:$AB$146,24,FALSE)</f>
        <v>4</v>
      </c>
      <c r="W27" s="15">
        <f>VLOOKUP($A27,score!$B$7:$AB$146,25,FALSE)</f>
        <v>77</v>
      </c>
    </row>
    <row r="28" spans="1:23" ht="17.25" x14ac:dyDescent="0.3">
      <c r="A28" s="4">
        <v>22</v>
      </c>
      <c r="B28" s="35">
        <f>VLOOKUP($A28,score!$B$7:$AD$146,3,FALSE)</f>
        <v>22</v>
      </c>
      <c r="C28" s="42" t="str">
        <f>VLOOKUP($A28,score!$B$7:$AD$146,5,FALSE)</f>
        <v>FRATNIK MOJCA</v>
      </c>
      <c r="D28" s="42">
        <f>VLOOKUP($A28,score!$B$7:$AD$146,6,FALSE)</f>
        <v>2</v>
      </c>
      <c r="E28" s="5">
        <f>VLOOKUP($A28,score!$B$7:$AB$146,7,FALSE)</f>
        <v>5</v>
      </c>
      <c r="F28" s="5">
        <f>VLOOKUP($A28,score!$B$7:$AB$146,8,FALSE)</f>
        <v>6</v>
      </c>
      <c r="G28" s="5">
        <f>VLOOKUP($A28,score!$B$7:$AB$146,9,FALSE)</f>
        <v>3</v>
      </c>
      <c r="H28" s="5">
        <f>VLOOKUP($A28,score!$B$7:$AB$146,10,FALSE)</f>
        <v>3</v>
      </c>
      <c r="I28" s="5">
        <f>VLOOKUP($A28,score!$B$7:$AB$146,11,FALSE)</f>
        <v>5</v>
      </c>
      <c r="J28" s="5">
        <f>VLOOKUP($A28,score!$B$7:$AB$146,12,FALSE)</f>
        <v>4</v>
      </c>
      <c r="K28" s="5">
        <f>VLOOKUP($A28,score!$B$7:$AB$146,13,FALSE)</f>
        <v>5</v>
      </c>
      <c r="L28" s="5">
        <f>VLOOKUP($A28,score!$B$7:$AB$146,14,FALSE)</f>
        <v>5</v>
      </c>
      <c r="M28" s="5">
        <f>VLOOKUP($A28,score!$B$7:$AB$146,15,FALSE)</f>
        <v>4</v>
      </c>
      <c r="N28" s="65">
        <f>VLOOKUP($A28,score!$B$7:$AB$146,16,FALSE)</f>
        <v>3</v>
      </c>
      <c r="O28" s="65">
        <f>VLOOKUP($A28,score!$B$7:$AB$146,17,FALSE)</f>
        <v>5</v>
      </c>
      <c r="P28" s="65">
        <f>VLOOKUP($A28,score!$B$7:$AB$146,18,FALSE)</f>
        <v>6</v>
      </c>
      <c r="Q28" s="5">
        <f>VLOOKUP($A28,score!$B$7:$AB$146,19,FALSE)</f>
        <v>3</v>
      </c>
      <c r="R28" s="5">
        <f>VLOOKUP($A28,score!$B$7:$AB$146,20,FALSE)</f>
        <v>6</v>
      </c>
      <c r="S28" s="5">
        <f>VLOOKUP($A28,score!$B$7:$AB$146,21,FALSE)</f>
        <v>3</v>
      </c>
      <c r="T28" s="5">
        <f>VLOOKUP($A28,score!$B$7:$AB$146,22,FALSE)</f>
        <v>2</v>
      </c>
      <c r="U28" s="5">
        <f>VLOOKUP($A28,score!$B$7:$AB$146,23,FALSE)</f>
        <v>5</v>
      </c>
      <c r="V28" s="5">
        <f>VLOOKUP($A28,score!$B$7:$AB$146,24,FALSE)</f>
        <v>5</v>
      </c>
      <c r="W28" s="15">
        <f>VLOOKUP($A28,score!$B$7:$AB$146,25,FALSE)</f>
        <v>78</v>
      </c>
    </row>
    <row r="29" spans="1:23" ht="17.25" x14ac:dyDescent="0.3">
      <c r="A29" s="4">
        <v>23</v>
      </c>
      <c r="B29" s="35">
        <f>VLOOKUP($A29,score!$B$7:$AD$146,3,FALSE)</f>
        <v>22</v>
      </c>
      <c r="C29" s="42" t="str">
        <f>VLOOKUP($A29,score!$B$7:$AD$146,5,FALSE)</f>
        <v>KULMER GERT</v>
      </c>
      <c r="D29" s="42">
        <f>VLOOKUP($A29,score!$B$7:$AD$146,6,FALSE)</f>
        <v>2</v>
      </c>
      <c r="E29" s="5">
        <f>VLOOKUP($A29,score!$B$7:$AB$146,7,FALSE)</f>
        <v>4</v>
      </c>
      <c r="F29" s="5">
        <f>VLOOKUP($A29,score!$B$7:$AB$146,8,FALSE)</f>
        <v>6</v>
      </c>
      <c r="G29" s="5">
        <f>VLOOKUP($A29,score!$B$7:$AB$146,9,FALSE)</f>
        <v>4</v>
      </c>
      <c r="H29" s="5">
        <f>VLOOKUP($A29,score!$B$7:$AB$146,10,FALSE)</f>
        <v>4</v>
      </c>
      <c r="I29" s="5">
        <f>VLOOKUP($A29,score!$B$7:$AB$146,11,FALSE)</f>
        <v>5</v>
      </c>
      <c r="J29" s="5">
        <f>VLOOKUP($A29,score!$B$7:$AB$146,12,FALSE)</f>
        <v>4</v>
      </c>
      <c r="K29" s="5">
        <f>VLOOKUP($A29,score!$B$7:$AB$146,13,FALSE)</f>
        <v>5</v>
      </c>
      <c r="L29" s="5">
        <f>VLOOKUP($A29,score!$B$7:$AB$146,14,FALSE)</f>
        <v>3</v>
      </c>
      <c r="M29" s="5">
        <f>VLOOKUP($A29,score!$B$7:$AB$146,15,FALSE)</f>
        <v>5</v>
      </c>
      <c r="N29" s="65">
        <f>VLOOKUP($A29,score!$B$7:$AB$146,16,FALSE)</f>
        <v>3</v>
      </c>
      <c r="O29" s="65">
        <f>VLOOKUP($A29,score!$B$7:$AB$146,17,FALSE)</f>
        <v>4</v>
      </c>
      <c r="P29" s="65">
        <f>VLOOKUP($A29,score!$B$7:$AB$146,18,FALSE)</f>
        <v>5</v>
      </c>
      <c r="Q29" s="5">
        <f>VLOOKUP($A29,score!$B$7:$AB$146,19,FALSE)</f>
        <v>4</v>
      </c>
      <c r="R29" s="5">
        <f>VLOOKUP($A29,score!$B$7:$AB$146,20,FALSE)</f>
        <v>7</v>
      </c>
      <c r="S29" s="5">
        <f>VLOOKUP($A29,score!$B$7:$AB$146,21,FALSE)</f>
        <v>3</v>
      </c>
      <c r="T29" s="5">
        <f>VLOOKUP($A29,score!$B$7:$AB$146,22,FALSE)</f>
        <v>3</v>
      </c>
      <c r="U29" s="5">
        <f>VLOOKUP($A29,score!$B$7:$AB$146,23,FALSE)</f>
        <v>5</v>
      </c>
      <c r="V29" s="5">
        <f>VLOOKUP($A29,score!$B$7:$AB$146,24,FALSE)</f>
        <v>4</v>
      </c>
      <c r="W29" s="15">
        <f>VLOOKUP($A29,score!$B$7:$AB$146,25,FALSE)</f>
        <v>78</v>
      </c>
    </row>
    <row r="30" spans="1:23" ht="17.25" x14ac:dyDescent="0.3">
      <c r="A30" s="4">
        <v>24</v>
      </c>
      <c r="B30" s="35">
        <f>VLOOKUP($A30,score!$B$7:$AD$146,3,FALSE)</f>
        <v>22</v>
      </c>
      <c r="C30" s="42" t="str">
        <f>VLOOKUP($A30,score!$B$7:$AD$146,5,FALSE)</f>
        <v>RAPPITSCH KLAUS</v>
      </c>
      <c r="D30" s="42">
        <f>VLOOKUP($A30,score!$B$7:$AD$146,6,FALSE)</f>
        <v>3</v>
      </c>
      <c r="E30" s="5">
        <f>VLOOKUP($A30,score!$B$7:$AB$146,7,FALSE)</f>
        <v>5</v>
      </c>
      <c r="F30" s="5">
        <f>VLOOKUP($A30,score!$B$7:$AB$146,8,FALSE)</f>
        <v>5</v>
      </c>
      <c r="G30" s="5">
        <f>VLOOKUP($A30,score!$B$7:$AB$146,9,FALSE)</f>
        <v>3</v>
      </c>
      <c r="H30" s="5">
        <f>VLOOKUP($A30,score!$B$7:$AB$146,10,FALSE)</f>
        <v>3</v>
      </c>
      <c r="I30" s="5">
        <f>VLOOKUP($A30,score!$B$7:$AB$146,11,FALSE)</f>
        <v>4</v>
      </c>
      <c r="J30" s="5">
        <f>VLOOKUP($A30,score!$B$7:$AB$146,12,FALSE)</f>
        <v>4</v>
      </c>
      <c r="K30" s="5">
        <f>VLOOKUP($A30,score!$B$7:$AB$146,13,FALSE)</f>
        <v>6</v>
      </c>
      <c r="L30" s="5">
        <f>VLOOKUP($A30,score!$B$7:$AB$146,14,FALSE)</f>
        <v>7</v>
      </c>
      <c r="M30" s="5">
        <f>VLOOKUP($A30,score!$B$7:$AB$146,15,FALSE)</f>
        <v>3</v>
      </c>
      <c r="N30" s="65">
        <f>VLOOKUP($A30,score!$B$7:$AB$146,16,FALSE)</f>
        <v>3</v>
      </c>
      <c r="O30" s="65">
        <f>VLOOKUP($A30,score!$B$7:$AB$146,17,FALSE)</f>
        <v>4</v>
      </c>
      <c r="P30" s="65">
        <f>VLOOKUP($A30,score!$B$7:$AB$146,18,FALSE)</f>
        <v>3</v>
      </c>
      <c r="Q30" s="5">
        <f>VLOOKUP($A30,score!$B$7:$AB$146,19,FALSE)</f>
        <v>5</v>
      </c>
      <c r="R30" s="5">
        <f>VLOOKUP($A30,score!$B$7:$AB$146,20,FALSE)</f>
        <v>6</v>
      </c>
      <c r="S30" s="5">
        <f>VLOOKUP($A30,score!$B$7:$AB$146,21,FALSE)</f>
        <v>3</v>
      </c>
      <c r="T30" s="5">
        <f>VLOOKUP($A30,score!$B$7:$AB$146,22,FALSE)</f>
        <v>4</v>
      </c>
      <c r="U30" s="5">
        <f>VLOOKUP($A30,score!$B$7:$AB$146,23,FALSE)</f>
        <v>6</v>
      </c>
      <c r="V30" s="5">
        <f>VLOOKUP($A30,score!$B$7:$AB$146,24,FALSE)</f>
        <v>4</v>
      </c>
      <c r="W30" s="15">
        <f>VLOOKUP($A30,score!$B$7:$AB$146,25,FALSE)</f>
        <v>78</v>
      </c>
    </row>
    <row r="31" spans="1:23" ht="17.25" x14ac:dyDescent="0.3">
      <c r="A31" s="4">
        <v>25</v>
      </c>
      <c r="B31" s="35">
        <f>VLOOKUP($A31,score!$B$7:$AD$146,3,FALSE)</f>
        <v>22</v>
      </c>
      <c r="C31" s="42" t="str">
        <f>VLOOKUP($A31,score!$B$7:$AD$146,5,FALSE)</f>
        <v>VOGRIG FABIO</v>
      </c>
      <c r="D31" s="42">
        <f>VLOOKUP($A31,score!$B$7:$AD$146,6,FALSE)</f>
        <v>3</v>
      </c>
      <c r="E31" s="5">
        <f>VLOOKUP($A31,score!$B$7:$AB$146,7,FALSE)</f>
        <v>4</v>
      </c>
      <c r="F31" s="5">
        <f>VLOOKUP($A31,score!$B$7:$AB$146,8,FALSE)</f>
        <v>5</v>
      </c>
      <c r="G31" s="5">
        <f>VLOOKUP($A31,score!$B$7:$AB$146,9,FALSE)</f>
        <v>3</v>
      </c>
      <c r="H31" s="5">
        <f>VLOOKUP($A31,score!$B$7:$AB$146,10,FALSE)</f>
        <v>3</v>
      </c>
      <c r="I31" s="5">
        <f>VLOOKUP($A31,score!$B$7:$AB$146,11,FALSE)</f>
        <v>5</v>
      </c>
      <c r="J31" s="5">
        <f>VLOOKUP($A31,score!$B$7:$AB$146,12,FALSE)</f>
        <v>4</v>
      </c>
      <c r="K31" s="5">
        <f>VLOOKUP($A31,score!$B$7:$AB$146,13,FALSE)</f>
        <v>6</v>
      </c>
      <c r="L31" s="5">
        <f>VLOOKUP($A31,score!$B$7:$AB$146,14,FALSE)</f>
        <v>5</v>
      </c>
      <c r="M31" s="5">
        <f>VLOOKUP($A31,score!$B$7:$AB$146,15,FALSE)</f>
        <v>5</v>
      </c>
      <c r="N31" s="65">
        <f>VLOOKUP($A31,score!$B$7:$AB$146,16,FALSE)</f>
        <v>4</v>
      </c>
      <c r="O31" s="65">
        <f>VLOOKUP($A31,score!$B$7:$AB$146,17,FALSE)</f>
        <v>3</v>
      </c>
      <c r="P31" s="65">
        <f>VLOOKUP($A31,score!$B$7:$AB$146,18,FALSE)</f>
        <v>5</v>
      </c>
      <c r="Q31" s="5">
        <f>VLOOKUP($A31,score!$B$7:$AB$146,19,FALSE)</f>
        <v>4</v>
      </c>
      <c r="R31" s="5">
        <f>VLOOKUP($A31,score!$B$7:$AB$146,20,FALSE)</f>
        <v>5</v>
      </c>
      <c r="S31" s="5">
        <f>VLOOKUP($A31,score!$B$7:$AB$146,21,FALSE)</f>
        <v>3</v>
      </c>
      <c r="T31" s="5">
        <f>VLOOKUP($A31,score!$B$7:$AB$146,22,FALSE)</f>
        <v>3</v>
      </c>
      <c r="U31" s="5">
        <f>VLOOKUP($A31,score!$B$7:$AB$146,23,FALSE)</f>
        <v>5</v>
      </c>
      <c r="V31" s="5">
        <f>VLOOKUP($A31,score!$B$7:$AB$146,24,FALSE)</f>
        <v>6</v>
      </c>
      <c r="W31" s="15">
        <f>VLOOKUP($A31,score!$B$7:$AB$146,25,FALSE)</f>
        <v>78</v>
      </c>
    </row>
    <row r="32" spans="1:23" ht="17.25" x14ac:dyDescent="0.3">
      <c r="A32" s="4">
        <v>26</v>
      </c>
      <c r="B32" s="35">
        <f>VLOOKUP($A32,score!$B$7:$AD$146,3,FALSE)</f>
        <v>22</v>
      </c>
      <c r="C32" s="42" t="str">
        <f>VLOOKUP($A32,score!$B$7:$AD$146,5,FALSE)</f>
        <v>GACESA MILOS</v>
      </c>
      <c r="D32" s="42">
        <f>VLOOKUP($A32,score!$B$7:$AD$146,6,FALSE)</f>
        <v>1</v>
      </c>
      <c r="E32" s="5">
        <f>VLOOKUP($A32,score!$B$7:$AB$146,7,FALSE)</f>
        <v>5</v>
      </c>
      <c r="F32" s="5">
        <f>VLOOKUP($A32,score!$B$7:$AB$146,8,FALSE)</f>
        <v>3</v>
      </c>
      <c r="G32" s="5">
        <f>VLOOKUP($A32,score!$B$7:$AB$146,9,FALSE)</f>
        <v>5</v>
      </c>
      <c r="H32" s="5">
        <f>VLOOKUP($A32,score!$B$7:$AB$146,10,FALSE)</f>
        <v>3</v>
      </c>
      <c r="I32" s="5">
        <f>VLOOKUP($A32,score!$B$7:$AB$146,11,FALSE)</f>
        <v>4</v>
      </c>
      <c r="J32" s="5">
        <f>VLOOKUP($A32,score!$B$7:$AB$146,12,FALSE)</f>
        <v>4</v>
      </c>
      <c r="K32" s="5">
        <f>VLOOKUP($A32,score!$B$7:$AB$146,13,FALSE)</f>
        <v>4</v>
      </c>
      <c r="L32" s="5">
        <f>VLOOKUP($A32,score!$B$7:$AB$146,14,FALSE)</f>
        <v>4</v>
      </c>
      <c r="M32" s="5">
        <f>VLOOKUP($A32,score!$B$7:$AB$146,15,FALSE)</f>
        <v>4</v>
      </c>
      <c r="N32" s="65">
        <f>VLOOKUP($A32,score!$B$7:$AB$146,16,FALSE)</f>
        <v>3</v>
      </c>
      <c r="O32" s="65">
        <f>VLOOKUP($A32,score!$B$7:$AB$146,17,FALSE)</f>
        <v>6</v>
      </c>
      <c r="P32" s="65">
        <f>VLOOKUP($A32,score!$B$7:$AB$146,18,FALSE)</f>
        <v>7</v>
      </c>
      <c r="Q32" s="5">
        <f>VLOOKUP($A32,score!$B$7:$AB$146,19,FALSE)</f>
        <v>7</v>
      </c>
      <c r="R32" s="5">
        <f>VLOOKUP($A32,score!$B$7:$AB$146,20,FALSE)</f>
        <v>4</v>
      </c>
      <c r="S32" s="5">
        <f>VLOOKUP($A32,score!$B$7:$AB$146,21,FALSE)</f>
        <v>4</v>
      </c>
      <c r="T32" s="5">
        <f>VLOOKUP($A32,score!$B$7:$AB$146,22,FALSE)</f>
        <v>4</v>
      </c>
      <c r="U32" s="5">
        <f>VLOOKUP($A32,score!$B$7:$AB$146,23,FALSE)</f>
        <v>4</v>
      </c>
      <c r="V32" s="5">
        <f>VLOOKUP($A32,score!$B$7:$AB$146,24,FALSE)</f>
        <v>3</v>
      </c>
      <c r="W32" s="15">
        <f>VLOOKUP($A32,score!$B$7:$AB$146,25,FALSE)</f>
        <v>78</v>
      </c>
    </row>
    <row r="33" spans="1:23" ht="17.25" x14ac:dyDescent="0.3">
      <c r="A33" s="4">
        <v>27</v>
      </c>
      <c r="B33" s="35">
        <f>VLOOKUP($A33,score!$B$7:$AD$146,3,FALSE)</f>
        <v>27</v>
      </c>
      <c r="C33" s="42" t="str">
        <f>VLOOKUP($A33,score!$B$7:$AD$146,5,FALSE)</f>
        <v>VAATAINEN JANNE</v>
      </c>
      <c r="D33" s="42">
        <f>VLOOKUP($A33,score!$B$7:$AD$146,6,FALSE)</f>
        <v>1</v>
      </c>
      <c r="E33" s="5">
        <f>VLOOKUP($A33,score!$B$7:$AB$146,7,FALSE)</f>
        <v>5</v>
      </c>
      <c r="F33" s="5">
        <f>VLOOKUP($A33,score!$B$7:$AB$146,8,FALSE)</f>
        <v>5</v>
      </c>
      <c r="G33" s="5">
        <f>VLOOKUP($A33,score!$B$7:$AB$146,9,FALSE)</f>
        <v>4</v>
      </c>
      <c r="H33" s="5">
        <f>VLOOKUP($A33,score!$B$7:$AB$146,10,FALSE)</f>
        <v>4</v>
      </c>
      <c r="I33" s="5">
        <f>VLOOKUP($A33,score!$B$7:$AB$146,11,FALSE)</f>
        <v>5</v>
      </c>
      <c r="J33" s="5">
        <f>VLOOKUP($A33,score!$B$7:$AB$146,12,FALSE)</f>
        <v>4</v>
      </c>
      <c r="K33" s="5">
        <f>VLOOKUP($A33,score!$B$7:$AB$146,13,FALSE)</f>
        <v>6</v>
      </c>
      <c r="L33" s="5">
        <f>VLOOKUP($A33,score!$B$7:$AB$146,14,FALSE)</f>
        <v>6</v>
      </c>
      <c r="M33" s="5">
        <f>VLOOKUP($A33,score!$B$7:$AB$146,15,FALSE)</f>
        <v>4</v>
      </c>
      <c r="N33" s="65">
        <f>VLOOKUP($A33,score!$B$7:$AB$146,16,FALSE)</f>
        <v>5</v>
      </c>
      <c r="O33" s="65">
        <f>VLOOKUP($A33,score!$B$7:$AB$146,17,FALSE)</f>
        <v>4</v>
      </c>
      <c r="P33" s="65">
        <f>VLOOKUP($A33,score!$B$7:$AB$146,18,FALSE)</f>
        <v>5</v>
      </c>
      <c r="Q33" s="5">
        <f>VLOOKUP($A33,score!$B$7:$AB$146,19,FALSE)</f>
        <v>3</v>
      </c>
      <c r="R33" s="5">
        <f>VLOOKUP($A33,score!$B$7:$AB$146,20,FALSE)</f>
        <v>5</v>
      </c>
      <c r="S33" s="5">
        <f>VLOOKUP($A33,score!$B$7:$AB$146,21,FALSE)</f>
        <v>3</v>
      </c>
      <c r="T33" s="5">
        <f>VLOOKUP($A33,score!$B$7:$AB$146,22,FALSE)</f>
        <v>3</v>
      </c>
      <c r="U33" s="5">
        <f>VLOOKUP($A33,score!$B$7:$AB$146,23,FALSE)</f>
        <v>4</v>
      </c>
      <c r="V33" s="5">
        <f>VLOOKUP($A33,score!$B$7:$AB$146,24,FALSE)</f>
        <v>4</v>
      </c>
      <c r="W33" s="15">
        <f>VLOOKUP($A33,score!$B$7:$AB$146,25,FALSE)</f>
        <v>79</v>
      </c>
    </row>
    <row r="34" spans="1:23" ht="17.25" x14ac:dyDescent="0.3">
      <c r="A34" s="4">
        <v>28</v>
      </c>
      <c r="B34" s="35">
        <f>VLOOKUP($A34,score!$B$7:$AD$146,3,FALSE)</f>
        <v>28</v>
      </c>
      <c r="C34" s="42" t="str">
        <f>VLOOKUP($A34,score!$B$7:$AD$146,5,FALSE)</f>
        <v>MENTE MARIA</v>
      </c>
      <c r="D34" s="42">
        <f>VLOOKUP($A34,score!$B$7:$AD$146,6,FALSE)</f>
        <v>4</v>
      </c>
      <c r="E34" s="5">
        <f>VLOOKUP($A34,score!$B$7:$AB$146,7,FALSE)</f>
        <v>5</v>
      </c>
      <c r="F34" s="5">
        <f>VLOOKUP($A34,score!$B$7:$AB$146,8,FALSE)</f>
        <v>4</v>
      </c>
      <c r="G34" s="5">
        <f>VLOOKUP($A34,score!$B$7:$AB$146,9,FALSE)</f>
        <v>3</v>
      </c>
      <c r="H34" s="5">
        <f>VLOOKUP($A34,score!$B$7:$AB$146,10,FALSE)</f>
        <v>3</v>
      </c>
      <c r="I34" s="5">
        <f>VLOOKUP($A34,score!$B$7:$AB$146,11,FALSE)</f>
        <v>5</v>
      </c>
      <c r="J34" s="5">
        <f>VLOOKUP($A34,score!$B$7:$AB$146,12,FALSE)</f>
        <v>4</v>
      </c>
      <c r="K34" s="5">
        <f>VLOOKUP($A34,score!$B$7:$AB$146,13,FALSE)</f>
        <v>7</v>
      </c>
      <c r="L34" s="5">
        <f>VLOOKUP($A34,score!$B$7:$AB$146,14,FALSE)</f>
        <v>5</v>
      </c>
      <c r="M34" s="5">
        <f>VLOOKUP($A34,score!$B$7:$AB$146,15,FALSE)</f>
        <v>3</v>
      </c>
      <c r="N34" s="65">
        <f>VLOOKUP($A34,score!$B$7:$AB$146,16,FALSE)</f>
        <v>3</v>
      </c>
      <c r="O34" s="65">
        <f>VLOOKUP($A34,score!$B$7:$AB$146,17,FALSE)</f>
        <v>6</v>
      </c>
      <c r="P34" s="65">
        <f>VLOOKUP($A34,score!$B$7:$AB$146,18,FALSE)</f>
        <v>6</v>
      </c>
      <c r="Q34" s="5">
        <f>VLOOKUP($A34,score!$B$7:$AB$146,19,FALSE)</f>
        <v>5</v>
      </c>
      <c r="R34" s="5">
        <f>VLOOKUP($A34,score!$B$7:$AB$146,20,FALSE)</f>
        <v>5</v>
      </c>
      <c r="S34" s="5">
        <f>VLOOKUP($A34,score!$B$7:$AB$146,21,FALSE)</f>
        <v>3</v>
      </c>
      <c r="T34" s="5">
        <f>VLOOKUP($A34,score!$B$7:$AB$146,22,FALSE)</f>
        <v>3</v>
      </c>
      <c r="U34" s="5">
        <f>VLOOKUP($A34,score!$B$7:$AB$146,23,FALSE)</f>
        <v>5</v>
      </c>
      <c r="V34" s="5">
        <f>VLOOKUP($A34,score!$B$7:$AB$146,24,FALSE)</f>
        <v>5</v>
      </c>
      <c r="W34" s="15">
        <f>VLOOKUP($A34,score!$B$7:$AB$146,25,FALSE)</f>
        <v>80</v>
      </c>
    </row>
    <row r="35" spans="1:23" ht="17.25" x14ac:dyDescent="0.3">
      <c r="A35" s="4">
        <v>29</v>
      </c>
      <c r="B35" s="35">
        <f>VLOOKUP($A35,score!$B$7:$AD$146,3,FALSE)</f>
        <v>29</v>
      </c>
      <c r="C35" s="42" t="str">
        <f>VLOOKUP($A35,score!$B$7:$AD$146,5,FALSE)</f>
        <v>KONTE JANEZ</v>
      </c>
      <c r="D35" s="42">
        <f>VLOOKUP($A35,score!$B$7:$AD$146,6,FALSE)</f>
        <v>3</v>
      </c>
      <c r="E35" s="5">
        <f>VLOOKUP($A35,score!$B$7:$AB$146,7,FALSE)</f>
        <v>4</v>
      </c>
      <c r="F35" s="5">
        <f>VLOOKUP($A35,score!$B$7:$AB$146,8,FALSE)</f>
        <v>5</v>
      </c>
      <c r="G35" s="5">
        <f>VLOOKUP($A35,score!$B$7:$AB$146,9,FALSE)</f>
        <v>3</v>
      </c>
      <c r="H35" s="5">
        <f>VLOOKUP($A35,score!$B$7:$AB$146,10,FALSE)</f>
        <v>3</v>
      </c>
      <c r="I35" s="5">
        <f>VLOOKUP($A35,score!$B$7:$AB$146,11,FALSE)</f>
        <v>4</v>
      </c>
      <c r="J35" s="5">
        <f>VLOOKUP($A35,score!$B$7:$AB$146,12,FALSE)</f>
        <v>4</v>
      </c>
      <c r="K35" s="5">
        <f>VLOOKUP($A35,score!$B$7:$AB$146,13,FALSE)</f>
        <v>6</v>
      </c>
      <c r="L35" s="5">
        <f>VLOOKUP($A35,score!$B$7:$AB$146,14,FALSE)</f>
        <v>6</v>
      </c>
      <c r="M35" s="5">
        <f>VLOOKUP($A35,score!$B$7:$AB$146,15,FALSE)</f>
        <v>4</v>
      </c>
      <c r="N35" s="65">
        <f>VLOOKUP($A35,score!$B$7:$AB$146,16,FALSE)</f>
        <v>4</v>
      </c>
      <c r="O35" s="65">
        <f>VLOOKUP($A35,score!$B$7:$AB$146,17,FALSE)</f>
        <v>4</v>
      </c>
      <c r="P35" s="65">
        <f>VLOOKUP($A35,score!$B$7:$AB$146,18,FALSE)</f>
        <v>6</v>
      </c>
      <c r="Q35" s="5">
        <f>VLOOKUP($A35,score!$B$7:$AB$146,19,FALSE)</f>
        <v>4</v>
      </c>
      <c r="R35" s="5">
        <f>VLOOKUP($A35,score!$B$7:$AB$146,20,FALSE)</f>
        <v>5</v>
      </c>
      <c r="S35" s="5">
        <f>VLOOKUP($A35,score!$B$7:$AB$146,21,FALSE)</f>
        <v>4</v>
      </c>
      <c r="T35" s="5">
        <f>VLOOKUP($A35,score!$B$7:$AB$146,22,FALSE)</f>
        <v>5</v>
      </c>
      <c r="U35" s="5">
        <f>VLOOKUP($A35,score!$B$7:$AB$146,23,FALSE)</f>
        <v>5</v>
      </c>
      <c r="V35" s="5">
        <f>VLOOKUP($A35,score!$B$7:$AB$146,24,FALSE)</f>
        <v>5</v>
      </c>
      <c r="W35" s="15">
        <f>VLOOKUP($A35,score!$B$7:$AB$146,25,FALSE)</f>
        <v>81</v>
      </c>
    </row>
    <row r="36" spans="1:23" ht="17.25" x14ac:dyDescent="0.3">
      <c r="A36" s="4">
        <v>30</v>
      </c>
      <c r="B36" s="35">
        <f>VLOOKUP($A36,score!$B$7:$AD$146,3,FALSE)</f>
        <v>30</v>
      </c>
      <c r="C36" s="42" t="str">
        <f>VLOOKUP($A36,score!$B$7:$AD$146,5,FALSE)</f>
        <v>SULZBACHER STEFAN</v>
      </c>
      <c r="D36" s="42">
        <f>VLOOKUP($A36,score!$B$7:$AD$146,6,FALSE)</f>
        <v>2</v>
      </c>
      <c r="E36" s="5">
        <f>VLOOKUP($A36,score!$B$7:$AB$146,7,FALSE)</f>
        <v>5</v>
      </c>
      <c r="F36" s="5">
        <f>VLOOKUP($A36,score!$B$7:$AB$146,8,FALSE)</f>
        <v>4</v>
      </c>
      <c r="G36" s="5">
        <f>VLOOKUP($A36,score!$B$7:$AB$146,9,FALSE)</f>
        <v>3</v>
      </c>
      <c r="H36" s="5">
        <f>VLOOKUP($A36,score!$B$7:$AB$146,10,FALSE)</f>
        <v>3</v>
      </c>
      <c r="I36" s="5">
        <f>VLOOKUP($A36,score!$B$7:$AB$146,11,FALSE)</f>
        <v>3</v>
      </c>
      <c r="J36" s="5">
        <f>VLOOKUP($A36,score!$B$7:$AB$146,12,FALSE)</f>
        <v>7</v>
      </c>
      <c r="K36" s="5">
        <f>VLOOKUP($A36,score!$B$7:$AB$146,13,FALSE)</f>
        <v>7</v>
      </c>
      <c r="L36" s="5">
        <f>VLOOKUP($A36,score!$B$7:$AB$146,14,FALSE)</f>
        <v>5</v>
      </c>
      <c r="M36" s="5">
        <f>VLOOKUP($A36,score!$B$7:$AB$146,15,FALSE)</f>
        <v>5</v>
      </c>
      <c r="N36" s="65">
        <f>VLOOKUP($A36,score!$B$7:$AB$146,16,FALSE)</f>
        <v>4</v>
      </c>
      <c r="O36" s="65">
        <f>VLOOKUP($A36,score!$B$7:$AB$146,17,FALSE)</f>
        <v>5</v>
      </c>
      <c r="P36" s="65">
        <f>VLOOKUP($A36,score!$B$7:$AB$146,18,FALSE)</f>
        <v>6</v>
      </c>
      <c r="Q36" s="5">
        <f>VLOOKUP($A36,score!$B$7:$AB$146,19,FALSE)</f>
        <v>4</v>
      </c>
      <c r="R36" s="5">
        <f>VLOOKUP($A36,score!$B$7:$AB$146,20,FALSE)</f>
        <v>4</v>
      </c>
      <c r="S36" s="5">
        <f>VLOOKUP($A36,score!$B$7:$AB$146,21,FALSE)</f>
        <v>3</v>
      </c>
      <c r="T36" s="5">
        <f>VLOOKUP($A36,score!$B$7:$AB$146,22,FALSE)</f>
        <v>4</v>
      </c>
      <c r="U36" s="5">
        <f>VLOOKUP($A36,score!$B$7:$AB$146,23,FALSE)</f>
        <v>6</v>
      </c>
      <c r="V36" s="5">
        <f>VLOOKUP($A36,score!$B$7:$AB$146,24,FALSE)</f>
        <v>4</v>
      </c>
      <c r="W36" s="15">
        <f>VLOOKUP($A36,score!$B$7:$AB$146,25,FALSE)</f>
        <v>82</v>
      </c>
    </row>
    <row r="37" spans="1:23" ht="17.25" x14ac:dyDescent="0.3">
      <c r="A37" s="4">
        <v>31</v>
      </c>
      <c r="B37" s="35">
        <f>VLOOKUP($A37,score!$B$7:$AD$146,3,FALSE)</f>
        <v>30</v>
      </c>
      <c r="C37" s="42" t="str">
        <f>VLOOKUP($A37,score!$B$7:$AD$146,5,FALSE)</f>
        <v>BERNIK TOMAZ</v>
      </c>
      <c r="D37" s="42">
        <f>VLOOKUP($A37,score!$B$7:$AD$146,6,FALSE)</f>
        <v>3</v>
      </c>
      <c r="E37" s="5">
        <f>VLOOKUP($A37,score!$B$7:$AB$146,7,FALSE)</f>
        <v>5</v>
      </c>
      <c r="F37" s="5">
        <f>VLOOKUP($A37,score!$B$7:$AB$146,8,FALSE)</f>
        <v>5</v>
      </c>
      <c r="G37" s="5">
        <f>VLOOKUP($A37,score!$B$7:$AB$146,9,FALSE)</f>
        <v>4</v>
      </c>
      <c r="H37" s="5">
        <f>VLOOKUP($A37,score!$B$7:$AB$146,10,FALSE)</f>
        <v>3</v>
      </c>
      <c r="I37" s="5">
        <f>VLOOKUP($A37,score!$B$7:$AB$146,11,FALSE)</f>
        <v>5</v>
      </c>
      <c r="J37" s="5">
        <f>VLOOKUP($A37,score!$B$7:$AB$146,12,FALSE)</f>
        <v>4</v>
      </c>
      <c r="K37" s="5">
        <f>VLOOKUP($A37,score!$B$7:$AB$146,13,FALSE)</f>
        <v>5</v>
      </c>
      <c r="L37" s="5">
        <f>VLOOKUP($A37,score!$B$7:$AB$146,14,FALSE)</f>
        <v>4</v>
      </c>
      <c r="M37" s="5">
        <f>VLOOKUP($A37,score!$B$7:$AB$146,15,FALSE)</f>
        <v>6</v>
      </c>
      <c r="N37" s="65">
        <f>VLOOKUP($A37,score!$B$7:$AB$146,16,FALSE)</f>
        <v>2</v>
      </c>
      <c r="O37" s="65">
        <f>VLOOKUP($A37,score!$B$7:$AB$146,17,FALSE)</f>
        <v>4</v>
      </c>
      <c r="P37" s="65">
        <f>VLOOKUP($A37,score!$B$7:$AB$146,18,FALSE)</f>
        <v>6</v>
      </c>
      <c r="Q37" s="5">
        <f>VLOOKUP($A37,score!$B$7:$AB$146,19,FALSE)</f>
        <v>5</v>
      </c>
      <c r="R37" s="5">
        <f>VLOOKUP($A37,score!$B$7:$AB$146,20,FALSE)</f>
        <v>6</v>
      </c>
      <c r="S37" s="5">
        <f>VLOOKUP($A37,score!$B$7:$AB$146,21,FALSE)</f>
        <v>4</v>
      </c>
      <c r="T37" s="5">
        <f>VLOOKUP($A37,score!$B$7:$AB$146,22,FALSE)</f>
        <v>4</v>
      </c>
      <c r="U37" s="5">
        <f>VLOOKUP($A37,score!$B$7:$AB$146,23,FALSE)</f>
        <v>4</v>
      </c>
      <c r="V37" s="5">
        <f>VLOOKUP($A37,score!$B$7:$AB$146,24,FALSE)</f>
        <v>6</v>
      </c>
      <c r="W37" s="15">
        <f>VLOOKUP($A37,score!$B$7:$AB$146,25,FALSE)</f>
        <v>82</v>
      </c>
    </row>
    <row r="38" spans="1:23" ht="17.25" x14ac:dyDescent="0.3">
      <c r="A38" s="4">
        <v>32</v>
      </c>
      <c r="B38" s="35">
        <f>VLOOKUP($A38,score!$B$7:$AD$146,3,FALSE)</f>
        <v>30</v>
      </c>
      <c r="C38" s="42" t="str">
        <f>VLOOKUP($A38,score!$B$7:$AD$146,5,FALSE)</f>
        <v>OBERLOJER RENATE</v>
      </c>
      <c r="D38" s="42">
        <f>VLOOKUP($A38,score!$B$7:$AD$146,6,FALSE)</f>
        <v>3</v>
      </c>
      <c r="E38" s="5">
        <f>VLOOKUP($A38,score!$B$7:$AB$146,7,FALSE)</f>
        <v>5</v>
      </c>
      <c r="F38" s="5">
        <f>VLOOKUP($A38,score!$B$7:$AB$146,8,FALSE)</f>
        <v>4</v>
      </c>
      <c r="G38" s="5">
        <f>VLOOKUP($A38,score!$B$7:$AB$146,9,FALSE)</f>
        <v>3</v>
      </c>
      <c r="H38" s="5">
        <f>VLOOKUP($A38,score!$B$7:$AB$146,10,FALSE)</f>
        <v>4</v>
      </c>
      <c r="I38" s="5">
        <f>VLOOKUP($A38,score!$B$7:$AB$146,11,FALSE)</f>
        <v>6</v>
      </c>
      <c r="J38" s="5">
        <f>VLOOKUP($A38,score!$B$7:$AB$146,12,FALSE)</f>
        <v>4</v>
      </c>
      <c r="K38" s="5">
        <f>VLOOKUP($A38,score!$B$7:$AB$146,13,FALSE)</f>
        <v>6</v>
      </c>
      <c r="L38" s="5">
        <f>VLOOKUP($A38,score!$B$7:$AB$146,14,FALSE)</f>
        <v>5</v>
      </c>
      <c r="M38" s="5">
        <f>VLOOKUP($A38,score!$B$7:$AB$146,15,FALSE)</f>
        <v>4</v>
      </c>
      <c r="N38" s="65">
        <f>VLOOKUP($A38,score!$B$7:$AB$146,16,FALSE)</f>
        <v>4</v>
      </c>
      <c r="O38" s="65">
        <f>VLOOKUP($A38,score!$B$7:$AB$146,17,FALSE)</f>
        <v>6</v>
      </c>
      <c r="P38" s="65">
        <f>VLOOKUP($A38,score!$B$7:$AB$146,18,FALSE)</f>
        <v>5</v>
      </c>
      <c r="Q38" s="5">
        <f>VLOOKUP($A38,score!$B$7:$AB$146,19,FALSE)</f>
        <v>4</v>
      </c>
      <c r="R38" s="5">
        <f>VLOOKUP($A38,score!$B$7:$AB$146,20,FALSE)</f>
        <v>5</v>
      </c>
      <c r="S38" s="5">
        <f>VLOOKUP($A38,score!$B$7:$AB$146,21,FALSE)</f>
        <v>3</v>
      </c>
      <c r="T38" s="5">
        <f>VLOOKUP($A38,score!$B$7:$AB$146,22,FALSE)</f>
        <v>3</v>
      </c>
      <c r="U38" s="5">
        <f>VLOOKUP($A38,score!$B$7:$AB$146,23,FALSE)</f>
        <v>6</v>
      </c>
      <c r="V38" s="5">
        <f>VLOOKUP($A38,score!$B$7:$AB$146,24,FALSE)</f>
        <v>5</v>
      </c>
      <c r="W38" s="15">
        <f>VLOOKUP($A38,score!$B$7:$AB$146,25,FALSE)</f>
        <v>82</v>
      </c>
    </row>
    <row r="39" spans="1:23" ht="17.25" x14ac:dyDescent="0.3">
      <c r="A39" s="4">
        <v>33</v>
      </c>
      <c r="B39" s="35">
        <f>VLOOKUP($A39,score!$B$7:$AD$146,3,FALSE)</f>
        <v>33</v>
      </c>
      <c r="C39" s="42" t="str">
        <f>VLOOKUP($A39,score!$B$7:$AD$146,5,FALSE)</f>
        <v>RAVNIKAR MARINA</v>
      </c>
      <c r="D39" s="42">
        <f>VLOOKUP($A39,score!$B$7:$AD$146,6,FALSE)</f>
        <v>3</v>
      </c>
      <c r="E39" s="5">
        <f>VLOOKUP($A39,score!$B$7:$AB$146,7,FALSE)</f>
        <v>5</v>
      </c>
      <c r="F39" s="5">
        <f>VLOOKUP($A39,score!$B$7:$AB$146,8,FALSE)</f>
        <v>3</v>
      </c>
      <c r="G39" s="5">
        <f>VLOOKUP($A39,score!$B$7:$AB$146,9,FALSE)</f>
        <v>3</v>
      </c>
      <c r="H39" s="5">
        <f>VLOOKUP($A39,score!$B$7:$AB$146,10,FALSE)</f>
        <v>3</v>
      </c>
      <c r="I39" s="5">
        <f>VLOOKUP($A39,score!$B$7:$AB$146,11,FALSE)</f>
        <v>5</v>
      </c>
      <c r="J39" s="5">
        <f>VLOOKUP($A39,score!$B$7:$AB$146,12,FALSE)</f>
        <v>5</v>
      </c>
      <c r="K39" s="5">
        <f>VLOOKUP($A39,score!$B$7:$AB$146,13,FALSE)</f>
        <v>6</v>
      </c>
      <c r="L39" s="5">
        <f>VLOOKUP($A39,score!$B$7:$AB$146,14,FALSE)</f>
        <v>4</v>
      </c>
      <c r="M39" s="5">
        <f>VLOOKUP($A39,score!$B$7:$AB$146,15,FALSE)</f>
        <v>5</v>
      </c>
      <c r="N39" s="65">
        <f>VLOOKUP($A39,score!$B$7:$AB$146,16,FALSE)</f>
        <v>4</v>
      </c>
      <c r="O39" s="65">
        <f>VLOOKUP($A39,score!$B$7:$AB$146,17,FALSE)</f>
        <v>6</v>
      </c>
      <c r="P39" s="65">
        <f>VLOOKUP($A39,score!$B$7:$AB$146,18,FALSE)</f>
        <v>6</v>
      </c>
      <c r="Q39" s="5">
        <f>VLOOKUP($A39,score!$B$7:$AB$146,19,FALSE)</f>
        <v>5</v>
      </c>
      <c r="R39" s="5">
        <f>VLOOKUP($A39,score!$B$7:$AB$146,20,FALSE)</f>
        <v>6</v>
      </c>
      <c r="S39" s="5">
        <f>VLOOKUP($A39,score!$B$7:$AB$146,21,FALSE)</f>
        <v>3</v>
      </c>
      <c r="T39" s="5">
        <f>VLOOKUP($A39,score!$B$7:$AB$146,22,FALSE)</f>
        <v>3</v>
      </c>
      <c r="U39" s="5">
        <f>VLOOKUP($A39,score!$B$7:$AB$146,23,FALSE)</f>
        <v>6</v>
      </c>
      <c r="V39" s="5">
        <f>VLOOKUP($A39,score!$B$7:$AB$146,24,FALSE)</f>
        <v>5</v>
      </c>
      <c r="W39" s="15">
        <f>VLOOKUP($A39,score!$B$7:$AB$146,25,FALSE)</f>
        <v>83</v>
      </c>
    </row>
    <row r="40" spans="1:23" ht="17.25" x14ac:dyDescent="0.3">
      <c r="A40" s="4">
        <v>34</v>
      </c>
      <c r="B40" s="35">
        <f>VLOOKUP($A40,score!$B$7:$AD$146,3,FALSE)</f>
        <v>33</v>
      </c>
      <c r="C40" s="42" t="str">
        <f>VLOOKUP($A40,score!$B$7:$AD$146,5,FALSE)</f>
        <v>ZAGAR DAVID</v>
      </c>
      <c r="D40" s="42">
        <f>VLOOKUP($A40,score!$B$7:$AD$146,6,FALSE)</f>
        <v>1</v>
      </c>
      <c r="E40" s="5">
        <f>VLOOKUP($A40,score!$B$7:$AB$146,7,FALSE)</f>
        <v>6</v>
      </c>
      <c r="F40" s="5">
        <f>VLOOKUP($A40,score!$B$7:$AB$146,8,FALSE)</f>
        <v>5</v>
      </c>
      <c r="G40" s="5">
        <f>VLOOKUP($A40,score!$B$7:$AB$146,9,FALSE)</f>
        <v>3</v>
      </c>
      <c r="H40" s="5">
        <f>VLOOKUP($A40,score!$B$7:$AB$146,10,FALSE)</f>
        <v>2</v>
      </c>
      <c r="I40" s="5">
        <f>VLOOKUP($A40,score!$B$7:$AB$146,11,FALSE)</f>
        <v>5</v>
      </c>
      <c r="J40" s="5">
        <f>VLOOKUP($A40,score!$B$7:$AB$146,12,FALSE)</f>
        <v>3</v>
      </c>
      <c r="K40" s="5">
        <f>VLOOKUP($A40,score!$B$7:$AB$146,13,FALSE)</f>
        <v>7</v>
      </c>
      <c r="L40" s="5">
        <f>VLOOKUP($A40,score!$B$7:$AB$146,14,FALSE)</f>
        <v>4</v>
      </c>
      <c r="M40" s="5">
        <f>VLOOKUP($A40,score!$B$7:$AB$146,15,FALSE)</f>
        <v>4</v>
      </c>
      <c r="N40" s="65">
        <f>VLOOKUP($A40,score!$B$7:$AB$146,16,FALSE)</f>
        <v>3</v>
      </c>
      <c r="O40" s="65">
        <f>VLOOKUP($A40,score!$B$7:$AB$146,17,FALSE)</f>
        <v>4</v>
      </c>
      <c r="P40" s="65">
        <f>VLOOKUP($A40,score!$B$7:$AB$146,18,FALSE)</f>
        <v>5</v>
      </c>
      <c r="Q40" s="5">
        <f>VLOOKUP($A40,score!$B$7:$AB$146,19,FALSE)</f>
        <v>9</v>
      </c>
      <c r="R40" s="5">
        <f>VLOOKUP($A40,score!$B$7:$AB$146,20,FALSE)</f>
        <v>9</v>
      </c>
      <c r="S40" s="5">
        <f>VLOOKUP($A40,score!$B$7:$AB$146,21,FALSE)</f>
        <v>3</v>
      </c>
      <c r="T40" s="5">
        <f>VLOOKUP($A40,score!$B$7:$AB$146,22,FALSE)</f>
        <v>4</v>
      </c>
      <c r="U40" s="5">
        <f>VLOOKUP($A40,score!$B$7:$AB$146,23,FALSE)</f>
        <v>4</v>
      </c>
      <c r="V40" s="5">
        <f>VLOOKUP($A40,score!$B$7:$AB$146,24,FALSE)</f>
        <v>3</v>
      </c>
      <c r="W40" s="15">
        <f>VLOOKUP($A40,score!$B$7:$AB$146,25,FALSE)</f>
        <v>83</v>
      </c>
    </row>
    <row r="41" spans="1:23" ht="17.25" x14ac:dyDescent="0.3">
      <c r="A41" s="4">
        <v>35</v>
      </c>
      <c r="B41" s="35">
        <f>VLOOKUP($A41,score!$B$7:$AD$146,3,FALSE)</f>
        <v>33</v>
      </c>
      <c r="C41" s="42" t="str">
        <f>VLOOKUP($A41,score!$B$7:$AD$146,5,FALSE)</f>
        <v>KRESE ALJAZ</v>
      </c>
      <c r="D41" s="42">
        <f>VLOOKUP($A41,score!$B$7:$AD$146,6,FALSE)</f>
        <v>1</v>
      </c>
      <c r="E41" s="5">
        <f>VLOOKUP($A41,score!$B$7:$AB$146,7,FALSE)</f>
        <v>6</v>
      </c>
      <c r="F41" s="5">
        <f>VLOOKUP($A41,score!$B$7:$AB$146,8,FALSE)</f>
        <v>4</v>
      </c>
      <c r="G41" s="5">
        <f>VLOOKUP($A41,score!$B$7:$AB$146,9,FALSE)</f>
        <v>4</v>
      </c>
      <c r="H41" s="5">
        <f>VLOOKUP($A41,score!$B$7:$AB$146,10,FALSE)</f>
        <v>3</v>
      </c>
      <c r="I41" s="5">
        <f>VLOOKUP($A41,score!$B$7:$AB$146,11,FALSE)</f>
        <v>4</v>
      </c>
      <c r="J41" s="5">
        <f>VLOOKUP($A41,score!$B$7:$AB$146,12,FALSE)</f>
        <v>5</v>
      </c>
      <c r="K41" s="5">
        <f>VLOOKUP($A41,score!$B$7:$AB$146,13,FALSE)</f>
        <v>4</v>
      </c>
      <c r="L41" s="5">
        <f>VLOOKUP($A41,score!$B$7:$AB$146,14,FALSE)</f>
        <v>4</v>
      </c>
      <c r="M41" s="5">
        <f>VLOOKUP($A41,score!$B$7:$AB$146,15,FALSE)</f>
        <v>9</v>
      </c>
      <c r="N41" s="65">
        <f>VLOOKUP($A41,score!$B$7:$AB$146,16,FALSE)</f>
        <v>4</v>
      </c>
      <c r="O41" s="65">
        <f>VLOOKUP($A41,score!$B$7:$AB$146,17,FALSE)</f>
        <v>5</v>
      </c>
      <c r="P41" s="65">
        <f>VLOOKUP($A41,score!$B$7:$AB$146,18,FALSE)</f>
        <v>5</v>
      </c>
      <c r="Q41" s="5">
        <f>VLOOKUP($A41,score!$B$7:$AB$146,19,FALSE)</f>
        <v>5</v>
      </c>
      <c r="R41" s="5">
        <f>VLOOKUP($A41,score!$B$7:$AB$146,20,FALSE)</f>
        <v>4</v>
      </c>
      <c r="S41" s="5">
        <f>VLOOKUP($A41,score!$B$7:$AB$146,21,FALSE)</f>
        <v>3</v>
      </c>
      <c r="T41" s="5">
        <f>VLOOKUP($A41,score!$B$7:$AB$146,22,FALSE)</f>
        <v>3</v>
      </c>
      <c r="U41" s="5">
        <f>VLOOKUP($A41,score!$B$7:$AB$146,23,FALSE)</f>
        <v>6</v>
      </c>
      <c r="V41" s="5">
        <f>VLOOKUP($A41,score!$B$7:$AB$146,24,FALSE)</f>
        <v>5</v>
      </c>
      <c r="W41" s="15">
        <f>VLOOKUP($A41,score!$B$7:$AB$146,25,FALSE)</f>
        <v>83</v>
      </c>
    </row>
    <row r="42" spans="1:23" ht="17.25" x14ac:dyDescent="0.3">
      <c r="A42" s="4">
        <v>36</v>
      </c>
      <c r="B42" s="35">
        <f>VLOOKUP($A42,score!$B$7:$AD$146,3,FALSE)</f>
        <v>36</v>
      </c>
      <c r="C42" s="42" t="str">
        <f>VLOOKUP($A42,score!$B$7:$AD$146,5,FALSE)</f>
        <v>GRÜNANGER RUDOLF</v>
      </c>
      <c r="D42" s="42">
        <f>VLOOKUP($A42,score!$B$7:$AD$146,6,FALSE)</f>
        <v>1</v>
      </c>
      <c r="E42" s="5">
        <f>VLOOKUP($A42,score!$B$7:$AB$146,7,FALSE)</f>
        <v>9</v>
      </c>
      <c r="F42" s="5">
        <f>VLOOKUP($A42,score!$B$7:$AB$146,8,FALSE)</f>
        <v>3</v>
      </c>
      <c r="G42" s="5">
        <f>VLOOKUP($A42,score!$B$7:$AB$146,9,FALSE)</f>
        <v>3</v>
      </c>
      <c r="H42" s="5">
        <f>VLOOKUP($A42,score!$B$7:$AB$146,10,FALSE)</f>
        <v>4</v>
      </c>
      <c r="I42" s="5">
        <f>VLOOKUP($A42,score!$B$7:$AB$146,11,FALSE)</f>
        <v>5</v>
      </c>
      <c r="J42" s="5">
        <f>VLOOKUP($A42,score!$B$7:$AB$146,12,FALSE)</f>
        <v>4</v>
      </c>
      <c r="K42" s="5">
        <f>VLOOKUP($A42,score!$B$7:$AB$146,13,FALSE)</f>
        <v>5</v>
      </c>
      <c r="L42" s="5">
        <f>VLOOKUP($A42,score!$B$7:$AB$146,14,FALSE)</f>
        <v>4</v>
      </c>
      <c r="M42" s="5">
        <f>VLOOKUP($A42,score!$B$7:$AB$146,15,FALSE)</f>
        <v>4</v>
      </c>
      <c r="N42" s="65">
        <f>VLOOKUP($A42,score!$B$7:$AB$146,16,FALSE)</f>
        <v>3</v>
      </c>
      <c r="O42" s="65">
        <f>VLOOKUP($A42,score!$B$7:$AB$146,17,FALSE)</f>
        <v>3</v>
      </c>
      <c r="P42" s="65">
        <f>VLOOKUP($A42,score!$B$7:$AB$146,18,FALSE)</f>
        <v>6</v>
      </c>
      <c r="Q42" s="5">
        <f>VLOOKUP($A42,score!$B$7:$AB$146,19,FALSE)</f>
        <v>4</v>
      </c>
      <c r="R42" s="5">
        <f>VLOOKUP($A42,score!$B$7:$AB$146,20,FALSE)</f>
        <v>7</v>
      </c>
      <c r="S42" s="5">
        <f>VLOOKUP($A42,score!$B$7:$AB$146,21,FALSE)</f>
        <v>5</v>
      </c>
      <c r="T42" s="5">
        <f>VLOOKUP($A42,score!$B$7:$AB$146,22,FALSE)</f>
        <v>3</v>
      </c>
      <c r="U42" s="5">
        <f>VLOOKUP($A42,score!$B$7:$AB$146,23,FALSE)</f>
        <v>5</v>
      </c>
      <c r="V42" s="5">
        <f>VLOOKUP($A42,score!$B$7:$AB$146,24,FALSE)</f>
        <v>7</v>
      </c>
      <c r="W42" s="15">
        <f>VLOOKUP($A42,score!$B$7:$AB$146,25,FALSE)</f>
        <v>84</v>
      </c>
    </row>
    <row r="43" spans="1:23" ht="17.25" x14ac:dyDescent="0.3">
      <c r="A43" s="4">
        <v>37</v>
      </c>
      <c r="B43" s="35">
        <f>VLOOKUP($A43,score!$B$7:$AD$146,3,FALSE)</f>
        <v>36</v>
      </c>
      <c r="C43" s="42" t="str">
        <f>VLOOKUP($A43,score!$B$7:$AD$146,5,FALSE)</f>
        <v>KLEMENCIC ZORAN</v>
      </c>
      <c r="D43" s="42">
        <f>VLOOKUP($A43,score!$B$7:$AD$146,6,FALSE)</f>
        <v>4</v>
      </c>
      <c r="E43" s="5">
        <f>VLOOKUP($A43,score!$B$7:$AB$146,7,FALSE)</f>
        <v>5</v>
      </c>
      <c r="F43" s="5">
        <f>VLOOKUP($A43,score!$B$7:$AB$146,8,FALSE)</f>
        <v>6</v>
      </c>
      <c r="G43" s="5">
        <f>VLOOKUP($A43,score!$B$7:$AB$146,9,FALSE)</f>
        <v>4</v>
      </c>
      <c r="H43" s="5">
        <f>VLOOKUP($A43,score!$B$7:$AB$146,10,FALSE)</f>
        <v>4</v>
      </c>
      <c r="I43" s="5">
        <f>VLOOKUP($A43,score!$B$7:$AB$146,11,FALSE)</f>
        <v>5</v>
      </c>
      <c r="J43" s="5">
        <f>VLOOKUP($A43,score!$B$7:$AB$146,12,FALSE)</f>
        <v>5</v>
      </c>
      <c r="K43" s="5">
        <f>VLOOKUP($A43,score!$B$7:$AB$146,13,FALSE)</f>
        <v>6</v>
      </c>
      <c r="L43" s="5">
        <f>VLOOKUP($A43,score!$B$7:$AB$146,14,FALSE)</f>
        <v>5</v>
      </c>
      <c r="M43" s="5">
        <f>VLOOKUP($A43,score!$B$7:$AB$146,15,FALSE)</f>
        <v>5</v>
      </c>
      <c r="N43" s="65">
        <f>VLOOKUP($A43,score!$B$7:$AB$146,16,FALSE)</f>
        <v>4</v>
      </c>
      <c r="O43" s="65">
        <f>VLOOKUP($A43,score!$B$7:$AB$146,17,FALSE)</f>
        <v>4</v>
      </c>
      <c r="P43" s="65">
        <f>VLOOKUP($A43,score!$B$7:$AB$146,18,FALSE)</f>
        <v>5</v>
      </c>
      <c r="Q43" s="5">
        <f>VLOOKUP($A43,score!$B$7:$AB$146,19,FALSE)</f>
        <v>3</v>
      </c>
      <c r="R43" s="5">
        <f>VLOOKUP($A43,score!$B$7:$AB$146,20,FALSE)</f>
        <v>6</v>
      </c>
      <c r="S43" s="5">
        <f>VLOOKUP($A43,score!$B$7:$AB$146,21,FALSE)</f>
        <v>3</v>
      </c>
      <c r="T43" s="5">
        <f>VLOOKUP($A43,score!$B$7:$AB$146,22,FALSE)</f>
        <v>4</v>
      </c>
      <c r="U43" s="5">
        <f>VLOOKUP($A43,score!$B$7:$AB$146,23,FALSE)</f>
        <v>5</v>
      </c>
      <c r="V43" s="5">
        <f>VLOOKUP($A43,score!$B$7:$AB$146,24,FALSE)</f>
        <v>5</v>
      </c>
      <c r="W43" s="15">
        <f>VLOOKUP($A43,score!$B$7:$AB$146,25,FALSE)</f>
        <v>84</v>
      </c>
    </row>
    <row r="44" spans="1:23" ht="17.25" x14ac:dyDescent="0.3">
      <c r="A44" s="4">
        <v>38</v>
      </c>
      <c r="B44" s="35">
        <f>VLOOKUP($A44,score!$B$7:$AD$146,3,FALSE)</f>
        <v>36</v>
      </c>
      <c r="C44" s="42" t="str">
        <f>VLOOKUP($A44,score!$B$7:$AD$146,5,FALSE)</f>
        <v>KUNSIC FRANC</v>
      </c>
      <c r="D44" s="42">
        <f>VLOOKUP($A44,score!$B$7:$AD$146,6,FALSE)</f>
        <v>4</v>
      </c>
      <c r="E44" s="5">
        <f>VLOOKUP($A44,score!$B$7:$AB$146,7,FALSE)</f>
        <v>5</v>
      </c>
      <c r="F44" s="5">
        <f>VLOOKUP($A44,score!$B$7:$AB$146,8,FALSE)</f>
        <v>5</v>
      </c>
      <c r="G44" s="5">
        <f>VLOOKUP($A44,score!$B$7:$AB$146,9,FALSE)</f>
        <v>3</v>
      </c>
      <c r="H44" s="5">
        <f>VLOOKUP($A44,score!$B$7:$AB$146,10,FALSE)</f>
        <v>3</v>
      </c>
      <c r="I44" s="5">
        <f>VLOOKUP($A44,score!$B$7:$AB$146,11,FALSE)</f>
        <v>5</v>
      </c>
      <c r="J44" s="5">
        <f>VLOOKUP($A44,score!$B$7:$AB$146,12,FALSE)</f>
        <v>6</v>
      </c>
      <c r="K44" s="5">
        <f>VLOOKUP($A44,score!$B$7:$AB$146,13,FALSE)</f>
        <v>6</v>
      </c>
      <c r="L44" s="5">
        <f>VLOOKUP($A44,score!$B$7:$AB$146,14,FALSE)</f>
        <v>6</v>
      </c>
      <c r="M44" s="5">
        <f>VLOOKUP($A44,score!$B$7:$AB$146,15,FALSE)</f>
        <v>5</v>
      </c>
      <c r="N44" s="65">
        <f>VLOOKUP($A44,score!$B$7:$AB$146,16,FALSE)</f>
        <v>3</v>
      </c>
      <c r="O44" s="65">
        <f>VLOOKUP($A44,score!$B$7:$AB$146,17,FALSE)</f>
        <v>5</v>
      </c>
      <c r="P44" s="65">
        <f>VLOOKUP($A44,score!$B$7:$AB$146,18,FALSE)</f>
        <v>6</v>
      </c>
      <c r="Q44" s="5">
        <f>VLOOKUP($A44,score!$B$7:$AB$146,19,FALSE)</f>
        <v>4</v>
      </c>
      <c r="R44" s="5">
        <f>VLOOKUP($A44,score!$B$7:$AB$146,20,FALSE)</f>
        <v>7</v>
      </c>
      <c r="S44" s="5">
        <f>VLOOKUP($A44,score!$B$7:$AB$146,21,FALSE)</f>
        <v>3</v>
      </c>
      <c r="T44" s="5">
        <f>VLOOKUP($A44,score!$B$7:$AB$146,22,FALSE)</f>
        <v>3</v>
      </c>
      <c r="U44" s="5">
        <f>VLOOKUP($A44,score!$B$7:$AB$146,23,FALSE)</f>
        <v>4</v>
      </c>
      <c r="V44" s="5">
        <f>VLOOKUP($A44,score!$B$7:$AB$146,24,FALSE)</f>
        <v>5</v>
      </c>
      <c r="W44" s="15">
        <f>VLOOKUP($A44,score!$B$7:$AB$146,25,FALSE)</f>
        <v>84</v>
      </c>
    </row>
    <row r="45" spans="1:23" ht="17.25" x14ac:dyDescent="0.3">
      <c r="A45" s="4">
        <v>39</v>
      </c>
      <c r="B45" s="35">
        <f>VLOOKUP($A45,score!$B$7:$AD$146,3,FALSE)</f>
        <v>36</v>
      </c>
      <c r="C45" s="42" t="str">
        <f>VLOOKUP($A45,score!$B$7:$AD$146,5,FALSE)</f>
        <v>RESSMANN HUBERT</v>
      </c>
      <c r="D45" s="42">
        <f>VLOOKUP($A45,score!$B$7:$AD$146,6,FALSE)</f>
        <v>1</v>
      </c>
      <c r="E45" s="5">
        <f>VLOOKUP($A45,score!$B$7:$AB$146,7,FALSE)</f>
        <v>5</v>
      </c>
      <c r="F45" s="5">
        <f>VLOOKUP($A45,score!$B$7:$AB$146,8,FALSE)</f>
        <v>6</v>
      </c>
      <c r="G45" s="5">
        <f>VLOOKUP($A45,score!$B$7:$AB$146,9,FALSE)</f>
        <v>3</v>
      </c>
      <c r="H45" s="5">
        <f>VLOOKUP($A45,score!$B$7:$AB$146,10,FALSE)</f>
        <v>3</v>
      </c>
      <c r="I45" s="5">
        <f>VLOOKUP($A45,score!$B$7:$AB$146,11,FALSE)</f>
        <v>5</v>
      </c>
      <c r="J45" s="5">
        <f>VLOOKUP($A45,score!$B$7:$AB$146,12,FALSE)</f>
        <v>4</v>
      </c>
      <c r="K45" s="5">
        <f>VLOOKUP($A45,score!$B$7:$AB$146,13,FALSE)</f>
        <v>5</v>
      </c>
      <c r="L45" s="5">
        <f>VLOOKUP($A45,score!$B$7:$AB$146,14,FALSE)</f>
        <v>4</v>
      </c>
      <c r="M45" s="5">
        <f>VLOOKUP($A45,score!$B$7:$AB$146,15,FALSE)</f>
        <v>6</v>
      </c>
      <c r="N45" s="65">
        <f>VLOOKUP($A45,score!$B$7:$AB$146,16,FALSE)</f>
        <v>3</v>
      </c>
      <c r="O45" s="65">
        <f>VLOOKUP($A45,score!$B$7:$AB$146,17,FALSE)</f>
        <v>4</v>
      </c>
      <c r="P45" s="65">
        <f>VLOOKUP($A45,score!$B$7:$AB$146,18,FALSE)</f>
        <v>5</v>
      </c>
      <c r="Q45" s="5">
        <f>VLOOKUP($A45,score!$B$7:$AB$146,19,FALSE)</f>
        <v>6</v>
      </c>
      <c r="R45" s="5">
        <f>VLOOKUP($A45,score!$B$7:$AB$146,20,FALSE)</f>
        <v>9</v>
      </c>
      <c r="S45" s="5">
        <f>VLOOKUP($A45,score!$B$7:$AB$146,21,FALSE)</f>
        <v>3</v>
      </c>
      <c r="T45" s="5">
        <f>VLOOKUP($A45,score!$B$7:$AB$146,22,FALSE)</f>
        <v>4</v>
      </c>
      <c r="U45" s="5">
        <f>VLOOKUP($A45,score!$B$7:$AB$146,23,FALSE)</f>
        <v>4</v>
      </c>
      <c r="V45" s="5">
        <f>VLOOKUP($A45,score!$B$7:$AB$146,24,FALSE)</f>
        <v>5</v>
      </c>
      <c r="W45" s="15">
        <f>VLOOKUP($A45,score!$B$7:$AB$146,25,FALSE)</f>
        <v>84</v>
      </c>
    </row>
    <row r="46" spans="1:23" ht="17.25" x14ac:dyDescent="0.3">
      <c r="A46" s="4">
        <v>40</v>
      </c>
      <c r="B46" s="35">
        <f>VLOOKUP($A46,score!$B$7:$AD$146,3,FALSE)</f>
        <v>36</v>
      </c>
      <c r="C46" s="42" t="str">
        <f>VLOOKUP($A46,score!$B$7:$AD$146,5,FALSE)</f>
        <v>VALBUSA GIUSEPPE</v>
      </c>
      <c r="D46" s="42">
        <f>VLOOKUP($A46,score!$B$7:$AD$146,6,FALSE)</f>
        <v>3</v>
      </c>
      <c r="E46" s="5">
        <f>VLOOKUP($A46,score!$B$7:$AB$146,7,FALSE)</f>
        <v>4</v>
      </c>
      <c r="F46" s="5">
        <f>VLOOKUP($A46,score!$B$7:$AB$146,8,FALSE)</f>
        <v>5</v>
      </c>
      <c r="G46" s="5">
        <f>VLOOKUP($A46,score!$B$7:$AB$146,9,FALSE)</f>
        <v>3</v>
      </c>
      <c r="H46" s="5">
        <f>VLOOKUP($A46,score!$B$7:$AB$146,10,FALSE)</f>
        <v>3</v>
      </c>
      <c r="I46" s="5">
        <f>VLOOKUP($A46,score!$B$7:$AB$146,11,FALSE)</f>
        <v>4</v>
      </c>
      <c r="J46" s="5">
        <f>VLOOKUP($A46,score!$B$7:$AB$146,12,FALSE)</f>
        <v>5</v>
      </c>
      <c r="K46" s="5">
        <f>VLOOKUP($A46,score!$B$7:$AB$146,13,FALSE)</f>
        <v>4</v>
      </c>
      <c r="L46" s="5">
        <f>VLOOKUP($A46,score!$B$7:$AB$146,14,FALSE)</f>
        <v>4</v>
      </c>
      <c r="M46" s="5">
        <f>VLOOKUP($A46,score!$B$7:$AB$146,15,FALSE)</f>
        <v>4</v>
      </c>
      <c r="N46" s="65">
        <f>VLOOKUP($A46,score!$B$7:$AB$146,16,FALSE)</f>
        <v>3</v>
      </c>
      <c r="O46" s="65">
        <f>VLOOKUP($A46,score!$B$7:$AB$146,17,FALSE)</f>
        <v>5</v>
      </c>
      <c r="P46" s="65">
        <f>VLOOKUP($A46,score!$B$7:$AB$146,18,FALSE)</f>
        <v>6</v>
      </c>
      <c r="Q46" s="5">
        <f>VLOOKUP($A46,score!$B$7:$AB$146,19,FALSE)</f>
        <v>5</v>
      </c>
      <c r="R46" s="5">
        <f>VLOOKUP($A46,score!$B$7:$AB$146,20,FALSE)</f>
        <v>7</v>
      </c>
      <c r="S46" s="5">
        <f>VLOOKUP($A46,score!$B$7:$AB$146,21,FALSE)</f>
        <v>3</v>
      </c>
      <c r="T46" s="5">
        <f>VLOOKUP($A46,score!$B$7:$AB$146,22,FALSE)</f>
        <v>9</v>
      </c>
      <c r="U46" s="5">
        <f>VLOOKUP($A46,score!$B$7:$AB$146,23,FALSE)</f>
        <v>5</v>
      </c>
      <c r="V46" s="5">
        <f>VLOOKUP($A46,score!$B$7:$AB$146,24,FALSE)</f>
        <v>5</v>
      </c>
      <c r="W46" s="15">
        <f>VLOOKUP($A46,score!$B$7:$AB$146,25,FALSE)</f>
        <v>84</v>
      </c>
    </row>
    <row r="47" spans="1:23" ht="17.25" x14ac:dyDescent="0.3">
      <c r="A47" s="4">
        <v>41</v>
      </c>
      <c r="B47" s="35">
        <f>VLOOKUP($A47,score!$B$7:$AD$146,3,FALSE)</f>
        <v>36</v>
      </c>
      <c r="C47" s="42" t="str">
        <f>VLOOKUP($A47,score!$B$7:$AD$146,5,FALSE)</f>
        <v>BENETAZZO SONIA</v>
      </c>
      <c r="D47" s="42">
        <f>VLOOKUP($A47,score!$B$7:$AD$146,6,FALSE)</f>
        <v>2</v>
      </c>
      <c r="E47" s="5">
        <f>VLOOKUP($A47,score!$B$7:$AB$146,7,FALSE)</f>
        <v>5</v>
      </c>
      <c r="F47" s="5">
        <f>VLOOKUP($A47,score!$B$7:$AB$146,8,FALSE)</f>
        <v>5</v>
      </c>
      <c r="G47" s="5">
        <f>VLOOKUP($A47,score!$B$7:$AB$146,9,FALSE)</f>
        <v>4</v>
      </c>
      <c r="H47" s="5">
        <f>VLOOKUP($A47,score!$B$7:$AB$146,10,FALSE)</f>
        <v>3</v>
      </c>
      <c r="I47" s="5">
        <f>VLOOKUP($A47,score!$B$7:$AB$146,11,FALSE)</f>
        <v>4</v>
      </c>
      <c r="J47" s="5">
        <f>VLOOKUP($A47,score!$B$7:$AB$146,12,FALSE)</f>
        <v>6</v>
      </c>
      <c r="K47" s="5">
        <f>VLOOKUP($A47,score!$B$7:$AB$146,13,FALSE)</f>
        <v>6</v>
      </c>
      <c r="L47" s="5">
        <f>VLOOKUP($A47,score!$B$7:$AB$146,14,FALSE)</f>
        <v>5</v>
      </c>
      <c r="M47" s="5">
        <f>VLOOKUP($A47,score!$B$7:$AB$146,15,FALSE)</f>
        <v>6</v>
      </c>
      <c r="N47" s="65">
        <f>VLOOKUP($A47,score!$B$7:$AB$146,16,FALSE)</f>
        <v>4</v>
      </c>
      <c r="O47" s="65">
        <f>VLOOKUP($A47,score!$B$7:$AB$146,17,FALSE)</f>
        <v>5</v>
      </c>
      <c r="P47" s="65">
        <f>VLOOKUP($A47,score!$B$7:$AB$146,18,FALSE)</f>
        <v>4</v>
      </c>
      <c r="Q47" s="5">
        <f>VLOOKUP($A47,score!$B$7:$AB$146,19,FALSE)</f>
        <v>5</v>
      </c>
      <c r="R47" s="5">
        <f>VLOOKUP($A47,score!$B$7:$AB$146,20,FALSE)</f>
        <v>6</v>
      </c>
      <c r="S47" s="5">
        <f>VLOOKUP($A47,score!$B$7:$AB$146,21,FALSE)</f>
        <v>2</v>
      </c>
      <c r="T47" s="5">
        <f>VLOOKUP($A47,score!$B$7:$AB$146,22,FALSE)</f>
        <v>4</v>
      </c>
      <c r="U47" s="5">
        <f>VLOOKUP($A47,score!$B$7:$AB$146,23,FALSE)</f>
        <v>5</v>
      </c>
      <c r="V47" s="5">
        <f>VLOOKUP($A47,score!$B$7:$AB$146,24,FALSE)</f>
        <v>5</v>
      </c>
      <c r="W47" s="15">
        <f>VLOOKUP($A47,score!$B$7:$AB$146,25,FALSE)</f>
        <v>84</v>
      </c>
    </row>
    <row r="48" spans="1:23" ht="17.25" x14ac:dyDescent="0.3">
      <c r="A48" s="4">
        <v>42</v>
      </c>
      <c r="B48" s="35">
        <f>VLOOKUP($A48,score!$B$7:$AD$146,3,FALSE)</f>
        <v>36</v>
      </c>
      <c r="C48" s="42" t="str">
        <f>VLOOKUP($A48,score!$B$7:$AD$146,5,FALSE)</f>
        <v>PLEMELJ MILENA</v>
      </c>
      <c r="D48" s="42">
        <f>VLOOKUP($A48,score!$B$7:$AD$146,6,FALSE)</f>
        <v>2</v>
      </c>
      <c r="E48" s="5">
        <f>VLOOKUP($A48,score!$B$7:$AB$146,7,FALSE)</f>
        <v>5</v>
      </c>
      <c r="F48" s="5">
        <f>VLOOKUP($A48,score!$B$7:$AB$146,8,FALSE)</f>
        <v>4</v>
      </c>
      <c r="G48" s="5">
        <f>VLOOKUP($A48,score!$B$7:$AB$146,9,FALSE)</f>
        <v>3</v>
      </c>
      <c r="H48" s="5">
        <f>VLOOKUP($A48,score!$B$7:$AB$146,10,FALSE)</f>
        <v>3</v>
      </c>
      <c r="I48" s="5">
        <f>VLOOKUP($A48,score!$B$7:$AB$146,11,FALSE)</f>
        <v>6</v>
      </c>
      <c r="J48" s="5">
        <f>VLOOKUP($A48,score!$B$7:$AB$146,12,FALSE)</f>
        <v>5</v>
      </c>
      <c r="K48" s="5">
        <f>VLOOKUP($A48,score!$B$7:$AB$146,13,FALSE)</f>
        <v>6</v>
      </c>
      <c r="L48" s="5">
        <f>VLOOKUP($A48,score!$B$7:$AB$146,14,FALSE)</f>
        <v>4</v>
      </c>
      <c r="M48" s="5">
        <f>VLOOKUP($A48,score!$B$7:$AB$146,15,FALSE)</f>
        <v>4</v>
      </c>
      <c r="N48" s="65">
        <f>VLOOKUP($A48,score!$B$7:$AB$146,16,FALSE)</f>
        <v>4</v>
      </c>
      <c r="O48" s="65">
        <f>VLOOKUP($A48,score!$B$7:$AB$146,17,FALSE)</f>
        <v>5</v>
      </c>
      <c r="P48" s="65">
        <f>VLOOKUP($A48,score!$B$7:$AB$146,18,FALSE)</f>
        <v>5</v>
      </c>
      <c r="Q48" s="5">
        <f>VLOOKUP($A48,score!$B$7:$AB$146,19,FALSE)</f>
        <v>4</v>
      </c>
      <c r="R48" s="5">
        <f>VLOOKUP($A48,score!$B$7:$AB$146,20,FALSE)</f>
        <v>8</v>
      </c>
      <c r="S48" s="5">
        <f>VLOOKUP($A48,score!$B$7:$AB$146,21,FALSE)</f>
        <v>4</v>
      </c>
      <c r="T48" s="5">
        <f>VLOOKUP($A48,score!$B$7:$AB$146,22,FALSE)</f>
        <v>4</v>
      </c>
      <c r="U48" s="5">
        <f>VLOOKUP($A48,score!$B$7:$AB$146,23,FALSE)</f>
        <v>5</v>
      </c>
      <c r="V48" s="5">
        <f>VLOOKUP($A48,score!$B$7:$AB$146,24,FALSE)</f>
        <v>5</v>
      </c>
      <c r="W48" s="15">
        <f>VLOOKUP($A48,score!$B$7:$AB$146,25,FALSE)</f>
        <v>84</v>
      </c>
    </row>
    <row r="49" spans="1:23" ht="17.25" x14ac:dyDescent="0.3">
      <c r="A49" s="4">
        <v>43</v>
      </c>
      <c r="B49" s="35">
        <f>VLOOKUP($A49,score!$B$7:$AD$146,3,FALSE)</f>
        <v>36</v>
      </c>
      <c r="C49" s="42" t="str">
        <f>VLOOKUP($A49,score!$B$7:$AD$146,5,FALSE)</f>
        <v>SCHAUTZER MARGIT</v>
      </c>
      <c r="D49" s="42">
        <f>VLOOKUP($A49,score!$B$7:$AD$146,6,FALSE)</f>
        <v>1</v>
      </c>
      <c r="E49" s="5">
        <f>VLOOKUP($A49,score!$B$7:$AB$146,7,FALSE)</f>
        <v>6</v>
      </c>
      <c r="F49" s="5">
        <f>VLOOKUP($A49,score!$B$7:$AB$146,8,FALSE)</f>
        <v>7</v>
      </c>
      <c r="G49" s="5">
        <f>VLOOKUP($A49,score!$B$7:$AB$146,9,FALSE)</f>
        <v>3</v>
      </c>
      <c r="H49" s="5">
        <f>VLOOKUP($A49,score!$B$7:$AB$146,10,FALSE)</f>
        <v>3</v>
      </c>
      <c r="I49" s="5">
        <f>VLOOKUP($A49,score!$B$7:$AB$146,11,FALSE)</f>
        <v>5</v>
      </c>
      <c r="J49" s="5">
        <f>VLOOKUP($A49,score!$B$7:$AB$146,12,FALSE)</f>
        <v>4</v>
      </c>
      <c r="K49" s="5">
        <f>VLOOKUP($A49,score!$B$7:$AB$146,13,FALSE)</f>
        <v>6</v>
      </c>
      <c r="L49" s="5">
        <f>VLOOKUP($A49,score!$B$7:$AB$146,14,FALSE)</f>
        <v>4</v>
      </c>
      <c r="M49" s="5">
        <f>VLOOKUP($A49,score!$B$7:$AB$146,15,FALSE)</f>
        <v>4</v>
      </c>
      <c r="N49" s="65">
        <f>VLOOKUP($A49,score!$B$7:$AB$146,16,FALSE)</f>
        <v>3</v>
      </c>
      <c r="O49" s="65">
        <f>VLOOKUP($A49,score!$B$7:$AB$146,17,FALSE)</f>
        <v>5</v>
      </c>
      <c r="P49" s="65">
        <f>VLOOKUP($A49,score!$B$7:$AB$146,18,FALSE)</f>
        <v>5</v>
      </c>
      <c r="Q49" s="5">
        <f>VLOOKUP($A49,score!$B$7:$AB$146,19,FALSE)</f>
        <v>6</v>
      </c>
      <c r="R49" s="5">
        <f>VLOOKUP($A49,score!$B$7:$AB$146,20,FALSE)</f>
        <v>5</v>
      </c>
      <c r="S49" s="5">
        <f>VLOOKUP($A49,score!$B$7:$AB$146,21,FALSE)</f>
        <v>4</v>
      </c>
      <c r="T49" s="5">
        <f>VLOOKUP($A49,score!$B$7:$AB$146,22,FALSE)</f>
        <v>2</v>
      </c>
      <c r="U49" s="5">
        <f>VLOOKUP($A49,score!$B$7:$AB$146,23,FALSE)</f>
        <v>6</v>
      </c>
      <c r="V49" s="5">
        <f>VLOOKUP($A49,score!$B$7:$AB$146,24,FALSE)</f>
        <v>6</v>
      </c>
      <c r="W49" s="15">
        <f>VLOOKUP($A49,score!$B$7:$AB$146,25,FALSE)</f>
        <v>84</v>
      </c>
    </row>
    <row r="50" spans="1:23" ht="17.25" x14ac:dyDescent="0.3">
      <c r="A50" s="4">
        <v>44</v>
      </c>
      <c r="B50" s="35">
        <f>VLOOKUP($A50,score!$B$7:$AD$146,3,FALSE)</f>
        <v>44</v>
      </c>
      <c r="C50" s="42" t="str">
        <f>VLOOKUP($A50,score!$B$7:$AD$146,5,FALSE)</f>
        <v>KOZELJ ANDREJ</v>
      </c>
      <c r="D50" s="42">
        <f>VLOOKUP($A50,score!$B$7:$AD$146,6,FALSE)</f>
        <v>1</v>
      </c>
      <c r="E50" s="5">
        <f>VLOOKUP($A50,score!$B$7:$AB$146,7,FALSE)</f>
        <v>5</v>
      </c>
      <c r="F50" s="5">
        <f>VLOOKUP($A50,score!$B$7:$AB$146,8,FALSE)</f>
        <v>4</v>
      </c>
      <c r="G50" s="5">
        <f>VLOOKUP($A50,score!$B$7:$AB$146,9,FALSE)</f>
        <v>5</v>
      </c>
      <c r="H50" s="5">
        <f>VLOOKUP($A50,score!$B$7:$AB$146,10,FALSE)</f>
        <v>5</v>
      </c>
      <c r="I50" s="5">
        <f>VLOOKUP($A50,score!$B$7:$AB$146,11,FALSE)</f>
        <v>5</v>
      </c>
      <c r="J50" s="5">
        <f>VLOOKUP($A50,score!$B$7:$AB$146,12,FALSE)</f>
        <v>6</v>
      </c>
      <c r="K50" s="5">
        <f>VLOOKUP($A50,score!$B$7:$AB$146,13,FALSE)</f>
        <v>5</v>
      </c>
      <c r="L50" s="5">
        <f>VLOOKUP($A50,score!$B$7:$AB$146,14,FALSE)</f>
        <v>5</v>
      </c>
      <c r="M50" s="5">
        <f>VLOOKUP($A50,score!$B$7:$AB$146,15,FALSE)</f>
        <v>5</v>
      </c>
      <c r="N50" s="65">
        <f>VLOOKUP($A50,score!$B$7:$AB$146,16,FALSE)</f>
        <v>4</v>
      </c>
      <c r="O50" s="65">
        <f>VLOOKUP($A50,score!$B$7:$AB$146,17,FALSE)</f>
        <v>5</v>
      </c>
      <c r="P50" s="65">
        <f>VLOOKUP($A50,score!$B$7:$AB$146,18,FALSE)</f>
        <v>6</v>
      </c>
      <c r="Q50" s="5">
        <f>VLOOKUP($A50,score!$B$7:$AB$146,19,FALSE)</f>
        <v>4</v>
      </c>
      <c r="R50" s="5">
        <f>VLOOKUP($A50,score!$B$7:$AB$146,20,FALSE)</f>
        <v>7</v>
      </c>
      <c r="S50" s="5">
        <f>VLOOKUP($A50,score!$B$7:$AB$146,21,FALSE)</f>
        <v>4</v>
      </c>
      <c r="T50" s="5">
        <f>VLOOKUP($A50,score!$B$7:$AB$146,22,FALSE)</f>
        <v>2</v>
      </c>
      <c r="U50" s="5">
        <f>VLOOKUP($A50,score!$B$7:$AB$146,23,FALSE)</f>
        <v>4</v>
      </c>
      <c r="V50" s="5">
        <f>VLOOKUP($A50,score!$B$7:$AB$146,24,FALSE)</f>
        <v>4</v>
      </c>
      <c r="W50" s="15">
        <f>VLOOKUP($A50,score!$B$7:$AB$146,25,FALSE)</f>
        <v>85</v>
      </c>
    </row>
    <row r="51" spans="1:23" ht="17.25" x14ac:dyDescent="0.3">
      <c r="A51" s="4">
        <v>45</v>
      </c>
      <c r="B51" s="35">
        <f>VLOOKUP($A51,score!$B$7:$AD$146,3,FALSE)</f>
        <v>45</v>
      </c>
      <c r="C51" s="42" t="str">
        <f>VLOOKUP($A51,score!$B$7:$AD$146,5,FALSE)</f>
        <v>BRÜGGLER GERHARD</v>
      </c>
      <c r="D51" s="42">
        <f>VLOOKUP($A51,score!$B$7:$AD$146,6,FALSE)</f>
        <v>1</v>
      </c>
      <c r="E51" s="5">
        <f>VLOOKUP($A51,score!$B$7:$AB$146,7,FALSE)</f>
        <v>6</v>
      </c>
      <c r="F51" s="5">
        <f>VLOOKUP($A51,score!$B$7:$AB$146,8,FALSE)</f>
        <v>5</v>
      </c>
      <c r="G51" s="5">
        <f>VLOOKUP($A51,score!$B$7:$AB$146,9,FALSE)</f>
        <v>4</v>
      </c>
      <c r="H51" s="5">
        <f>VLOOKUP($A51,score!$B$7:$AB$146,10,FALSE)</f>
        <v>3</v>
      </c>
      <c r="I51" s="5">
        <f>VLOOKUP($A51,score!$B$7:$AB$146,11,FALSE)</f>
        <v>7</v>
      </c>
      <c r="J51" s="5">
        <f>VLOOKUP($A51,score!$B$7:$AB$146,12,FALSE)</f>
        <v>5</v>
      </c>
      <c r="K51" s="5">
        <f>VLOOKUP($A51,score!$B$7:$AB$146,13,FALSE)</f>
        <v>5</v>
      </c>
      <c r="L51" s="5">
        <f>VLOOKUP($A51,score!$B$7:$AB$146,14,FALSE)</f>
        <v>4</v>
      </c>
      <c r="M51" s="5">
        <f>VLOOKUP($A51,score!$B$7:$AB$146,15,FALSE)</f>
        <v>4</v>
      </c>
      <c r="N51" s="65">
        <f>VLOOKUP($A51,score!$B$7:$AB$146,16,FALSE)</f>
        <v>4</v>
      </c>
      <c r="O51" s="65">
        <f>VLOOKUP($A51,score!$B$7:$AB$146,17,FALSE)</f>
        <v>4</v>
      </c>
      <c r="P51" s="65">
        <f>VLOOKUP($A51,score!$B$7:$AB$146,18,FALSE)</f>
        <v>5</v>
      </c>
      <c r="Q51" s="5">
        <f>VLOOKUP($A51,score!$B$7:$AB$146,19,FALSE)</f>
        <v>7</v>
      </c>
      <c r="R51" s="5">
        <f>VLOOKUP($A51,score!$B$7:$AB$146,20,FALSE)</f>
        <v>6</v>
      </c>
      <c r="S51" s="5">
        <f>VLOOKUP($A51,score!$B$7:$AB$146,21,FALSE)</f>
        <v>3</v>
      </c>
      <c r="T51" s="5">
        <f>VLOOKUP($A51,score!$B$7:$AB$146,22,FALSE)</f>
        <v>4</v>
      </c>
      <c r="U51" s="5">
        <f>VLOOKUP($A51,score!$B$7:$AB$146,23,FALSE)</f>
        <v>5</v>
      </c>
      <c r="V51" s="5">
        <f>VLOOKUP($A51,score!$B$7:$AB$146,24,FALSE)</f>
        <v>5</v>
      </c>
      <c r="W51" s="15">
        <f>VLOOKUP($A51,score!$B$7:$AB$146,25,FALSE)</f>
        <v>86</v>
      </c>
    </row>
    <row r="52" spans="1:23" ht="17.25" x14ac:dyDescent="0.3">
      <c r="A52" s="4">
        <v>46</v>
      </c>
      <c r="B52" s="35">
        <f>VLOOKUP($A52,score!$B$7:$AD$146,3,FALSE)</f>
        <v>46</v>
      </c>
      <c r="C52" s="42" t="str">
        <f>VLOOKUP($A52,score!$B$7:$AD$146,5,FALSE)</f>
        <v>KONTE BREDA</v>
      </c>
      <c r="D52" s="42">
        <f>VLOOKUP($A52,score!$B$7:$AD$146,6,FALSE)</f>
        <v>3</v>
      </c>
      <c r="E52" s="5">
        <f>VLOOKUP($A52,score!$B$7:$AB$146,7,FALSE)</f>
        <v>5</v>
      </c>
      <c r="F52" s="5">
        <f>VLOOKUP($A52,score!$B$7:$AB$146,8,FALSE)</f>
        <v>4</v>
      </c>
      <c r="G52" s="5">
        <f>VLOOKUP($A52,score!$B$7:$AB$146,9,FALSE)</f>
        <v>3</v>
      </c>
      <c r="H52" s="5">
        <f>VLOOKUP($A52,score!$B$7:$AB$146,10,FALSE)</f>
        <v>3</v>
      </c>
      <c r="I52" s="5">
        <f>VLOOKUP($A52,score!$B$7:$AB$146,11,FALSE)</f>
        <v>4</v>
      </c>
      <c r="J52" s="5">
        <f>VLOOKUP($A52,score!$B$7:$AB$146,12,FALSE)</f>
        <v>6</v>
      </c>
      <c r="K52" s="5">
        <f>VLOOKUP($A52,score!$B$7:$AB$146,13,FALSE)</f>
        <v>7</v>
      </c>
      <c r="L52" s="5">
        <f>VLOOKUP($A52,score!$B$7:$AB$146,14,FALSE)</f>
        <v>5</v>
      </c>
      <c r="M52" s="5">
        <f>VLOOKUP($A52,score!$B$7:$AB$146,15,FALSE)</f>
        <v>4</v>
      </c>
      <c r="N52" s="65">
        <f>VLOOKUP($A52,score!$B$7:$AB$146,16,FALSE)</f>
        <v>4</v>
      </c>
      <c r="O52" s="65">
        <f>VLOOKUP($A52,score!$B$7:$AB$146,17,FALSE)</f>
        <v>6</v>
      </c>
      <c r="P52" s="65">
        <f>VLOOKUP($A52,score!$B$7:$AB$146,18,FALSE)</f>
        <v>6</v>
      </c>
      <c r="Q52" s="5">
        <f>VLOOKUP($A52,score!$B$7:$AB$146,19,FALSE)</f>
        <v>5</v>
      </c>
      <c r="R52" s="5">
        <f>VLOOKUP($A52,score!$B$7:$AB$146,20,FALSE)</f>
        <v>6</v>
      </c>
      <c r="S52" s="5">
        <f>VLOOKUP($A52,score!$B$7:$AB$146,21,FALSE)</f>
        <v>4</v>
      </c>
      <c r="T52" s="5">
        <f>VLOOKUP($A52,score!$B$7:$AB$146,22,FALSE)</f>
        <v>3</v>
      </c>
      <c r="U52" s="5">
        <f>VLOOKUP($A52,score!$B$7:$AB$146,23,FALSE)</f>
        <v>6</v>
      </c>
      <c r="V52" s="5">
        <f>VLOOKUP($A52,score!$B$7:$AB$146,24,FALSE)</f>
        <v>6</v>
      </c>
      <c r="W52" s="15">
        <f>VLOOKUP($A52,score!$B$7:$AB$146,25,FALSE)</f>
        <v>87</v>
      </c>
    </row>
    <row r="53" spans="1:23" ht="17.25" x14ac:dyDescent="0.3">
      <c r="A53" s="4">
        <v>47</v>
      </c>
      <c r="B53" s="35">
        <f>VLOOKUP($A53,score!$B$7:$AD$146,3,FALSE)</f>
        <v>46</v>
      </c>
      <c r="C53" s="42" t="str">
        <f>VLOOKUP($A53,score!$B$7:$AD$146,5,FALSE)</f>
        <v>KLANCISAR MITJA</v>
      </c>
      <c r="D53" s="42">
        <f>VLOOKUP($A53,score!$B$7:$AD$146,6,FALSE)</f>
        <v>1</v>
      </c>
      <c r="E53" s="5">
        <f>VLOOKUP($A53,score!$B$7:$AB$146,7,FALSE)</f>
        <v>4</v>
      </c>
      <c r="F53" s="5">
        <f>VLOOKUP($A53,score!$B$7:$AB$146,8,FALSE)</f>
        <v>4</v>
      </c>
      <c r="G53" s="5">
        <f>VLOOKUP($A53,score!$B$7:$AB$146,9,FALSE)</f>
        <v>5</v>
      </c>
      <c r="H53" s="5">
        <f>VLOOKUP($A53,score!$B$7:$AB$146,10,FALSE)</f>
        <v>3</v>
      </c>
      <c r="I53" s="5">
        <f>VLOOKUP($A53,score!$B$7:$AB$146,11,FALSE)</f>
        <v>5</v>
      </c>
      <c r="J53" s="5">
        <f>VLOOKUP($A53,score!$B$7:$AB$146,12,FALSE)</f>
        <v>7</v>
      </c>
      <c r="K53" s="5">
        <f>VLOOKUP($A53,score!$B$7:$AB$146,13,FALSE)</f>
        <v>6</v>
      </c>
      <c r="L53" s="5">
        <f>VLOOKUP($A53,score!$B$7:$AB$146,14,FALSE)</f>
        <v>5</v>
      </c>
      <c r="M53" s="5">
        <f>VLOOKUP($A53,score!$B$7:$AB$146,15,FALSE)</f>
        <v>4</v>
      </c>
      <c r="N53" s="65">
        <f>VLOOKUP($A53,score!$B$7:$AB$146,16,FALSE)</f>
        <v>3</v>
      </c>
      <c r="O53" s="65">
        <f>VLOOKUP($A53,score!$B$7:$AB$146,17,FALSE)</f>
        <v>6</v>
      </c>
      <c r="P53" s="65">
        <f>VLOOKUP($A53,score!$B$7:$AB$146,18,FALSE)</f>
        <v>5</v>
      </c>
      <c r="Q53" s="5">
        <f>VLOOKUP($A53,score!$B$7:$AB$146,19,FALSE)</f>
        <v>5</v>
      </c>
      <c r="R53" s="5">
        <f>VLOOKUP($A53,score!$B$7:$AB$146,20,FALSE)</f>
        <v>7</v>
      </c>
      <c r="S53" s="5">
        <f>VLOOKUP($A53,score!$B$7:$AB$146,21,FALSE)</f>
        <v>3</v>
      </c>
      <c r="T53" s="5">
        <f>VLOOKUP($A53,score!$B$7:$AB$146,22,FALSE)</f>
        <v>4</v>
      </c>
      <c r="U53" s="5">
        <f>VLOOKUP($A53,score!$B$7:$AB$146,23,FALSE)</f>
        <v>6</v>
      </c>
      <c r="V53" s="5">
        <f>VLOOKUP($A53,score!$B$7:$AB$146,24,FALSE)</f>
        <v>5</v>
      </c>
      <c r="W53" s="15">
        <f>VLOOKUP($A53,score!$B$7:$AB$146,25,FALSE)</f>
        <v>87</v>
      </c>
    </row>
    <row r="54" spans="1:23" ht="17.25" x14ac:dyDescent="0.3">
      <c r="A54" s="4">
        <v>48</v>
      </c>
      <c r="B54" s="35">
        <f>VLOOKUP($A54,score!$B$7:$AD$146,3,FALSE)</f>
        <v>46</v>
      </c>
      <c r="C54" s="42" t="str">
        <f>VLOOKUP($A54,score!$B$7:$AD$146,5,FALSE)</f>
        <v>SCHAUTZER FRANZ</v>
      </c>
      <c r="D54" s="42">
        <f>VLOOKUP($A54,score!$B$7:$AD$146,6,FALSE)</f>
        <v>1</v>
      </c>
      <c r="E54" s="5">
        <f>VLOOKUP($A54,score!$B$7:$AB$146,7,FALSE)</f>
        <v>5</v>
      </c>
      <c r="F54" s="5">
        <f>VLOOKUP($A54,score!$B$7:$AB$146,8,FALSE)</f>
        <v>5</v>
      </c>
      <c r="G54" s="5">
        <f>VLOOKUP($A54,score!$B$7:$AB$146,9,FALSE)</f>
        <v>3</v>
      </c>
      <c r="H54" s="5">
        <f>VLOOKUP($A54,score!$B$7:$AB$146,10,FALSE)</f>
        <v>4</v>
      </c>
      <c r="I54" s="5">
        <f>VLOOKUP($A54,score!$B$7:$AB$146,11,FALSE)</f>
        <v>5</v>
      </c>
      <c r="J54" s="5">
        <f>VLOOKUP($A54,score!$B$7:$AB$146,12,FALSE)</f>
        <v>5</v>
      </c>
      <c r="K54" s="5">
        <f>VLOOKUP($A54,score!$B$7:$AB$146,13,FALSE)</f>
        <v>7</v>
      </c>
      <c r="L54" s="5">
        <f>VLOOKUP($A54,score!$B$7:$AB$146,14,FALSE)</f>
        <v>9</v>
      </c>
      <c r="M54" s="5">
        <f>VLOOKUP($A54,score!$B$7:$AB$146,15,FALSE)</f>
        <v>4</v>
      </c>
      <c r="N54" s="65">
        <f>VLOOKUP($A54,score!$B$7:$AB$146,16,FALSE)</f>
        <v>4</v>
      </c>
      <c r="O54" s="65">
        <f>VLOOKUP($A54,score!$B$7:$AB$146,17,FALSE)</f>
        <v>4</v>
      </c>
      <c r="P54" s="65">
        <f>VLOOKUP($A54,score!$B$7:$AB$146,18,FALSE)</f>
        <v>6</v>
      </c>
      <c r="Q54" s="5">
        <f>VLOOKUP($A54,score!$B$7:$AB$146,19,FALSE)</f>
        <v>5</v>
      </c>
      <c r="R54" s="5">
        <f>VLOOKUP($A54,score!$B$7:$AB$146,20,FALSE)</f>
        <v>6</v>
      </c>
      <c r="S54" s="5">
        <f>VLOOKUP($A54,score!$B$7:$AB$146,21,FALSE)</f>
        <v>3</v>
      </c>
      <c r="T54" s="5">
        <f>VLOOKUP($A54,score!$B$7:$AB$146,22,FALSE)</f>
        <v>3</v>
      </c>
      <c r="U54" s="5">
        <f>VLOOKUP($A54,score!$B$7:$AB$146,23,FALSE)</f>
        <v>4</v>
      </c>
      <c r="V54" s="5">
        <f>VLOOKUP($A54,score!$B$7:$AB$146,24,FALSE)</f>
        <v>5</v>
      </c>
      <c r="W54" s="15">
        <f>VLOOKUP($A54,score!$B$7:$AB$146,25,FALSE)</f>
        <v>87</v>
      </c>
    </row>
    <row r="55" spans="1:23" ht="17.25" x14ac:dyDescent="0.3">
      <c r="A55" s="4">
        <v>49</v>
      </c>
      <c r="B55" s="35">
        <f>VLOOKUP($A55,score!$B$7:$AD$146,3,FALSE)</f>
        <v>49</v>
      </c>
      <c r="C55" s="42" t="str">
        <f>VLOOKUP($A55,score!$B$7:$AD$146,5,FALSE)</f>
        <v>STRAVS CENA</v>
      </c>
      <c r="D55" s="42">
        <f>VLOOKUP($A55,score!$B$7:$AD$146,6,FALSE)</f>
        <v>2</v>
      </c>
      <c r="E55" s="5">
        <f>VLOOKUP($A55,score!$B$7:$AB$146,7,FALSE)</f>
        <v>4</v>
      </c>
      <c r="F55" s="5">
        <f>VLOOKUP($A55,score!$B$7:$AB$146,8,FALSE)</f>
        <v>6</v>
      </c>
      <c r="G55" s="5">
        <f>VLOOKUP($A55,score!$B$7:$AB$146,9,FALSE)</f>
        <v>3</v>
      </c>
      <c r="H55" s="5">
        <f>VLOOKUP($A55,score!$B$7:$AB$146,10,FALSE)</f>
        <v>4</v>
      </c>
      <c r="I55" s="5">
        <f>VLOOKUP($A55,score!$B$7:$AB$146,11,FALSE)</f>
        <v>4</v>
      </c>
      <c r="J55" s="5">
        <f>VLOOKUP($A55,score!$B$7:$AB$146,12,FALSE)</f>
        <v>8</v>
      </c>
      <c r="K55" s="5">
        <f>VLOOKUP($A55,score!$B$7:$AB$146,13,FALSE)</f>
        <v>6</v>
      </c>
      <c r="L55" s="5">
        <f>VLOOKUP($A55,score!$B$7:$AB$146,14,FALSE)</f>
        <v>5</v>
      </c>
      <c r="M55" s="5">
        <f>VLOOKUP($A55,score!$B$7:$AB$146,15,FALSE)</f>
        <v>5</v>
      </c>
      <c r="N55" s="65">
        <f>VLOOKUP($A55,score!$B$7:$AB$146,16,FALSE)</f>
        <v>5</v>
      </c>
      <c r="O55" s="65">
        <f>VLOOKUP($A55,score!$B$7:$AB$146,17,FALSE)</f>
        <v>4</v>
      </c>
      <c r="P55" s="65">
        <f>VLOOKUP($A55,score!$B$7:$AB$146,18,FALSE)</f>
        <v>5</v>
      </c>
      <c r="Q55" s="5">
        <f>VLOOKUP($A55,score!$B$7:$AB$146,19,FALSE)</f>
        <v>5</v>
      </c>
      <c r="R55" s="5">
        <f>VLOOKUP($A55,score!$B$7:$AB$146,20,FALSE)</f>
        <v>7</v>
      </c>
      <c r="S55" s="5">
        <f>VLOOKUP($A55,score!$B$7:$AB$146,21,FALSE)</f>
        <v>4</v>
      </c>
      <c r="T55" s="5">
        <f>VLOOKUP($A55,score!$B$7:$AB$146,22,FALSE)</f>
        <v>4</v>
      </c>
      <c r="U55" s="5">
        <f>VLOOKUP($A55,score!$B$7:$AB$146,23,FALSE)</f>
        <v>5</v>
      </c>
      <c r="V55" s="5">
        <f>VLOOKUP($A55,score!$B$7:$AB$146,24,FALSE)</f>
        <v>4</v>
      </c>
      <c r="W55" s="15">
        <f>VLOOKUP($A55,score!$B$7:$AB$146,25,FALSE)</f>
        <v>88</v>
      </c>
    </row>
    <row r="56" spans="1:23" ht="17.25" x14ac:dyDescent="0.3">
      <c r="A56" s="4">
        <v>50</v>
      </c>
      <c r="B56" s="35">
        <f>VLOOKUP($A56,score!$B$7:$AD$146,3,FALSE)</f>
        <v>49</v>
      </c>
      <c r="C56" s="42" t="str">
        <f>VLOOKUP($A56,score!$B$7:$AD$146,5,FALSE)</f>
        <v>KRANJC ROMANA</v>
      </c>
      <c r="D56" s="42">
        <f>VLOOKUP($A56,score!$B$7:$AD$146,6,FALSE)</f>
        <v>2</v>
      </c>
      <c r="E56" s="5">
        <f>VLOOKUP($A56,score!$B$7:$AB$146,7,FALSE)</f>
        <v>6</v>
      </c>
      <c r="F56" s="5">
        <f>VLOOKUP($A56,score!$B$7:$AB$146,8,FALSE)</f>
        <v>5</v>
      </c>
      <c r="G56" s="5">
        <f>VLOOKUP($A56,score!$B$7:$AB$146,9,FALSE)</f>
        <v>3</v>
      </c>
      <c r="H56" s="5">
        <f>VLOOKUP($A56,score!$B$7:$AB$146,10,FALSE)</f>
        <v>4</v>
      </c>
      <c r="I56" s="5">
        <f>VLOOKUP($A56,score!$B$7:$AB$146,11,FALSE)</f>
        <v>4</v>
      </c>
      <c r="J56" s="5">
        <f>VLOOKUP($A56,score!$B$7:$AB$146,12,FALSE)</f>
        <v>5</v>
      </c>
      <c r="K56" s="5">
        <f>VLOOKUP($A56,score!$B$7:$AB$146,13,FALSE)</f>
        <v>7</v>
      </c>
      <c r="L56" s="5">
        <f>VLOOKUP($A56,score!$B$7:$AB$146,14,FALSE)</f>
        <v>5</v>
      </c>
      <c r="M56" s="5">
        <f>VLOOKUP($A56,score!$B$7:$AB$146,15,FALSE)</f>
        <v>4</v>
      </c>
      <c r="N56" s="65">
        <f>VLOOKUP($A56,score!$B$7:$AB$146,16,FALSE)</f>
        <v>4</v>
      </c>
      <c r="O56" s="65">
        <f>VLOOKUP($A56,score!$B$7:$AB$146,17,FALSE)</f>
        <v>6</v>
      </c>
      <c r="P56" s="65">
        <f>VLOOKUP($A56,score!$B$7:$AB$146,18,FALSE)</f>
        <v>7</v>
      </c>
      <c r="Q56" s="5">
        <f>VLOOKUP($A56,score!$B$7:$AB$146,19,FALSE)</f>
        <v>5</v>
      </c>
      <c r="R56" s="5">
        <f>VLOOKUP($A56,score!$B$7:$AB$146,20,FALSE)</f>
        <v>6</v>
      </c>
      <c r="S56" s="5">
        <f>VLOOKUP($A56,score!$B$7:$AB$146,21,FALSE)</f>
        <v>3</v>
      </c>
      <c r="T56" s="5">
        <f>VLOOKUP($A56,score!$B$7:$AB$146,22,FALSE)</f>
        <v>3</v>
      </c>
      <c r="U56" s="5">
        <f>VLOOKUP($A56,score!$B$7:$AB$146,23,FALSE)</f>
        <v>6</v>
      </c>
      <c r="V56" s="5">
        <f>VLOOKUP($A56,score!$B$7:$AB$146,24,FALSE)</f>
        <v>5</v>
      </c>
      <c r="W56" s="15">
        <f>VLOOKUP($A56,score!$B$7:$AB$146,25,FALSE)</f>
        <v>88</v>
      </c>
    </row>
    <row r="57" spans="1:23" ht="17.25" x14ac:dyDescent="0.3">
      <c r="A57" s="4">
        <v>51</v>
      </c>
      <c r="B57" s="35">
        <f>VLOOKUP($A57,score!$B$7:$AD$146,3,FALSE)</f>
        <v>51</v>
      </c>
      <c r="C57" s="42" t="str">
        <f>VLOOKUP($A57,score!$B$7:$AD$146,5,FALSE)</f>
        <v>KANNO NNORIHIRO</v>
      </c>
      <c r="D57" s="42">
        <f>VLOOKUP($A57,score!$B$7:$AD$146,6,FALSE)</f>
        <v>1</v>
      </c>
      <c r="E57" s="5">
        <f>VLOOKUP($A57,score!$B$7:$AB$146,7,FALSE)</f>
        <v>4</v>
      </c>
      <c r="F57" s="5">
        <f>VLOOKUP($A57,score!$B$7:$AB$146,8,FALSE)</f>
        <v>5</v>
      </c>
      <c r="G57" s="5">
        <f>VLOOKUP($A57,score!$B$7:$AB$146,9,FALSE)</f>
        <v>5</v>
      </c>
      <c r="H57" s="5">
        <f>VLOOKUP($A57,score!$B$7:$AB$146,10,FALSE)</f>
        <v>4</v>
      </c>
      <c r="I57" s="5">
        <f>VLOOKUP($A57,score!$B$7:$AB$146,11,FALSE)</f>
        <v>5</v>
      </c>
      <c r="J57" s="5">
        <f>VLOOKUP($A57,score!$B$7:$AB$146,12,FALSE)</f>
        <v>6</v>
      </c>
      <c r="K57" s="5">
        <f>VLOOKUP($A57,score!$B$7:$AB$146,13,FALSE)</f>
        <v>9</v>
      </c>
      <c r="L57" s="5">
        <f>VLOOKUP($A57,score!$B$7:$AB$146,14,FALSE)</f>
        <v>5</v>
      </c>
      <c r="M57" s="5">
        <f>VLOOKUP($A57,score!$B$7:$AB$146,15,FALSE)</f>
        <v>5</v>
      </c>
      <c r="N57" s="65">
        <f>VLOOKUP($A57,score!$B$7:$AB$146,16,FALSE)</f>
        <v>4</v>
      </c>
      <c r="O57" s="65">
        <f>VLOOKUP($A57,score!$B$7:$AB$146,17,FALSE)</f>
        <v>4</v>
      </c>
      <c r="P57" s="65">
        <f>VLOOKUP($A57,score!$B$7:$AB$146,18,FALSE)</f>
        <v>5</v>
      </c>
      <c r="Q57" s="5">
        <f>VLOOKUP($A57,score!$B$7:$AB$146,19,FALSE)</f>
        <v>5</v>
      </c>
      <c r="R57" s="5">
        <f>VLOOKUP($A57,score!$B$7:$AB$146,20,FALSE)</f>
        <v>6</v>
      </c>
      <c r="S57" s="5">
        <f>VLOOKUP($A57,score!$B$7:$AB$146,21,FALSE)</f>
        <v>4</v>
      </c>
      <c r="T57" s="5">
        <f>VLOOKUP($A57,score!$B$7:$AB$146,22,FALSE)</f>
        <v>3</v>
      </c>
      <c r="U57" s="5">
        <f>VLOOKUP($A57,score!$B$7:$AB$146,23,FALSE)</f>
        <v>5</v>
      </c>
      <c r="V57" s="5">
        <f>VLOOKUP($A57,score!$B$7:$AB$146,24,FALSE)</f>
        <v>5</v>
      </c>
      <c r="W57" s="15">
        <f>VLOOKUP($A57,score!$B$7:$AB$146,25,FALSE)</f>
        <v>89</v>
      </c>
    </row>
    <row r="58" spans="1:23" ht="17.25" x14ac:dyDescent="0.3">
      <c r="A58" s="4">
        <v>52</v>
      </c>
      <c r="B58" s="35">
        <f>VLOOKUP($A58,score!$B$7:$AD$146,3,FALSE)</f>
        <v>51</v>
      </c>
      <c r="C58" s="42" t="str">
        <f>VLOOKUP($A58,score!$B$7:$AD$146,5,FALSE)</f>
        <v>SAMSELNIG PETER</v>
      </c>
      <c r="D58" s="42">
        <f>VLOOKUP($A58,score!$B$7:$AD$146,6,FALSE)</f>
        <v>1</v>
      </c>
      <c r="E58" s="5">
        <f>VLOOKUP($A58,score!$B$7:$AB$146,7,FALSE)</f>
        <v>8</v>
      </c>
      <c r="F58" s="5">
        <f>VLOOKUP($A58,score!$B$7:$AB$146,8,FALSE)</f>
        <v>6</v>
      </c>
      <c r="G58" s="5">
        <f>VLOOKUP($A58,score!$B$7:$AB$146,9,FALSE)</f>
        <v>6</v>
      </c>
      <c r="H58" s="5">
        <f>VLOOKUP($A58,score!$B$7:$AB$146,10,FALSE)</f>
        <v>3</v>
      </c>
      <c r="I58" s="5">
        <f>VLOOKUP($A58,score!$B$7:$AB$146,11,FALSE)</f>
        <v>4</v>
      </c>
      <c r="J58" s="5">
        <f>VLOOKUP($A58,score!$B$7:$AB$146,12,FALSE)</f>
        <v>6</v>
      </c>
      <c r="K58" s="5">
        <f>VLOOKUP($A58,score!$B$7:$AB$146,13,FALSE)</f>
        <v>5</v>
      </c>
      <c r="L58" s="5">
        <f>VLOOKUP($A58,score!$B$7:$AB$146,14,FALSE)</f>
        <v>4</v>
      </c>
      <c r="M58" s="5">
        <f>VLOOKUP($A58,score!$B$7:$AB$146,15,FALSE)</f>
        <v>6</v>
      </c>
      <c r="N58" s="65">
        <f>VLOOKUP($A58,score!$B$7:$AB$146,16,FALSE)</f>
        <v>4</v>
      </c>
      <c r="O58" s="65">
        <f>VLOOKUP($A58,score!$B$7:$AB$146,17,FALSE)</f>
        <v>5</v>
      </c>
      <c r="P58" s="65">
        <f>VLOOKUP($A58,score!$B$7:$AB$146,18,FALSE)</f>
        <v>5</v>
      </c>
      <c r="Q58" s="5">
        <f>VLOOKUP($A58,score!$B$7:$AB$146,19,FALSE)</f>
        <v>4</v>
      </c>
      <c r="R58" s="5">
        <f>VLOOKUP($A58,score!$B$7:$AB$146,20,FALSE)</f>
        <v>6</v>
      </c>
      <c r="S58" s="5">
        <f>VLOOKUP($A58,score!$B$7:$AB$146,21,FALSE)</f>
        <v>3</v>
      </c>
      <c r="T58" s="5">
        <f>VLOOKUP($A58,score!$B$7:$AB$146,22,FALSE)</f>
        <v>4</v>
      </c>
      <c r="U58" s="5">
        <f>VLOOKUP($A58,score!$B$7:$AB$146,23,FALSE)</f>
        <v>4</v>
      </c>
      <c r="V58" s="5">
        <f>VLOOKUP($A58,score!$B$7:$AB$146,24,FALSE)</f>
        <v>6</v>
      </c>
      <c r="W58" s="15">
        <f>VLOOKUP($A58,score!$B$7:$AB$146,25,FALSE)</f>
        <v>89</v>
      </c>
    </row>
    <row r="59" spans="1:23" ht="17.25" x14ac:dyDescent="0.3">
      <c r="A59" s="4">
        <v>53</v>
      </c>
      <c r="B59" s="35">
        <f>VLOOKUP($A59,score!$B$7:$AD$146,3,FALSE)</f>
        <v>53</v>
      </c>
      <c r="C59" s="42" t="str">
        <f>VLOOKUP($A59,score!$B$7:$AD$146,5,FALSE)</f>
        <v>HOLZNER JOHANN</v>
      </c>
      <c r="D59" s="42">
        <f>VLOOKUP($A59,score!$B$7:$AD$146,6,FALSE)</f>
        <v>3</v>
      </c>
      <c r="E59" s="5">
        <f>VLOOKUP($A59,score!$B$7:$AB$146,7,FALSE)</f>
        <v>6</v>
      </c>
      <c r="F59" s="5">
        <f>VLOOKUP($A59,score!$B$7:$AB$146,8,FALSE)</f>
        <v>4</v>
      </c>
      <c r="G59" s="5">
        <f>VLOOKUP($A59,score!$B$7:$AB$146,9,FALSE)</f>
        <v>3</v>
      </c>
      <c r="H59" s="5">
        <f>VLOOKUP($A59,score!$B$7:$AB$146,10,FALSE)</f>
        <v>4</v>
      </c>
      <c r="I59" s="5">
        <f>VLOOKUP($A59,score!$B$7:$AB$146,11,FALSE)</f>
        <v>6</v>
      </c>
      <c r="J59" s="5">
        <f>VLOOKUP($A59,score!$B$7:$AB$146,12,FALSE)</f>
        <v>5</v>
      </c>
      <c r="K59" s="5">
        <f>VLOOKUP($A59,score!$B$7:$AB$146,13,FALSE)</f>
        <v>8</v>
      </c>
      <c r="L59" s="5">
        <f>VLOOKUP($A59,score!$B$7:$AB$146,14,FALSE)</f>
        <v>6</v>
      </c>
      <c r="M59" s="5">
        <f>VLOOKUP($A59,score!$B$7:$AB$146,15,FALSE)</f>
        <v>5</v>
      </c>
      <c r="N59" s="65">
        <f>VLOOKUP($A59,score!$B$7:$AB$146,16,FALSE)</f>
        <v>3</v>
      </c>
      <c r="O59" s="65">
        <f>VLOOKUP($A59,score!$B$7:$AB$146,17,FALSE)</f>
        <v>5</v>
      </c>
      <c r="P59" s="65">
        <f>VLOOKUP($A59,score!$B$7:$AB$146,18,FALSE)</f>
        <v>4</v>
      </c>
      <c r="Q59" s="5">
        <f>VLOOKUP($A59,score!$B$7:$AB$146,19,FALSE)</f>
        <v>5</v>
      </c>
      <c r="R59" s="5">
        <f>VLOOKUP($A59,score!$B$7:$AB$146,20,FALSE)</f>
        <v>6</v>
      </c>
      <c r="S59" s="5">
        <f>VLOOKUP($A59,score!$B$7:$AB$146,21,FALSE)</f>
        <v>4</v>
      </c>
      <c r="T59" s="5">
        <f>VLOOKUP($A59,score!$B$7:$AB$146,22,FALSE)</f>
        <v>4</v>
      </c>
      <c r="U59" s="5">
        <f>VLOOKUP($A59,score!$B$7:$AB$146,23,FALSE)</f>
        <v>6</v>
      </c>
      <c r="V59" s="5">
        <f>VLOOKUP($A59,score!$B$7:$AB$146,24,FALSE)</f>
        <v>6</v>
      </c>
      <c r="W59" s="15">
        <f>VLOOKUP($A59,score!$B$7:$AB$146,25,FALSE)</f>
        <v>90</v>
      </c>
    </row>
    <row r="60" spans="1:23" ht="17.25" x14ac:dyDescent="0.3">
      <c r="A60" s="4">
        <v>54</v>
      </c>
      <c r="B60" s="35">
        <f>VLOOKUP($A60,score!$B$7:$AD$146,3,FALSE)</f>
        <v>53</v>
      </c>
      <c r="C60" s="42" t="str">
        <f>VLOOKUP($A60,score!$B$7:$AD$146,5,FALSE)</f>
        <v>BAJEC TIM</v>
      </c>
      <c r="D60" s="42">
        <f>VLOOKUP($A60,score!$B$7:$AD$146,6,FALSE)</f>
        <v>1</v>
      </c>
      <c r="E60" s="5">
        <f>VLOOKUP($A60,score!$B$7:$AB$146,7,FALSE)</f>
        <v>4</v>
      </c>
      <c r="F60" s="5">
        <f>VLOOKUP($A60,score!$B$7:$AB$146,8,FALSE)</f>
        <v>3</v>
      </c>
      <c r="G60" s="5">
        <f>VLOOKUP($A60,score!$B$7:$AB$146,9,FALSE)</f>
        <v>4</v>
      </c>
      <c r="H60" s="5">
        <f>VLOOKUP($A60,score!$B$7:$AB$146,10,FALSE)</f>
        <v>5</v>
      </c>
      <c r="I60" s="5">
        <f>VLOOKUP($A60,score!$B$7:$AB$146,11,FALSE)</f>
        <v>4</v>
      </c>
      <c r="J60" s="5">
        <f>VLOOKUP($A60,score!$B$7:$AB$146,12,FALSE)</f>
        <v>6</v>
      </c>
      <c r="K60" s="5">
        <f>VLOOKUP($A60,score!$B$7:$AB$146,13,FALSE)</f>
        <v>6</v>
      </c>
      <c r="L60" s="5">
        <f>VLOOKUP($A60,score!$B$7:$AB$146,14,FALSE)</f>
        <v>4</v>
      </c>
      <c r="M60" s="5">
        <f>VLOOKUP($A60,score!$B$7:$AB$146,15,FALSE)</f>
        <v>9</v>
      </c>
      <c r="N60" s="65">
        <f>VLOOKUP($A60,score!$B$7:$AB$146,16,FALSE)</f>
        <v>4</v>
      </c>
      <c r="O60" s="65">
        <f>VLOOKUP($A60,score!$B$7:$AB$146,17,FALSE)</f>
        <v>4</v>
      </c>
      <c r="P60" s="65">
        <f>VLOOKUP($A60,score!$B$7:$AB$146,18,FALSE)</f>
        <v>5</v>
      </c>
      <c r="Q60" s="5">
        <f>VLOOKUP($A60,score!$B$7:$AB$146,19,FALSE)</f>
        <v>5</v>
      </c>
      <c r="R60" s="5">
        <f>VLOOKUP($A60,score!$B$7:$AB$146,20,FALSE)</f>
        <v>9</v>
      </c>
      <c r="S60" s="5">
        <f>VLOOKUP($A60,score!$B$7:$AB$146,21,FALSE)</f>
        <v>3</v>
      </c>
      <c r="T60" s="5">
        <f>VLOOKUP($A60,score!$B$7:$AB$146,22,FALSE)</f>
        <v>5</v>
      </c>
      <c r="U60" s="5">
        <f>VLOOKUP($A60,score!$B$7:$AB$146,23,FALSE)</f>
        <v>5</v>
      </c>
      <c r="V60" s="5">
        <f>VLOOKUP($A60,score!$B$7:$AB$146,24,FALSE)</f>
        <v>5</v>
      </c>
      <c r="W60" s="15">
        <f>VLOOKUP($A60,score!$B$7:$AB$146,25,FALSE)</f>
        <v>90</v>
      </c>
    </row>
    <row r="61" spans="1:23" ht="17.25" x14ac:dyDescent="0.3">
      <c r="A61" s="4">
        <v>55</v>
      </c>
      <c r="B61" s="35">
        <f>VLOOKUP($A61,score!$B$7:$AD$146,3,FALSE)</f>
        <v>53</v>
      </c>
      <c r="C61" s="42" t="str">
        <f>VLOOKUP($A61,score!$B$7:$AD$146,5,FALSE)</f>
        <v>KLUN ROBERT</v>
      </c>
      <c r="D61" s="42">
        <f>VLOOKUP($A61,score!$B$7:$AD$146,6,FALSE)</f>
        <v>1</v>
      </c>
      <c r="E61" s="5">
        <f>VLOOKUP($A61,score!$B$7:$AB$146,7,FALSE)</f>
        <v>6</v>
      </c>
      <c r="F61" s="5">
        <f>VLOOKUP($A61,score!$B$7:$AB$146,8,FALSE)</f>
        <v>7</v>
      </c>
      <c r="G61" s="5">
        <f>VLOOKUP($A61,score!$B$7:$AB$146,9,FALSE)</f>
        <v>4</v>
      </c>
      <c r="H61" s="5">
        <f>VLOOKUP($A61,score!$B$7:$AB$146,10,FALSE)</f>
        <v>4</v>
      </c>
      <c r="I61" s="5">
        <f>VLOOKUP($A61,score!$B$7:$AB$146,11,FALSE)</f>
        <v>5</v>
      </c>
      <c r="J61" s="5">
        <f>VLOOKUP($A61,score!$B$7:$AB$146,12,FALSE)</f>
        <v>7</v>
      </c>
      <c r="K61" s="5">
        <f>VLOOKUP($A61,score!$B$7:$AB$146,13,FALSE)</f>
        <v>7</v>
      </c>
      <c r="L61" s="5">
        <f>VLOOKUP($A61,score!$B$7:$AB$146,14,FALSE)</f>
        <v>6</v>
      </c>
      <c r="M61" s="5">
        <f>VLOOKUP($A61,score!$B$7:$AB$146,15,FALSE)</f>
        <v>4</v>
      </c>
      <c r="N61" s="65">
        <f>VLOOKUP($A61,score!$B$7:$AB$146,16,FALSE)</f>
        <v>3</v>
      </c>
      <c r="O61" s="65">
        <f>VLOOKUP($A61,score!$B$7:$AB$146,17,FALSE)</f>
        <v>4</v>
      </c>
      <c r="P61" s="65">
        <f>VLOOKUP($A61,score!$B$7:$AB$146,18,FALSE)</f>
        <v>7</v>
      </c>
      <c r="Q61" s="5">
        <f>VLOOKUP($A61,score!$B$7:$AB$146,19,FALSE)</f>
        <v>3</v>
      </c>
      <c r="R61" s="5">
        <f>VLOOKUP($A61,score!$B$7:$AB$146,20,FALSE)</f>
        <v>5</v>
      </c>
      <c r="S61" s="5">
        <f>VLOOKUP($A61,score!$B$7:$AB$146,21,FALSE)</f>
        <v>3</v>
      </c>
      <c r="T61" s="5">
        <f>VLOOKUP($A61,score!$B$7:$AB$146,22,FALSE)</f>
        <v>3</v>
      </c>
      <c r="U61" s="5">
        <f>VLOOKUP($A61,score!$B$7:$AB$146,23,FALSE)</f>
        <v>5</v>
      </c>
      <c r="V61" s="5">
        <f>VLOOKUP($A61,score!$B$7:$AB$146,24,FALSE)</f>
        <v>7</v>
      </c>
      <c r="W61" s="15">
        <f>VLOOKUP($A61,score!$B$7:$AB$146,25,FALSE)</f>
        <v>90</v>
      </c>
    </row>
    <row r="62" spans="1:23" ht="17.25" x14ac:dyDescent="0.3">
      <c r="A62" s="4">
        <v>56</v>
      </c>
      <c r="B62" s="35">
        <f>VLOOKUP($A62,score!$B$7:$AD$146,3,FALSE)</f>
        <v>53</v>
      </c>
      <c r="C62" s="42" t="str">
        <f>VLOOKUP($A62,score!$B$7:$AD$146,5,FALSE)</f>
        <v>MAJHEN TADEJ</v>
      </c>
      <c r="D62" s="42">
        <f>VLOOKUP($A62,score!$B$7:$AD$146,6,FALSE)</f>
        <v>1</v>
      </c>
      <c r="E62" s="5">
        <f>VLOOKUP($A62,score!$B$7:$AB$146,7,FALSE)</f>
        <v>5</v>
      </c>
      <c r="F62" s="5">
        <f>VLOOKUP($A62,score!$B$7:$AB$146,8,FALSE)</f>
        <v>5</v>
      </c>
      <c r="G62" s="5">
        <f>VLOOKUP($A62,score!$B$7:$AB$146,9,FALSE)</f>
        <v>3</v>
      </c>
      <c r="H62" s="5">
        <f>VLOOKUP($A62,score!$B$7:$AB$146,10,FALSE)</f>
        <v>4</v>
      </c>
      <c r="I62" s="5">
        <f>VLOOKUP($A62,score!$B$7:$AB$146,11,FALSE)</f>
        <v>7</v>
      </c>
      <c r="J62" s="5">
        <f>VLOOKUP($A62,score!$B$7:$AB$146,12,FALSE)</f>
        <v>8</v>
      </c>
      <c r="K62" s="5">
        <f>VLOOKUP($A62,score!$B$7:$AB$146,13,FALSE)</f>
        <v>5</v>
      </c>
      <c r="L62" s="5">
        <f>VLOOKUP($A62,score!$B$7:$AB$146,14,FALSE)</f>
        <v>4</v>
      </c>
      <c r="M62" s="5">
        <f>VLOOKUP($A62,score!$B$7:$AB$146,15,FALSE)</f>
        <v>5</v>
      </c>
      <c r="N62" s="65">
        <f>VLOOKUP($A62,score!$B$7:$AB$146,16,FALSE)</f>
        <v>5</v>
      </c>
      <c r="O62" s="65">
        <f>VLOOKUP($A62,score!$B$7:$AB$146,17,FALSE)</f>
        <v>4</v>
      </c>
      <c r="P62" s="65">
        <f>VLOOKUP($A62,score!$B$7:$AB$146,18,FALSE)</f>
        <v>6</v>
      </c>
      <c r="Q62" s="5">
        <f>VLOOKUP($A62,score!$B$7:$AB$146,19,FALSE)</f>
        <v>4</v>
      </c>
      <c r="R62" s="5">
        <f>VLOOKUP($A62,score!$B$7:$AB$146,20,FALSE)</f>
        <v>6</v>
      </c>
      <c r="S62" s="5">
        <f>VLOOKUP($A62,score!$B$7:$AB$146,21,FALSE)</f>
        <v>3</v>
      </c>
      <c r="T62" s="5">
        <f>VLOOKUP($A62,score!$B$7:$AB$146,22,FALSE)</f>
        <v>5</v>
      </c>
      <c r="U62" s="5">
        <f>VLOOKUP($A62,score!$B$7:$AB$146,23,FALSE)</f>
        <v>5</v>
      </c>
      <c r="V62" s="5">
        <f>VLOOKUP($A62,score!$B$7:$AB$146,24,FALSE)</f>
        <v>6</v>
      </c>
      <c r="W62" s="15">
        <f>VLOOKUP($A62,score!$B$7:$AB$146,25,FALSE)</f>
        <v>90</v>
      </c>
    </row>
    <row r="63" spans="1:23" ht="17.25" x14ac:dyDescent="0.3">
      <c r="A63" s="4">
        <v>57</v>
      </c>
      <c r="B63" s="35">
        <f>VLOOKUP($A63,score!$B$7:$AD$146,3,FALSE)</f>
        <v>57</v>
      </c>
      <c r="C63" s="42" t="str">
        <f>VLOOKUP($A63,score!$B$7:$AD$146,5,FALSE)</f>
        <v>ANDOLSEK TOMAZ</v>
      </c>
      <c r="D63" s="42">
        <f>VLOOKUP($A63,score!$B$7:$AD$146,6,FALSE)</f>
        <v>2</v>
      </c>
      <c r="E63" s="5">
        <f>VLOOKUP($A63,score!$B$7:$AB$146,7,FALSE)</f>
        <v>6</v>
      </c>
      <c r="F63" s="5">
        <f>VLOOKUP($A63,score!$B$7:$AB$146,8,FALSE)</f>
        <v>6</v>
      </c>
      <c r="G63" s="5">
        <f>VLOOKUP($A63,score!$B$7:$AB$146,9,FALSE)</f>
        <v>3</v>
      </c>
      <c r="H63" s="5">
        <f>VLOOKUP($A63,score!$B$7:$AB$146,10,FALSE)</f>
        <v>4</v>
      </c>
      <c r="I63" s="5">
        <f>VLOOKUP($A63,score!$B$7:$AB$146,11,FALSE)</f>
        <v>6</v>
      </c>
      <c r="J63" s="5">
        <f>VLOOKUP($A63,score!$B$7:$AB$146,12,FALSE)</f>
        <v>4</v>
      </c>
      <c r="K63" s="5">
        <f>VLOOKUP($A63,score!$B$7:$AB$146,13,FALSE)</f>
        <v>6</v>
      </c>
      <c r="L63" s="5">
        <f>VLOOKUP($A63,score!$B$7:$AB$146,14,FALSE)</f>
        <v>5</v>
      </c>
      <c r="M63" s="5">
        <f>VLOOKUP($A63,score!$B$7:$AB$146,15,FALSE)</f>
        <v>5</v>
      </c>
      <c r="N63" s="65">
        <f>VLOOKUP($A63,score!$B$7:$AB$146,16,FALSE)</f>
        <v>4</v>
      </c>
      <c r="O63" s="65">
        <f>VLOOKUP($A63,score!$B$7:$AB$146,17,FALSE)</f>
        <v>5</v>
      </c>
      <c r="P63" s="65">
        <f>VLOOKUP($A63,score!$B$7:$AB$146,18,FALSE)</f>
        <v>4</v>
      </c>
      <c r="Q63" s="5">
        <f>VLOOKUP($A63,score!$B$7:$AB$146,19,FALSE)</f>
        <v>5</v>
      </c>
      <c r="R63" s="5">
        <f>VLOOKUP($A63,score!$B$7:$AB$146,20,FALSE)</f>
        <v>8</v>
      </c>
      <c r="S63" s="5">
        <f>VLOOKUP($A63,score!$B$7:$AB$146,21,FALSE)</f>
        <v>4</v>
      </c>
      <c r="T63" s="5">
        <f>VLOOKUP($A63,score!$B$7:$AB$146,22,FALSE)</f>
        <v>4</v>
      </c>
      <c r="U63" s="5">
        <f>VLOOKUP($A63,score!$B$7:$AB$146,23,FALSE)</f>
        <v>5</v>
      </c>
      <c r="V63" s="5">
        <f>VLOOKUP($A63,score!$B$7:$AB$146,24,FALSE)</f>
        <v>7</v>
      </c>
      <c r="W63" s="15">
        <f>VLOOKUP($A63,score!$B$7:$AB$146,25,FALSE)</f>
        <v>91</v>
      </c>
    </row>
    <row r="64" spans="1:23" ht="17.25" x14ac:dyDescent="0.3">
      <c r="A64" s="4">
        <v>58</v>
      </c>
      <c r="B64" s="35">
        <f>VLOOKUP($A64,score!$B$7:$AD$146,3,FALSE)</f>
        <v>57</v>
      </c>
      <c r="C64" s="42" t="str">
        <f>VLOOKUP($A64,score!$B$7:$AD$146,5,FALSE)</f>
        <v>KOTNIK VERA</v>
      </c>
      <c r="D64" s="42">
        <f>VLOOKUP($A64,score!$B$7:$AD$146,6,FALSE)</f>
        <v>2</v>
      </c>
      <c r="E64" s="5">
        <f>VLOOKUP($A64,score!$B$7:$AB$146,7,FALSE)</f>
        <v>6</v>
      </c>
      <c r="F64" s="5">
        <f>VLOOKUP($A64,score!$B$7:$AB$146,8,FALSE)</f>
        <v>7</v>
      </c>
      <c r="G64" s="5">
        <f>VLOOKUP($A64,score!$B$7:$AB$146,9,FALSE)</f>
        <v>3</v>
      </c>
      <c r="H64" s="5">
        <f>VLOOKUP($A64,score!$B$7:$AB$146,10,FALSE)</f>
        <v>4</v>
      </c>
      <c r="I64" s="5">
        <f>VLOOKUP($A64,score!$B$7:$AB$146,11,FALSE)</f>
        <v>5</v>
      </c>
      <c r="J64" s="5">
        <f>VLOOKUP($A64,score!$B$7:$AB$146,12,FALSE)</f>
        <v>5</v>
      </c>
      <c r="K64" s="5">
        <f>VLOOKUP($A64,score!$B$7:$AB$146,13,FALSE)</f>
        <v>6</v>
      </c>
      <c r="L64" s="5">
        <f>VLOOKUP($A64,score!$B$7:$AB$146,14,FALSE)</f>
        <v>5</v>
      </c>
      <c r="M64" s="5">
        <f>VLOOKUP($A64,score!$B$7:$AB$146,15,FALSE)</f>
        <v>4</v>
      </c>
      <c r="N64" s="65">
        <f>VLOOKUP($A64,score!$B$7:$AB$146,16,FALSE)</f>
        <v>3</v>
      </c>
      <c r="O64" s="65">
        <f>VLOOKUP($A64,score!$B$7:$AB$146,17,FALSE)</f>
        <v>6</v>
      </c>
      <c r="P64" s="65">
        <f>VLOOKUP($A64,score!$B$7:$AB$146,18,FALSE)</f>
        <v>6</v>
      </c>
      <c r="Q64" s="5">
        <f>VLOOKUP($A64,score!$B$7:$AB$146,19,FALSE)</f>
        <v>5</v>
      </c>
      <c r="R64" s="5">
        <f>VLOOKUP($A64,score!$B$7:$AB$146,20,FALSE)</f>
        <v>8</v>
      </c>
      <c r="S64" s="5">
        <f>VLOOKUP($A64,score!$B$7:$AB$146,21,FALSE)</f>
        <v>4</v>
      </c>
      <c r="T64" s="5">
        <f>VLOOKUP($A64,score!$B$7:$AB$146,22,FALSE)</f>
        <v>3</v>
      </c>
      <c r="U64" s="5">
        <f>VLOOKUP($A64,score!$B$7:$AB$146,23,FALSE)</f>
        <v>6</v>
      </c>
      <c r="V64" s="5">
        <f>VLOOKUP($A64,score!$B$7:$AB$146,24,FALSE)</f>
        <v>5</v>
      </c>
      <c r="W64" s="15">
        <f>VLOOKUP($A64,score!$B$7:$AB$146,25,FALSE)</f>
        <v>91</v>
      </c>
    </row>
    <row r="65" spans="1:23" ht="17.25" x14ac:dyDescent="0.3">
      <c r="A65" s="4">
        <v>59</v>
      </c>
      <c r="B65" s="35">
        <f>VLOOKUP($A65,score!$B$7:$AD$146,3,FALSE)</f>
        <v>57</v>
      </c>
      <c r="C65" s="42" t="str">
        <f>VLOOKUP($A65,score!$B$7:$AD$146,5,FALSE)</f>
        <v>PERSIN ANKA</v>
      </c>
      <c r="D65" s="42">
        <f>VLOOKUP($A65,score!$B$7:$AD$146,6,FALSE)</f>
        <v>1</v>
      </c>
      <c r="E65" s="5">
        <f>VLOOKUP($A65,score!$B$7:$AB$146,7,FALSE)</f>
        <v>7</v>
      </c>
      <c r="F65" s="5">
        <f>VLOOKUP($A65,score!$B$7:$AB$146,8,FALSE)</f>
        <v>5</v>
      </c>
      <c r="G65" s="5">
        <f>VLOOKUP($A65,score!$B$7:$AB$146,9,FALSE)</f>
        <v>2</v>
      </c>
      <c r="H65" s="5">
        <f>VLOOKUP($A65,score!$B$7:$AB$146,10,FALSE)</f>
        <v>3</v>
      </c>
      <c r="I65" s="5">
        <f>VLOOKUP($A65,score!$B$7:$AB$146,11,FALSE)</f>
        <v>7</v>
      </c>
      <c r="J65" s="5">
        <f>VLOOKUP($A65,score!$B$7:$AB$146,12,FALSE)</f>
        <v>5</v>
      </c>
      <c r="K65" s="5">
        <f>VLOOKUP($A65,score!$B$7:$AB$146,13,FALSE)</f>
        <v>8</v>
      </c>
      <c r="L65" s="5">
        <f>VLOOKUP($A65,score!$B$7:$AB$146,14,FALSE)</f>
        <v>6</v>
      </c>
      <c r="M65" s="5">
        <f>VLOOKUP($A65,score!$B$7:$AB$146,15,FALSE)</f>
        <v>3</v>
      </c>
      <c r="N65" s="65">
        <f>VLOOKUP($A65,score!$B$7:$AB$146,16,FALSE)</f>
        <v>4</v>
      </c>
      <c r="O65" s="65">
        <f>VLOOKUP($A65,score!$B$7:$AB$146,17,FALSE)</f>
        <v>5</v>
      </c>
      <c r="P65" s="65">
        <f>VLOOKUP($A65,score!$B$7:$AB$146,18,FALSE)</f>
        <v>5</v>
      </c>
      <c r="Q65" s="5">
        <f>VLOOKUP($A65,score!$B$7:$AB$146,19,FALSE)</f>
        <v>4</v>
      </c>
      <c r="R65" s="5">
        <f>VLOOKUP($A65,score!$B$7:$AB$146,20,FALSE)</f>
        <v>7</v>
      </c>
      <c r="S65" s="5">
        <f>VLOOKUP($A65,score!$B$7:$AB$146,21,FALSE)</f>
        <v>3</v>
      </c>
      <c r="T65" s="5">
        <f>VLOOKUP($A65,score!$B$7:$AB$146,22,FALSE)</f>
        <v>3</v>
      </c>
      <c r="U65" s="5">
        <f>VLOOKUP($A65,score!$B$7:$AB$146,23,FALSE)</f>
        <v>8</v>
      </c>
      <c r="V65" s="5">
        <f>VLOOKUP($A65,score!$B$7:$AB$146,24,FALSE)</f>
        <v>6</v>
      </c>
      <c r="W65" s="15">
        <f>VLOOKUP($A65,score!$B$7:$AB$146,25,FALSE)</f>
        <v>91</v>
      </c>
    </row>
    <row r="66" spans="1:23" ht="17.25" x14ac:dyDescent="0.3">
      <c r="A66" s="4">
        <v>60</v>
      </c>
      <c r="B66" s="35">
        <f>VLOOKUP($A66,score!$B$7:$AD$146,3,FALSE)</f>
        <v>60</v>
      </c>
      <c r="C66" s="42" t="str">
        <f>VLOOKUP($A66,score!$B$7:$AD$146,5,FALSE)</f>
        <v>DEBEVEC BORIS</v>
      </c>
      <c r="D66" s="42">
        <f>VLOOKUP($A66,score!$B$7:$AD$146,6,FALSE)</f>
        <v>2</v>
      </c>
      <c r="E66" s="5">
        <f>VLOOKUP($A66,score!$B$7:$AB$146,7,FALSE)</f>
        <v>4</v>
      </c>
      <c r="F66" s="5">
        <f>VLOOKUP($A66,score!$B$7:$AB$146,8,FALSE)</f>
        <v>8</v>
      </c>
      <c r="G66" s="5">
        <f>VLOOKUP($A66,score!$B$7:$AB$146,9,FALSE)</f>
        <v>4</v>
      </c>
      <c r="H66" s="5">
        <f>VLOOKUP($A66,score!$B$7:$AB$146,10,FALSE)</f>
        <v>4</v>
      </c>
      <c r="I66" s="5">
        <f>VLOOKUP($A66,score!$B$7:$AB$146,11,FALSE)</f>
        <v>5</v>
      </c>
      <c r="J66" s="5">
        <f>VLOOKUP($A66,score!$B$7:$AB$146,12,FALSE)</f>
        <v>5</v>
      </c>
      <c r="K66" s="5">
        <f>VLOOKUP($A66,score!$B$7:$AB$146,13,FALSE)</f>
        <v>7</v>
      </c>
      <c r="L66" s="5">
        <f>VLOOKUP($A66,score!$B$7:$AB$146,14,FALSE)</f>
        <v>6</v>
      </c>
      <c r="M66" s="5">
        <f>VLOOKUP($A66,score!$B$7:$AB$146,15,FALSE)</f>
        <v>5</v>
      </c>
      <c r="N66" s="65">
        <f>VLOOKUP($A66,score!$B$7:$AB$146,16,FALSE)</f>
        <v>4</v>
      </c>
      <c r="O66" s="65">
        <f>VLOOKUP($A66,score!$B$7:$AB$146,17,FALSE)</f>
        <v>6</v>
      </c>
      <c r="P66" s="65">
        <f>VLOOKUP($A66,score!$B$7:$AB$146,18,FALSE)</f>
        <v>5</v>
      </c>
      <c r="Q66" s="5">
        <f>VLOOKUP($A66,score!$B$7:$AB$146,19,FALSE)</f>
        <v>6</v>
      </c>
      <c r="R66" s="5">
        <f>VLOOKUP($A66,score!$B$7:$AB$146,20,FALSE)</f>
        <v>6</v>
      </c>
      <c r="S66" s="5">
        <f>VLOOKUP($A66,score!$B$7:$AB$146,21,FALSE)</f>
        <v>4</v>
      </c>
      <c r="T66" s="5">
        <f>VLOOKUP($A66,score!$B$7:$AB$146,22,FALSE)</f>
        <v>3</v>
      </c>
      <c r="U66" s="5">
        <f>VLOOKUP($A66,score!$B$7:$AB$146,23,FALSE)</f>
        <v>5</v>
      </c>
      <c r="V66" s="5">
        <f>VLOOKUP($A66,score!$B$7:$AB$146,24,FALSE)</f>
        <v>5</v>
      </c>
      <c r="W66" s="15">
        <f>VLOOKUP($A66,score!$B$7:$AB$146,25,FALSE)</f>
        <v>92</v>
      </c>
    </row>
    <row r="67" spans="1:23" ht="17.25" x14ac:dyDescent="0.3">
      <c r="A67" s="4">
        <v>61</v>
      </c>
      <c r="B67" s="35">
        <f>VLOOKUP($A67,score!$B$7:$AD$146,3,FALSE)</f>
        <v>60</v>
      </c>
      <c r="C67" s="42" t="str">
        <f>VLOOKUP($A67,score!$B$7:$AD$146,5,FALSE)</f>
        <v>RANT IRMI</v>
      </c>
      <c r="D67" s="42">
        <f>VLOOKUP($A67,score!$B$7:$AD$146,6,FALSE)</f>
        <v>1</v>
      </c>
      <c r="E67" s="5">
        <f>VLOOKUP($A67,score!$B$7:$AB$146,7,FALSE)</f>
        <v>7</v>
      </c>
      <c r="F67" s="5">
        <f>VLOOKUP($A67,score!$B$7:$AB$146,8,FALSE)</f>
        <v>5</v>
      </c>
      <c r="G67" s="5">
        <f>VLOOKUP($A67,score!$B$7:$AB$146,9,FALSE)</f>
        <v>4</v>
      </c>
      <c r="H67" s="5">
        <f>VLOOKUP($A67,score!$B$7:$AB$146,10,FALSE)</f>
        <v>4</v>
      </c>
      <c r="I67" s="5">
        <f>VLOOKUP($A67,score!$B$7:$AB$146,11,FALSE)</f>
        <v>6</v>
      </c>
      <c r="J67" s="5">
        <f>VLOOKUP($A67,score!$B$7:$AB$146,12,FALSE)</f>
        <v>4</v>
      </c>
      <c r="K67" s="5">
        <f>VLOOKUP($A67,score!$B$7:$AB$146,13,FALSE)</f>
        <v>7</v>
      </c>
      <c r="L67" s="5">
        <f>VLOOKUP($A67,score!$B$7:$AB$146,14,FALSE)</f>
        <v>8</v>
      </c>
      <c r="M67" s="5">
        <f>VLOOKUP($A67,score!$B$7:$AB$146,15,FALSE)</f>
        <v>5</v>
      </c>
      <c r="N67" s="65">
        <f>VLOOKUP($A67,score!$B$7:$AB$146,16,FALSE)</f>
        <v>2</v>
      </c>
      <c r="O67" s="65">
        <f>VLOOKUP($A67,score!$B$7:$AB$146,17,FALSE)</f>
        <v>5</v>
      </c>
      <c r="P67" s="65">
        <f>VLOOKUP($A67,score!$B$7:$AB$146,18,FALSE)</f>
        <v>5</v>
      </c>
      <c r="Q67" s="5">
        <f>VLOOKUP($A67,score!$B$7:$AB$146,19,FALSE)</f>
        <v>5</v>
      </c>
      <c r="R67" s="5">
        <f>VLOOKUP($A67,score!$B$7:$AB$146,20,FALSE)</f>
        <v>7</v>
      </c>
      <c r="S67" s="5">
        <f>VLOOKUP($A67,score!$B$7:$AB$146,21,FALSE)</f>
        <v>4</v>
      </c>
      <c r="T67" s="5">
        <f>VLOOKUP($A67,score!$B$7:$AB$146,22,FALSE)</f>
        <v>5</v>
      </c>
      <c r="U67" s="5">
        <f>VLOOKUP($A67,score!$B$7:$AB$146,23,FALSE)</f>
        <v>4</v>
      </c>
      <c r="V67" s="5">
        <f>VLOOKUP($A67,score!$B$7:$AB$146,24,FALSE)</f>
        <v>5</v>
      </c>
      <c r="W67" s="15">
        <f>VLOOKUP($A67,score!$B$7:$AB$146,25,FALSE)</f>
        <v>92</v>
      </c>
    </row>
    <row r="68" spans="1:23" ht="17.25" x14ac:dyDescent="0.3">
      <c r="A68" s="4">
        <v>62</v>
      </c>
      <c r="B68" s="35">
        <f>VLOOKUP($A68,score!$B$7:$AD$146,3,FALSE)</f>
        <v>62</v>
      </c>
      <c r="C68" s="42" t="str">
        <f>VLOOKUP($A68,score!$B$7:$AD$146,5,FALSE)</f>
        <v>RUEMER ELISABETH</v>
      </c>
      <c r="D68" s="42">
        <f>VLOOKUP($A68,score!$B$7:$AD$146,6,FALSE)</f>
        <v>2</v>
      </c>
      <c r="E68" s="5">
        <f>VLOOKUP($A68,score!$B$7:$AB$146,7,FALSE)</f>
        <v>6</v>
      </c>
      <c r="F68" s="5">
        <f>VLOOKUP($A68,score!$B$7:$AB$146,8,FALSE)</f>
        <v>4</v>
      </c>
      <c r="G68" s="5">
        <f>VLOOKUP($A68,score!$B$7:$AB$146,9,FALSE)</f>
        <v>4</v>
      </c>
      <c r="H68" s="5">
        <f>VLOOKUP($A68,score!$B$7:$AB$146,10,FALSE)</f>
        <v>4</v>
      </c>
      <c r="I68" s="5">
        <f>VLOOKUP($A68,score!$B$7:$AB$146,11,FALSE)</f>
        <v>4</v>
      </c>
      <c r="J68" s="5">
        <f>VLOOKUP($A68,score!$B$7:$AB$146,12,FALSE)</f>
        <v>5</v>
      </c>
      <c r="K68" s="5">
        <f>VLOOKUP($A68,score!$B$7:$AB$146,13,FALSE)</f>
        <v>7</v>
      </c>
      <c r="L68" s="5">
        <f>VLOOKUP($A68,score!$B$7:$AB$146,14,FALSE)</f>
        <v>5</v>
      </c>
      <c r="M68" s="5">
        <f>VLOOKUP($A68,score!$B$7:$AB$146,15,FALSE)</f>
        <v>6</v>
      </c>
      <c r="N68" s="65">
        <f>VLOOKUP($A68,score!$B$7:$AB$146,16,FALSE)</f>
        <v>4</v>
      </c>
      <c r="O68" s="65">
        <f>VLOOKUP($A68,score!$B$7:$AB$146,17,FALSE)</f>
        <v>5</v>
      </c>
      <c r="P68" s="65">
        <f>VLOOKUP($A68,score!$B$7:$AB$146,18,FALSE)</f>
        <v>6</v>
      </c>
      <c r="Q68" s="5">
        <f>VLOOKUP($A68,score!$B$7:$AB$146,19,FALSE)</f>
        <v>5</v>
      </c>
      <c r="R68" s="5">
        <f>VLOOKUP($A68,score!$B$7:$AB$146,20,FALSE)</f>
        <v>9</v>
      </c>
      <c r="S68" s="5">
        <f>VLOOKUP($A68,score!$B$7:$AB$146,21,FALSE)</f>
        <v>4</v>
      </c>
      <c r="T68" s="5">
        <f>VLOOKUP($A68,score!$B$7:$AB$146,22,FALSE)</f>
        <v>3</v>
      </c>
      <c r="U68" s="5">
        <f>VLOOKUP($A68,score!$B$7:$AB$146,23,FALSE)</f>
        <v>5</v>
      </c>
      <c r="V68" s="5">
        <f>VLOOKUP($A68,score!$B$7:$AB$146,24,FALSE)</f>
        <v>7</v>
      </c>
      <c r="W68" s="15">
        <f>VLOOKUP($A68,score!$B$7:$AB$146,25,FALSE)</f>
        <v>93</v>
      </c>
    </row>
    <row r="69" spans="1:23" ht="15" customHeight="1" x14ac:dyDescent="0.3">
      <c r="A69" s="4">
        <v>63</v>
      </c>
      <c r="B69" s="35">
        <f>VLOOKUP($A69,score!$B$7:$AD$146,3,FALSE)</f>
        <v>63</v>
      </c>
      <c r="C69" s="42" t="str">
        <f>VLOOKUP($A69,score!$B$7:$AD$146,5,FALSE)</f>
        <v>GACESA MELI</v>
      </c>
      <c r="D69" s="42">
        <f>VLOOKUP($A69,score!$B$7:$AD$146,6,FALSE)</f>
        <v>1</v>
      </c>
      <c r="E69" s="5">
        <f>VLOOKUP($A69,score!$B$7:$AB$146,7,FALSE)</f>
        <v>4</v>
      </c>
      <c r="F69" s="5">
        <f>VLOOKUP($A69,score!$B$7:$AB$146,8,FALSE)</f>
        <v>6</v>
      </c>
      <c r="G69" s="5">
        <f>VLOOKUP($A69,score!$B$7:$AB$146,9,FALSE)</f>
        <v>3</v>
      </c>
      <c r="H69" s="5">
        <f>VLOOKUP($A69,score!$B$7:$AB$146,10,FALSE)</f>
        <v>4</v>
      </c>
      <c r="I69" s="5">
        <f>VLOOKUP($A69,score!$B$7:$AB$146,11,FALSE)</f>
        <v>7</v>
      </c>
      <c r="J69" s="5">
        <f>VLOOKUP($A69,score!$B$7:$AB$146,12,FALSE)</f>
        <v>5</v>
      </c>
      <c r="K69" s="5">
        <f>VLOOKUP($A69,score!$B$7:$AB$146,13,FALSE)</f>
        <v>7</v>
      </c>
      <c r="L69" s="5">
        <f>VLOOKUP($A69,score!$B$7:$AB$146,14,FALSE)</f>
        <v>3</v>
      </c>
      <c r="M69" s="5">
        <f>VLOOKUP($A69,score!$B$7:$AB$146,15,FALSE)</f>
        <v>4</v>
      </c>
      <c r="N69" s="65">
        <f>VLOOKUP($A69,score!$B$7:$AB$146,16,FALSE)</f>
        <v>4</v>
      </c>
      <c r="O69" s="65">
        <f>VLOOKUP($A69,score!$B$7:$AB$146,17,FALSE)</f>
        <v>6</v>
      </c>
      <c r="P69" s="65">
        <f>VLOOKUP($A69,score!$B$7:$AB$146,18,FALSE)</f>
        <v>7</v>
      </c>
      <c r="Q69" s="5">
        <f>VLOOKUP($A69,score!$B$7:$AB$146,19,FALSE)</f>
        <v>6</v>
      </c>
      <c r="R69" s="5">
        <f>VLOOKUP($A69,score!$B$7:$AB$146,20,FALSE)</f>
        <v>9</v>
      </c>
      <c r="S69" s="5">
        <f>VLOOKUP($A69,score!$B$7:$AB$146,21,FALSE)</f>
        <v>2</v>
      </c>
      <c r="T69" s="5">
        <f>VLOOKUP($A69,score!$B$7:$AB$146,22,FALSE)</f>
        <v>4</v>
      </c>
      <c r="U69" s="5">
        <f>VLOOKUP($A69,score!$B$7:$AB$146,23,FALSE)</f>
        <v>8</v>
      </c>
      <c r="V69" s="5">
        <f>VLOOKUP($A69,score!$B$7:$AB$146,24,FALSE)</f>
        <v>5</v>
      </c>
      <c r="W69" s="15">
        <f>VLOOKUP($A69,score!$B$7:$AB$146,25,FALSE)</f>
        <v>94</v>
      </c>
    </row>
    <row r="70" spans="1:23" ht="17.25" x14ac:dyDescent="0.3">
      <c r="A70" s="4">
        <v>64</v>
      </c>
      <c r="B70" s="35">
        <f>VLOOKUP($A70,score!$B$7:$AD$146,3,FALSE)</f>
        <v>64</v>
      </c>
      <c r="C70" s="42" t="str">
        <f>VLOOKUP($A70,score!$B$7:$AD$146,5,FALSE)</f>
        <v>STOJKOVIC MAJA</v>
      </c>
      <c r="D70" s="42">
        <f>VLOOKUP($A70,score!$B$7:$AD$146,6,FALSE)</f>
        <v>2</v>
      </c>
      <c r="E70" s="5">
        <f>VLOOKUP($A70,score!$B$7:$AB$146,7,FALSE)</f>
        <v>7</v>
      </c>
      <c r="F70" s="5">
        <f>VLOOKUP($A70,score!$B$7:$AB$146,8,FALSE)</f>
        <v>5</v>
      </c>
      <c r="G70" s="5">
        <f>VLOOKUP($A70,score!$B$7:$AB$146,9,FALSE)</f>
        <v>4</v>
      </c>
      <c r="H70" s="5">
        <f>VLOOKUP($A70,score!$B$7:$AB$146,10,FALSE)</f>
        <v>3</v>
      </c>
      <c r="I70" s="5">
        <f>VLOOKUP($A70,score!$B$7:$AB$146,11,FALSE)</f>
        <v>6</v>
      </c>
      <c r="J70" s="5">
        <f>VLOOKUP($A70,score!$B$7:$AB$146,12,FALSE)</f>
        <v>5</v>
      </c>
      <c r="K70" s="5">
        <f>VLOOKUP($A70,score!$B$7:$AB$146,13,FALSE)</f>
        <v>8</v>
      </c>
      <c r="L70" s="5">
        <f>VLOOKUP($A70,score!$B$7:$AB$146,14,FALSE)</f>
        <v>5</v>
      </c>
      <c r="M70" s="5">
        <f>VLOOKUP($A70,score!$B$7:$AB$146,15,FALSE)</f>
        <v>4</v>
      </c>
      <c r="N70" s="65">
        <f>VLOOKUP($A70,score!$B$7:$AB$146,16,FALSE)</f>
        <v>4</v>
      </c>
      <c r="O70" s="65">
        <f>VLOOKUP($A70,score!$B$7:$AB$146,17,FALSE)</f>
        <v>6</v>
      </c>
      <c r="P70" s="65">
        <f>VLOOKUP($A70,score!$B$7:$AB$146,18,FALSE)</f>
        <v>7</v>
      </c>
      <c r="Q70" s="5">
        <f>VLOOKUP($A70,score!$B$7:$AB$146,19,FALSE)</f>
        <v>6</v>
      </c>
      <c r="R70" s="5">
        <f>VLOOKUP($A70,score!$B$7:$AB$146,20,FALSE)</f>
        <v>8</v>
      </c>
      <c r="S70" s="5">
        <f>VLOOKUP($A70,score!$B$7:$AB$146,21,FALSE)</f>
        <v>4</v>
      </c>
      <c r="T70" s="5">
        <f>VLOOKUP($A70,score!$B$7:$AB$146,22,FALSE)</f>
        <v>3</v>
      </c>
      <c r="U70" s="5">
        <f>VLOOKUP($A70,score!$B$7:$AB$146,23,FALSE)</f>
        <v>6</v>
      </c>
      <c r="V70" s="5">
        <f>VLOOKUP($A70,score!$B$7:$AB$146,24,FALSE)</f>
        <v>6</v>
      </c>
      <c r="W70" s="15">
        <f>VLOOKUP($A70,score!$B$7:$AB$146,25,FALSE)</f>
        <v>97</v>
      </c>
    </row>
    <row r="71" spans="1:23" ht="17.25" x14ac:dyDescent="0.3">
      <c r="A71" s="4">
        <v>65</v>
      </c>
      <c r="B71" s="35">
        <f>VLOOKUP($A71,score!$B$7:$AD$146,3,FALSE)</f>
        <v>65</v>
      </c>
      <c r="C71" s="42" t="str">
        <f>VLOOKUP($A71,score!$B$7:$AD$146,5,FALSE)</f>
        <v>KOTNIK JOZE</v>
      </c>
      <c r="D71" s="42">
        <f>VLOOKUP($A71,score!$B$7:$AD$146,6,FALSE)</f>
        <v>2</v>
      </c>
      <c r="E71" s="5">
        <f>VLOOKUP($A71,score!$B$7:$AB$146,7,FALSE)</f>
        <v>6</v>
      </c>
      <c r="F71" s="5">
        <f>VLOOKUP($A71,score!$B$7:$AB$146,8,FALSE)</f>
        <v>5</v>
      </c>
      <c r="G71" s="5">
        <f>VLOOKUP($A71,score!$B$7:$AB$146,9,FALSE)</f>
        <v>5</v>
      </c>
      <c r="H71" s="5">
        <f>VLOOKUP($A71,score!$B$7:$AB$146,10,FALSE)</f>
        <v>4</v>
      </c>
      <c r="I71" s="5">
        <f>VLOOKUP($A71,score!$B$7:$AB$146,11,FALSE)</f>
        <v>6</v>
      </c>
      <c r="J71" s="5">
        <f>VLOOKUP($A71,score!$B$7:$AB$146,12,FALSE)</f>
        <v>7</v>
      </c>
      <c r="K71" s="5">
        <f>VLOOKUP($A71,score!$B$7:$AB$146,13,FALSE)</f>
        <v>6</v>
      </c>
      <c r="L71" s="5">
        <f>VLOOKUP($A71,score!$B$7:$AB$146,14,FALSE)</f>
        <v>5</v>
      </c>
      <c r="M71" s="5">
        <f>VLOOKUP($A71,score!$B$7:$AB$146,15,FALSE)</f>
        <v>5</v>
      </c>
      <c r="N71" s="65">
        <f>VLOOKUP($A71,score!$B$7:$AB$146,16,FALSE)</f>
        <v>4</v>
      </c>
      <c r="O71" s="65">
        <f>VLOOKUP($A71,score!$B$7:$AB$146,17,FALSE)</f>
        <v>4</v>
      </c>
      <c r="P71" s="65">
        <f>VLOOKUP($A71,score!$B$7:$AB$146,18,FALSE)</f>
        <v>6</v>
      </c>
      <c r="Q71" s="5">
        <f>VLOOKUP($A71,score!$B$7:$AB$146,19,FALSE)</f>
        <v>4</v>
      </c>
      <c r="R71" s="5">
        <f>VLOOKUP($A71,score!$B$7:$AB$146,20,FALSE)</f>
        <v>7</v>
      </c>
      <c r="S71" s="5">
        <f>VLOOKUP($A71,score!$B$7:$AB$146,21,FALSE)</f>
        <v>9</v>
      </c>
      <c r="T71" s="5">
        <f>VLOOKUP($A71,score!$B$7:$AB$146,22,FALSE)</f>
        <v>4</v>
      </c>
      <c r="U71" s="5">
        <f>VLOOKUP($A71,score!$B$7:$AB$146,23,FALSE)</f>
        <v>6</v>
      </c>
      <c r="V71" s="5">
        <f>VLOOKUP($A71,score!$B$7:$AB$146,24,FALSE)</f>
        <v>5</v>
      </c>
      <c r="W71" s="15">
        <f>VLOOKUP($A71,score!$B$7:$AB$146,25,FALSE)</f>
        <v>98</v>
      </c>
    </row>
    <row r="72" spans="1:23" ht="17.25" x14ac:dyDescent="0.3">
      <c r="A72" s="4">
        <v>66</v>
      </c>
      <c r="B72" s="35">
        <f>VLOOKUP($A72,score!$B$7:$AD$146,3,FALSE)</f>
        <v>65</v>
      </c>
      <c r="C72" s="42" t="str">
        <f>VLOOKUP($A72,score!$B$7:$AD$146,5,FALSE)</f>
        <v>KOZELJ TILKA</v>
      </c>
      <c r="D72" s="42">
        <f>VLOOKUP($A72,score!$B$7:$AD$146,6,FALSE)</f>
        <v>1</v>
      </c>
      <c r="E72" s="5">
        <f>VLOOKUP($A72,score!$B$7:$AB$146,7,FALSE)</f>
        <v>6</v>
      </c>
      <c r="F72" s="5">
        <f>VLOOKUP($A72,score!$B$7:$AB$146,8,FALSE)</f>
        <v>6</v>
      </c>
      <c r="G72" s="5">
        <f>VLOOKUP($A72,score!$B$7:$AB$146,9,FALSE)</f>
        <v>3</v>
      </c>
      <c r="H72" s="5">
        <f>VLOOKUP($A72,score!$B$7:$AB$146,10,FALSE)</f>
        <v>6</v>
      </c>
      <c r="I72" s="5">
        <f>VLOOKUP($A72,score!$B$7:$AB$146,11,FALSE)</f>
        <v>6</v>
      </c>
      <c r="J72" s="5">
        <f>VLOOKUP($A72,score!$B$7:$AB$146,12,FALSE)</f>
        <v>5</v>
      </c>
      <c r="K72" s="5">
        <f>VLOOKUP($A72,score!$B$7:$AB$146,13,FALSE)</f>
        <v>8</v>
      </c>
      <c r="L72" s="5">
        <f>VLOOKUP($A72,score!$B$7:$AB$146,14,FALSE)</f>
        <v>7</v>
      </c>
      <c r="M72" s="5">
        <f>VLOOKUP($A72,score!$B$7:$AB$146,15,FALSE)</f>
        <v>6</v>
      </c>
      <c r="N72" s="65">
        <f>VLOOKUP($A72,score!$B$7:$AB$146,16,FALSE)</f>
        <v>5</v>
      </c>
      <c r="O72" s="65">
        <f>VLOOKUP($A72,score!$B$7:$AB$146,17,FALSE)</f>
        <v>5</v>
      </c>
      <c r="P72" s="65">
        <f>VLOOKUP($A72,score!$B$7:$AB$146,18,FALSE)</f>
        <v>6</v>
      </c>
      <c r="Q72" s="5">
        <f>VLOOKUP($A72,score!$B$7:$AB$146,19,FALSE)</f>
        <v>5</v>
      </c>
      <c r="R72" s="5">
        <f>VLOOKUP($A72,score!$B$7:$AB$146,20,FALSE)</f>
        <v>6</v>
      </c>
      <c r="S72" s="5">
        <f>VLOOKUP($A72,score!$B$7:$AB$146,21,FALSE)</f>
        <v>3</v>
      </c>
      <c r="T72" s="5">
        <f>VLOOKUP($A72,score!$B$7:$AB$146,22,FALSE)</f>
        <v>4</v>
      </c>
      <c r="U72" s="5">
        <f>VLOOKUP($A72,score!$B$7:$AB$146,23,FALSE)</f>
        <v>5</v>
      </c>
      <c r="V72" s="5">
        <f>VLOOKUP($A72,score!$B$7:$AB$146,24,FALSE)</f>
        <v>6</v>
      </c>
      <c r="W72" s="15">
        <f>VLOOKUP($A72,score!$B$7:$AB$146,25,FALSE)</f>
        <v>98</v>
      </c>
    </row>
    <row r="73" spans="1:23" ht="17.25" x14ac:dyDescent="0.3">
      <c r="A73" s="4">
        <v>67</v>
      </c>
      <c r="B73" s="35">
        <f>VLOOKUP($A73,score!$B$7:$AD$146,3,FALSE)</f>
        <v>65</v>
      </c>
      <c r="C73" s="42" t="str">
        <f>VLOOKUP($A73,score!$B$7:$AD$146,5,FALSE)</f>
        <v>FON VASJA</v>
      </c>
      <c r="D73" s="42">
        <f>VLOOKUP($A73,score!$B$7:$AD$146,6,FALSE)</f>
        <v>1</v>
      </c>
      <c r="E73" s="5">
        <f>VLOOKUP($A73,score!$B$7:$AB$146,7,FALSE)</f>
        <v>9</v>
      </c>
      <c r="F73" s="5">
        <f>VLOOKUP($A73,score!$B$7:$AB$146,8,FALSE)</f>
        <v>5</v>
      </c>
      <c r="G73" s="5">
        <f>VLOOKUP($A73,score!$B$7:$AB$146,9,FALSE)</f>
        <v>3</v>
      </c>
      <c r="H73" s="5">
        <f>VLOOKUP($A73,score!$B$7:$AB$146,10,FALSE)</f>
        <v>3</v>
      </c>
      <c r="I73" s="5">
        <f>VLOOKUP($A73,score!$B$7:$AB$146,11,FALSE)</f>
        <v>7</v>
      </c>
      <c r="J73" s="5">
        <f>VLOOKUP($A73,score!$B$7:$AB$146,12,FALSE)</f>
        <v>5</v>
      </c>
      <c r="K73" s="5">
        <f>VLOOKUP($A73,score!$B$7:$AB$146,13,FALSE)</f>
        <v>6</v>
      </c>
      <c r="L73" s="5">
        <f>VLOOKUP($A73,score!$B$7:$AB$146,14,FALSE)</f>
        <v>7</v>
      </c>
      <c r="M73" s="5">
        <f>VLOOKUP($A73,score!$B$7:$AB$146,15,FALSE)</f>
        <v>4</v>
      </c>
      <c r="N73" s="65">
        <f>VLOOKUP($A73,score!$B$7:$AB$146,16,FALSE)</f>
        <v>5</v>
      </c>
      <c r="O73" s="65">
        <f>VLOOKUP($A73,score!$B$7:$AB$146,17,FALSE)</f>
        <v>5</v>
      </c>
      <c r="P73" s="65">
        <f>VLOOKUP($A73,score!$B$7:$AB$146,18,FALSE)</f>
        <v>4</v>
      </c>
      <c r="Q73" s="5">
        <f>VLOOKUP($A73,score!$B$7:$AB$146,19,FALSE)</f>
        <v>9</v>
      </c>
      <c r="R73" s="5">
        <f>VLOOKUP($A73,score!$B$7:$AB$146,20,FALSE)</f>
        <v>7</v>
      </c>
      <c r="S73" s="5">
        <f>VLOOKUP($A73,score!$B$7:$AB$146,21,FALSE)</f>
        <v>2</v>
      </c>
      <c r="T73" s="5">
        <f>VLOOKUP($A73,score!$B$7:$AB$146,22,FALSE)</f>
        <v>4</v>
      </c>
      <c r="U73" s="5">
        <f>VLOOKUP($A73,score!$B$7:$AB$146,23,FALSE)</f>
        <v>9</v>
      </c>
      <c r="V73" s="5">
        <f>VLOOKUP($A73,score!$B$7:$AB$146,24,FALSE)</f>
        <v>4</v>
      </c>
      <c r="W73" s="15">
        <f>VLOOKUP($A73,score!$B$7:$AB$146,25,FALSE)</f>
        <v>98</v>
      </c>
    </row>
    <row r="74" spans="1:23" ht="17.25" x14ac:dyDescent="0.3">
      <c r="A74" s="4">
        <v>68</v>
      </c>
      <c r="B74" s="35">
        <f>VLOOKUP($A74,score!$B$7:$AD$146,3,FALSE)</f>
        <v>68</v>
      </c>
      <c r="C74" s="42" t="str">
        <f>VLOOKUP($A74,score!$B$7:$AD$146,5,FALSE)</f>
        <v>CUK BOZA</v>
      </c>
      <c r="D74" s="42">
        <f>VLOOKUP($A74,score!$B$7:$AD$146,6,FALSE)</f>
        <v>3</v>
      </c>
      <c r="E74" s="5">
        <f>VLOOKUP($A74,score!$B$7:$AB$146,7,FALSE)</f>
        <v>6</v>
      </c>
      <c r="F74" s="5">
        <f>VLOOKUP($A74,score!$B$7:$AB$146,8,FALSE)</f>
        <v>6</v>
      </c>
      <c r="G74" s="5">
        <f>VLOOKUP($A74,score!$B$7:$AB$146,9,FALSE)</f>
        <v>4</v>
      </c>
      <c r="H74" s="5">
        <f>VLOOKUP($A74,score!$B$7:$AB$146,10,FALSE)</f>
        <v>3</v>
      </c>
      <c r="I74" s="5">
        <f>VLOOKUP($A74,score!$B$7:$AB$146,11,FALSE)</f>
        <v>5</v>
      </c>
      <c r="J74" s="5">
        <f>VLOOKUP($A74,score!$B$7:$AB$146,12,FALSE)</f>
        <v>7</v>
      </c>
      <c r="K74" s="5">
        <f>VLOOKUP($A74,score!$B$7:$AB$146,13,FALSE)</f>
        <v>8</v>
      </c>
      <c r="L74" s="5">
        <f>VLOOKUP($A74,score!$B$7:$AB$146,14,FALSE)</f>
        <v>6</v>
      </c>
      <c r="M74" s="5">
        <f>VLOOKUP($A74,score!$B$7:$AB$146,15,FALSE)</f>
        <v>4</v>
      </c>
      <c r="N74" s="65">
        <f>VLOOKUP($A74,score!$B$7:$AB$146,16,FALSE)</f>
        <v>4</v>
      </c>
      <c r="O74" s="65">
        <f>VLOOKUP($A74,score!$B$7:$AB$146,17,FALSE)</f>
        <v>6</v>
      </c>
      <c r="P74" s="65">
        <f>VLOOKUP($A74,score!$B$7:$AB$146,18,FALSE)</f>
        <v>7</v>
      </c>
      <c r="Q74" s="5">
        <f>VLOOKUP($A74,score!$B$7:$AB$146,19,FALSE)</f>
        <v>6</v>
      </c>
      <c r="R74" s="5">
        <f>VLOOKUP($A74,score!$B$7:$AB$146,20,FALSE)</f>
        <v>7</v>
      </c>
      <c r="S74" s="5">
        <f>VLOOKUP($A74,score!$B$7:$AB$146,21,FALSE)</f>
        <v>4</v>
      </c>
      <c r="T74" s="5">
        <f>VLOOKUP($A74,score!$B$7:$AB$146,22,FALSE)</f>
        <v>4</v>
      </c>
      <c r="U74" s="5">
        <f>VLOOKUP($A74,score!$B$7:$AB$146,23,FALSE)</f>
        <v>7</v>
      </c>
      <c r="V74" s="5">
        <f>VLOOKUP($A74,score!$B$7:$AB$146,24,FALSE)</f>
        <v>5</v>
      </c>
      <c r="W74" s="15">
        <f>VLOOKUP($A74,score!$B$7:$AB$146,25,FALSE)</f>
        <v>99</v>
      </c>
    </row>
    <row r="75" spans="1:23" ht="17.25" x14ac:dyDescent="0.3">
      <c r="A75" s="4">
        <v>69</v>
      </c>
      <c r="B75" s="35">
        <f>VLOOKUP($A75,score!$B$7:$AD$146,3,FALSE)</f>
        <v>68</v>
      </c>
      <c r="C75" s="42" t="str">
        <f>VLOOKUP($A75,score!$B$7:$AD$146,5,FALSE)</f>
        <v>IVANCIC ALJOSA</v>
      </c>
      <c r="D75" s="42">
        <f>VLOOKUP($A75,score!$B$7:$AD$146,6,FALSE)</f>
        <v>1</v>
      </c>
      <c r="E75" s="5">
        <f>VLOOKUP($A75,score!$B$7:$AB$146,7,FALSE)</f>
        <v>5</v>
      </c>
      <c r="F75" s="5">
        <f>VLOOKUP($A75,score!$B$7:$AB$146,8,FALSE)</f>
        <v>6</v>
      </c>
      <c r="G75" s="5">
        <f>VLOOKUP($A75,score!$B$7:$AB$146,9,FALSE)</f>
        <v>4</v>
      </c>
      <c r="H75" s="5">
        <f>VLOOKUP($A75,score!$B$7:$AB$146,10,FALSE)</f>
        <v>5</v>
      </c>
      <c r="I75" s="5">
        <f>VLOOKUP($A75,score!$B$7:$AB$146,11,FALSE)</f>
        <v>5</v>
      </c>
      <c r="J75" s="5">
        <f>VLOOKUP($A75,score!$B$7:$AB$146,12,FALSE)</f>
        <v>6</v>
      </c>
      <c r="K75" s="5">
        <f>VLOOKUP($A75,score!$B$7:$AB$146,13,FALSE)</f>
        <v>7</v>
      </c>
      <c r="L75" s="5">
        <f>VLOOKUP($A75,score!$B$7:$AB$146,14,FALSE)</f>
        <v>3</v>
      </c>
      <c r="M75" s="5">
        <f>VLOOKUP($A75,score!$B$7:$AB$146,15,FALSE)</f>
        <v>5</v>
      </c>
      <c r="N75" s="65">
        <f>VLOOKUP($A75,score!$B$7:$AB$146,16,FALSE)</f>
        <v>7</v>
      </c>
      <c r="O75" s="65">
        <f>VLOOKUP($A75,score!$B$7:$AB$146,17,FALSE)</f>
        <v>5</v>
      </c>
      <c r="P75" s="65">
        <f>VLOOKUP($A75,score!$B$7:$AB$146,18,FALSE)</f>
        <v>5</v>
      </c>
      <c r="Q75" s="5">
        <f>VLOOKUP($A75,score!$B$7:$AB$146,19,FALSE)</f>
        <v>9</v>
      </c>
      <c r="R75" s="5">
        <f>VLOOKUP($A75,score!$B$7:$AB$146,20,FALSE)</f>
        <v>5</v>
      </c>
      <c r="S75" s="5">
        <f>VLOOKUP($A75,score!$B$7:$AB$146,21,FALSE)</f>
        <v>4</v>
      </c>
      <c r="T75" s="5">
        <f>VLOOKUP($A75,score!$B$7:$AB$146,22,FALSE)</f>
        <v>6</v>
      </c>
      <c r="U75" s="5">
        <f>VLOOKUP($A75,score!$B$7:$AB$146,23,FALSE)</f>
        <v>6</v>
      </c>
      <c r="V75" s="5">
        <f>VLOOKUP($A75,score!$B$7:$AB$146,24,FALSE)</f>
        <v>6</v>
      </c>
      <c r="W75" s="15">
        <f>VLOOKUP($A75,score!$B$7:$AB$146,25,FALSE)</f>
        <v>99</v>
      </c>
    </row>
    <row r="76" spans="1:23" ht="17.25" x14ac:dyDescent="0.3">
      <c r="A76" s="4">
        <v>70</v>
      </c>
      <c r="B76" s="35">
        <f>VLOOKUP($A76,score!$B$7:$AD$146,3,FALSE)</f>
        <v>68</v>
      </c>
      <c r="C76" s="42" t="str">
        <f>VLOOKUP($A76,score!$B$7:$AD$146,5,FALSE)</f>
        <v>VESEL VESNA</v>
      </c>
      <c r="D76" s="42">
        <f>VLOOKUP($A76,score!$B$7:$AD$146,6,FALSE)</f>
        <v>2</v>
      </c>
      <c r="E76" s="5">
        <f>VLOOKUP($A76,score!$B$7:$AB$146,7,FALSE)</f>
        <v>6</v>
      </c>
      <c r="F76" s="5">
        <f>VLOOKUP($A76,score!$B$7:$AB$146,8,FALSE)</f>
        <v>6</v>
      </c>
      <c r="G76" s="5">
        <f>VLOOKUP($A76,score!$B$7:$AB$146,9,FALSE)</f>
        <v>4</v>
      </c>
      <c r="H76" s="5">
        <f>VLOOKUP($A76,score!$B$7:$AB$146,10,FALSE)</f>
        <v>4</v>
      </c>
      <c r="I76" s="5">
        <f>VLOOKUP($A76,score!$B$7:$AB$146,11,FALSE)</f>
        <v>6</v>
      </c>
      <c r="J76" s="5">
        <f>VLOOKUP($A76,score!$B$7:$AB$146,12,FALSE)</f>
        <v>6</v>
      </c>
      <c r="K76" s="5">
        <f>VLOOKUP($A76,score!$B$7:$AB$146,13,FALSE)</f>
        <v>8</v>
      </c>
      <c r="L76" s="5">
        <f>VLOOKUP($A76,score!$B$7:$AB$146,14,FALSE)</f>
        <v>5</v>
      </c>
      <c r="M76" s="5">
        <f>VLOOKUP($A76,score!$B$7:$AB$146,15,FALSE)</f>
        <v>5</v>
      </c>
      <c r="N76" s="65">
        <f>VLOOKUP($A76,score!$B$7:$AB$146,16,FALSE)</f>
        <v>4</v>
      </c>
      <c r="O76" s="65">
        <f>VLOOKUP($A76,score!$B$7:$AB$146,17,FALSE)</f>
        <v>6</v>
      </c>
      <c r="P76" s="65">
        <f>VLOOKUP($A76,score!$B$7:$AB$146,18,FALSE)</f>
        <v>6</v>
      </c>
      <c r="Q76" s="5">
        <f>VLOOKUP($A76,score!$B$7:$AB$146,19,FALSE)</f>
        <v>6</v>
      </c>
      <c r="R76" s="5">
        <f>VLOOKUP($A76,score!$B$7:$AB$146,20,FALSE)</f>
        <v>8</v>
      </c>
      <c r="S76" s="5">
        <f>VLOOKUP($A76,score!$B$7:$AB$146,21,FALSE)</f>
        <v>4</v>
      </c>
      <c r="T76" s="5">
        <f>VLOOKUP($A76,score!$B$7:$AB$146,22,FALSE)</f>
        <v>3</v>
      </c>
      <c r="U76" s="5">
        <f>VLOOKUP($A76,score!$B$7:$AB$146,23,FALSE)</f>
        <v>6</v>
      </c>
      <c r="V76" s="5">
        <f>VLOOKUP($A76,score!$B$7:$AB$146,24,FALSE)</f>
        <v>6</v>
      </c>
      <c r="W76" s="15">
        <f>VLOOKUP($A76,score!$B$7:$AB$146,25,FALSE)</f>
        <v>99</v>
      </c>
    </row>
    <row r="77" spans="1:23" ht="17.25" x14ac:dyDescent="0.3">
      <c r="A77" s="4">
        <v>71</v>
      </c>
      <c r="B77" s="35">
        <f>VLOOKUP($A77,score!$B$7:$AD$146,3,FALSE)</f>
        <v>68</v>
      </c>
      <c r="C77" s="42" t="str">
        <f>VLOOKUP($A77,score!$B$7:$AD$146,5,FALSE)</f>
        <v>TOMIC LESAR DRAGAN</v>
      </c>
      <c r="D77" s="42">
        <f>VLOOKUP($A77,score!$B$7:$AD$146,6,FALSE)</f>
        <v>1</v>
      </c>
      <c r="E77" s="5">
        <f>VLOOKUP($A77,score!$B$7:$AB$146,7,FALSE)</f>
        <v>6</v>
      </c>
      <c r="F77" s="5">
        <f>VLOOKUP($A77,score!$B$7:$AB$146,8,FALSE)</f>
        <v>5</v>
      </c>
      <c r="G77" s="5">
        <f>VLOOKUP($A77,score!$B$7:$AB$146,9,FALSE)</f>
        <v>4</v>
      </c>
      <c r="H77" s="5">
        <f>VLOOKUP($A77,score!$B$7:$AB$146,10,FALSE)</f>
        <v>5</v>
      </c>
      <c r="I77" s="5">
        <f>VLOOKUP($A77,score!$B$7:$AB$146,11,FALSE)</f>
        <v>4</v>
      </c>
      <c r="J77" s="5">
        <f>VLOOKUP($A77,score!$B$7:$AB$146,12,FALSE)</f>
        <v>4</v>
      </c>
      <c r="K77" s="5">
        <f>VLOOKUP($A77,score!$B$7:$AB$146,13,FALSE)</f>
        <v>8</v>
      </c>
      <c r="L77" s="5">
        <f>VLOOKUP($A77,score!$B$7:$AB$146,14,FALSE)</f>
        <v>4</v>
      </c>
      <c r="M77" s="5">
        <f>VLOOKUP($A77,score!$B$7:$AB$146,15,FALSE)</f>
        <v>7</v>
      </c>
      <c r="N77" s="65">
        <f>VLOOKUP($A77,score!$B$7:$AB$146,16,FALSE)</f>
        <v>4</v>
      </c>
      <c r="O77" s="65">
        <f>VLOOKUP($A77,score!$B$7:$AB$146,17,FALSE)</f>
        <v>4</v>
      </c>
      <c r="P77" s="65">
        <f>VLOOKUP($A77,score!$B$7:$AB$146,18,FALSE)</f>
        <v>6</v>
      </c>
      <c r="Q77" s="5">
        <f>VLOOKUP($A77,score!$B$7:$AB$146,19,FALSE)</f>
        <v>5</v>
      </c>
      <c r="R77" s="5">
        <f>VLOOKUP($A77,score!$B$7:$AB$146,20,FALSE)</f>
        <v>8</v>
      </c>
      <c r="S77" s="5">
        <f>VLOOKUP($A77,score!$B$7:$AB$146,21,FALSE)</f>
        <v>8</v>
      </c>
      <c r="T77" s="5">
        <f>VLOOKUP($A77,score!$B$7:$AB$146,22,FALSE)</f>
        <v>3</v>
      </c>
      <c r="U77" s="5">
        <f>VLOOKUP($A77,score!$B$7:$AB$146,23,FALSE)</f>
        <v>7</v>
      </c>
      <c r="V77" s="5">
        <f>VLOOKUP($A77,score!$B$7:$AB$146,24,FALSE)</f>
        <v>7</v>
      </c>
      <c r="W77" s="15">
        <f>VLOOKUP($A77,score!$B$7:$AB$146,25,FALSE)</f>
        <v>99</v>
      </c>
    </row>
    <row r="78" spans="1:23" ht="17.25" x14ac:dyDescent="0.3">
      <c r="A78" s="4">
        <v>72</v>
      </c>
      <c r="B78" s="35">
        <f>VLOOKUP($A78,score!$B$7:$AD$146,3,FALSE)</f>
        <v>72</v>
      </c>
      <c r="C78" s="42" t="str">
        <f>VLOOKUP($A78,score!$B$7:$AD$146,5,FALSE)</f>
        <v>TERGLAV BREDA</v>
      </c>
      <c r="D78" s="42">
        <f>VLOOKUP($A78,score!$B$7:$AD$146,6,FALSE)</f>
        <v>3</v>
      </c>
      <c r="E78" s="5">
        <f>VLOOKUP($A78,score!$B$7:$AB$146,7,FALSE)</f>
        <v>7</v>
      </c>
      <c r="F78" s="5">
        <f>VLOOKUP($A78,score!$B$7:$AB$146,8,FALSE)</f>
        <v>5</v>
      </c>
      <c r="G78" s="5">
        <f>VLOOKUP($A78,score!$B$7:$AB$146,9,FALSE)</f>
        <v>4</v>
      </c>
      <c r="H78" s="5">
        <f>VLOOKUP($A78,score!$B$7:$AB$146,10,FALSE)</f>
        <v>4</v>
      </c>
      <c r="I78" s="5">
        <f>VLOOKUP($A78,score!$B$7:$AB$146,11,FALSE)</f>
        <v>6</v>
      </c>
      <c r="J78" s="5">
        <f>VLOOKUP($A78,score!$B$7:$AB$146,12,FALSE)</f>
        <v>5</v>
      </c>
      <c r="K78" s="5">
        <f>VLOOKUP($A78,score!$B$7:$AB$146,13,FALSE)</f>
        <v>7</v>
      </c>
      <c r="L78" s="5">
        <f>VLOOKUP($A78,score!$B$7:$AB$146,14,FALSE)</f>
        <v>7</v>
      </c>
      <c r="M78" s="5">
        <f>VLOOKUP($A78,score!$B$7:$AB$146,15,FALSE)</f>
        <v>6</v>
      </c>
      <c r="N78" s="65">
        <f>VLOOKUP($A78,score!$B$7:$AB$146,16,FALSE)</f>
        <v>4</v>
      </c>
      <c r="O78" s="65">
        <f>VLOOKUP($A78,score!$B$7:$AB$146,17,FALSE)</f>
        <v>5</v>
      </c>
      <c r="P78" s="65">
        <f>VLOOKUP($A78,score!$B$7:$AB$146,18,FALSE)</f>
        <v>6</v>
      </c>
      <c r="Q78" s="5">
        <f>VLOOKUP($A78,score!$B$7:$AB$146,19,FALSE)</f>
        <v>5</v>
      </c>
      <c r="R78" s="5">
        <f>VLOOKUP($A78,score!$B$7:$AB$146,20,FALSE)</f>
        <v>8</v>
      </c>
      <c r="S78" s="5">
        <f>VLOOKUP($A78,score!$B$7:$AB$146,21,FALSE)</f>
        <v>3</v>
      </c>
      <c r="T78" s="5">
        <f>VLOOKUP($A78,score!$B$7:$AB$146,22,FALSE)</f>
        <v>5</v>
      </c>
      <c r="U78" s="5">
        <f>VLOOKUP($A78,score!$B$7:$AB$146,23,FALSE)</f>
        <v>6</v>
      </c>
      <c r="V78" s="5">
        <f>VLOOKUP($A78,score!$B$7:$AB$146,24,FALSE)</f>
        <v>7</v>
      </c>
      <c r="W78" s="15">
        <f>VLOOKUP($A78,score!$B$7:$AB$146,25,FALSE)</f>
        <v>100</v>
      </c>
    </row>
    <row r="79" spans="1:23" ht="17.25" x14ac:dyDescent="0.3">
      <c r="A79" s="4">
        <v>73</v>
      </c>
      <c r="B79" s="35">
        <f>VLOOKUP($A79,score!$B$7:$AD$146,3,FALSE)</f>
        <v>72</v>
      </c>
      <c r="C79" s="42" t="str">
        <f>VLOOKUP($A79,score!$B$7:$AD$146,5,FALSE)</f>
        <v>SEDOVNIK MILENA</v>
      </c>
      <c r="D79" s="42">
        <f>VLOOKUP($A79,score!$B$7:$AD$146,6,FALSE)</f>
        <v>1</v>
      </c>
      <c r="E79" s="5">
        <f>VLOOKUP($A79,score!$B$7:$AB$146,7,FALSE)</f>
        <v>5</v>
      </c>
      <c r="F79" s="5">
        <f>VLOOKUP($A79,score!$B$7:$AB$146,8,FALSE)</f>
        <v>5</v>
      </c>
      <c r="G79" s="5">
        <f>VLOOKUP($A79,score!$B$7:$AB$146,9,FALSE)</f>
        <v>4</v>
      </c>
      <c r="H79" s="5">
        <f>VLOOKUP($A79,score!$B$7:$AB$146,10,FALSE)</f>
        <v>5</v>
      </c>
      <c r="I79" s="5">
        <f>VLOOKUP($A79,score!$B$7:$AB$146,11,FALSE)</f>
        <v>5</v>
      </c>
      <c r="J79" s="5">
        <f>VLOOKUP($A79,score!$B$7:$AB$146,12,FALSE)</f>
        <v>8</v>
      </c>
      <c r="K79" s="5">
        <f>VLOOKUP($A79,score!$B$7:$AB$146,13,FALSE)</f>
        <v>6</v>
      </c>
      <c r="L79" s="5">
        <f>VLOOKUP($A79,score!$B$7:$AB$146,14,FALSE)</f>
        <v>5</v>
      </c>
      <c r="M79" s="5">
        <f>VLOOKUP($A79,score!$B$7:$AB$146,15,FALSE)</f>
        <v>4</v>
      </c>
      <c r="N79" s="65">
        <f>VLOOKUP($A79,score!$B$7:$AB$146,16,FALSE)</f>
        <v>4</v>
      </c>
      <c r="O79" s="65">
        <f>VLOOKUP($A79,score!$B$7:$AB$146,17,FALSE)</f>
        <v>6</v>
      </c>
      <c r="P79" s="65">
        <f>VLOOKUP($A79,score!$B$7:$AB$146,18,FALSE)</f>
        <v>8</v>
      </c>
      <c r="Q79" s="5">
        <f>VLOOKUP($A79,score!$B$7:$AB$146,19,FALSE)</f>
        <v>5</v>
      </c>
      <c r="R79" s="5">
        <f>VLOOKUP($A79,score!$B$7:$AB$146,20,FALSE)</f>
        <v>6</v>
      </c>
      <c r="S79" s="5">
        <f>VLOOKUP($A79,score!$B$7:$AB$146,21,FALSE)</f>
        <v>5</v>
      </c>
      <c r="T79" s="5">
        <f>VLOOKUP($A79,score!$B$7:$AB$146,22,FALSE)</f>
        <v>6</v>
      </c>
      <c r="U79" s="5">
        <f>VLOOKUP($A79,score!$B$7:$AB$146,23,FALSE)</f>
        <v>8</v>
      </c>
      <c r="V79" s="5">
        <f>VLOOKUP($A79,score!$B$7:$AB$146,24,FALSE)</f>
        <v>5</v>
      </c>
      <c r="W79" s="15">
        <f>VLOOKUP($A79,score!$B$7:$AB$146,25,FALSE)</f>
        <v>100</v>
      </c>
    </row>
    <row r="80" spans="1:23" ht="17.25" x14ac:dyDescent="0.3">
      <c r="A80" s="4">
        <v>74</v>
      </c>
      <c r="B80" s="35">
        <f>VLOOKUP($A80,score!$B$7:$AD$146,3,FALSE)</f>
        <v>74</v>
      </c>
      <c r="C80" s="42" t="str">
        <f>VLOOKUP($A80,score!$B$7:$AD$146,5,FALSE)</f>
        <v>BERNIK MILOJKA</v>
      </c>
      <c r="D80" s="42">
        <f>VLOOKUP($A80,score!$B$7:$AD$146,6,FALSE)</f>
        <v>1</v>
      </c>
      <c r="E80" s="5">
        <f>VLOOKUP($A80,score!$B$7:$AB$146,7,FALSE)</f>
        <v>5</v>
      </c>
      <c r="F80" s="5">
        <f>VLOOKUP($A80,score!$B$7:$AB$146,8,FALSE)</f>
        <v>5</v>
      </c>
      <c r="G80" s="5">
        <f>VLOOKUP($A80,score!$B$7:$AB$146,9,FALSE)</f>
        <v>4</v>
      </c>
      <c r="H80" s="5">
        <f>VLOOKUP($A80,score!$B$7:$AB$146,10,FALSE)</f>
        <v>4</v>
      </c>
      <c r="I80" s="5">
        <f>VLOOKUP($A80,score!$B$7:$AB$146,11,FALSE)</f>
        <v>6</v>
      </c>
      <c r="J80" s="5">
        <f>VLOOKUP($A80,score!$B$7:$AB$146,12,FALSE)</f>
        <v>5</v>
      </c>
      <c r="K80" s="5">
        <f>VLOOKUP($A80,score!$B$7:$AB$146,13,FALSE)</f>
        <v>8</v>
      </c>
      <c r="L80" s="5">
        <f>VLOOKUP($A80,score!$B$7:$AB$146,14,FALSE)</f>
        <v>7</v>
      </c>
      <c r="M80" s="5">
        <f>VLOOKUP($A80,score!$B$7:$AB$146,15,FALSE)</f>
        <v>5</v>
      </c>
      <c r="N80" s="65">
        <f>VLOOKUP($A80,score!$B$7:$AB$146,16,FALSE)</f>
        <v>5</v>
      </c>
      <c r="O80" s="65">
        <f>VLOOKUP($A80,score!$B$7:$AB$146,17,FALSE)</f>
        <v>7</v>
      </c>
      <c r="P80" s="65">
        <f>VLOOKUP($A80,score!$B$7:$AB$146,18,FALSE)</f>
        <v>5</v>
      </c>
      <c r="Q80" s="5">
        <f>VLOOKUP($A80,score!$B$7:$AB$146,19,FALSE)</f>
        <v>5</v>
      </c>
      <c r="R80" s="5">
        <f>VLOOKUP($A80,score!$B$7:$AB$146,20,FALSE)</f>
        <v>9</v>
      </c>
      <c r="S80" s="5">
        <f>VLOOKUP($A80,score!$B$7:$AB$146,21,FALSE)</f>
        <v>4</v>
      </c>
      <c r="T80" s="5">
        <f>VLOOKUP($A80,score!$B$7:$AB$146,22,FALSE)</f>
        <v>4</v>
      </c>
      <c r="U80" s="5">
        <f>VLOOKUP($A80,score!$B$7:$AB$146,23,FALSE)</f>
        <v>6</v>
      </c>
      <c r="V80" s="5">
        <f>VLOOKUP($A80,score!$B$7:$AB$146,24,FALSE)</f>
        <v>7</v>
      </c>
      <c r="W80" s="15">
        <f>VLOOKUP($A80,score!$B$7:$AB$146,25,FALSE)</f>
        <v>101</v>
      </c>
    </row>
    <row r="81" spans="1:23" ht="17.25" x14ac:dyDescent="0.3">
      <c r="A81" s="4">
        <v>75</v>
      </c>
      <c r="B81" s="35">
        <f>VLOOKUP($A81,score!$B$7:$AD$146,3,FALSE)</f>
        <v>74</v>
      </c>
      <c r="C81" s="42" t="str">
        <f>VLOOKUP($A81,score!$B$7:$AD$146,5,FALSE)</f>
        <v>MACEK ALES</v>
      </c>
      <c r="D81" s="42">
        <f>VLOOKUP($A81,score!$B$7:$AD$146,6,FALSE)</f>
        <v>1</v>
      </c>
      <c r="E81" s="5">
        <f>VLOOKUP($A81,score!$B$7:$AB$146,7,FALSE)</f>
        <v>4</v>
      </c>
      <c r="F81" s="5">
        <f>VLOOKUP($A81,score!$B$7:$AB$146,8,FALSE)</f>
        <v>5</v>
      </c>
      <c r="G81" s="5">
        <f>VLOOKUP($A81,score!$B$7:$AB$146,9,FALSE)</f>
        <v>4</v>
      </c>
      <c r="H81" s="5">
        <f>VLOOKUP($A81,score!$B$7:$AB$146,10,FALSE)</f>
        <v>6</v>
      </c>
      <c r="I81" s="5">
        <f>VLOOKUP($A81,score!$B$7:$AB$146,11,FALSE)</f>
        <v>5</v>
      </c>
      <c r="J81" s="5">
        <f>VLOOKUP($A81,score!$B$7:$AB$146,12,FALSE)</f>
        <v>6</v>
      </c>
      <c r="K81" s="5">
        <f>VLOOKUP($A81,score!$B$7:$AB$146,13,FALSE)</f>
        <v>5</v>
      </c>
      <c r="L81" s="5">
        <f>VLOOKUP($A81,score!$B$7:$AB$146,14,FALSE)</f>
        <v>5</v>
      </c>
      <c r="M81" s="5">
        <f>VLOOKUP($A81,score!$B$7:$AB$146,15,FALSE)</f>
        <v>9</v>
      </c>
      <c r="N81" s="65">
        <f>VLOOKUP($A81,score!$B$7:$AB$146,16,FALSE)</f>
        <v>4</v>
      </c>
      <c r="O81" s="65">
        <f>VLOOKUP($A81,score!$B$7:$AB$146,17,FALSE)</f>
        <v>5</v>
      </c>
      <c r="P81" s="65">
        <f>VLOOKUP($A81,score!$B$7:$AB$146,18,FALSE)</f>
        <v>6</v>
      </c>
      <c r="Q81" s="5">
        <f>VLOOKUP($A81,score!$B$7:$AB$146,19,FALSE)</f>
        <v>5</v>
      </c>
      <c r="R81" s="5">
        <f>VLOOKUP($A81,score!$B$7:$AB$146,20,FALSE)</f>
        <v>9</v>
      </c>
      <c r="S81" s="5">
        <f>VLOOKUP($A81,score!$B$7:$AB$146,21,FALSE)</f>
        <v>5</v>
      </c>
      <c r="T81" s="5">
        <f>VLOOKUP($A81,score!$B$7:$AB$146,22,FALSE)</f>
        <v>4</v>
      </c>
      <c r="U81" s="5">
        <f>VLOOKUP($A81,score!$B$7:$AB$146,23,FALSE)</f>
        <v>5</v>
      </c>
      <c r="V81" s="5">
        <f>VLOOKUP($A81,score!$B$7:$AB$146,24,FALSE)</f>
        <v>9</v>
      </c>
      <c r="W81" s="15">
        <f>VLOOKUP($A81,score!$B$7:$AB$146,25,FALSE)</f>
        <v>101</v>
      </c>
    </row>
    <row r="82" spans="1:23" ht="17.25" x14ac:dyDescent="0.3">
      <c r="A82" s="4">
        <v>76</v>
      </c>
      <c r="B82" s="35">
        <f>VLOOKUP($A82,score!$B$7:$AD$146,3,FALSE)</f>
        <v>76</v>
      </c>
      <c r="C82" s="42" t="str">
        <f>VLOOKUP($A82,score!$B$7:$AD$146,5,FALSE)</f>
        <v>LAMPE MILAN</v>
      </c>
      <c r="D82" s="42">
        <f>VLOOKUP($A82,score!$B$7:$AD$146,6,FALSE)</f>
        <v>1</v>
      </c>
      <c r="E82" s="5">
        <f>VLOOKUP($A82,score!$B$7:$AB$146,7,FALSE)</f>
        <v>9</v>
      </c>
      <c r="F82" s="5">
        <f>VLOOKUP($A82,score!$B$7:$AB$146,8,FALSE)</f>
        <v>5</v>
      </c>
      <c r="G82" s="5">
        <f>VLOOKUP($A82,score!$B$7:$AB$146,9,FALSE)</f>
        <v>2</v>
      </c>
      <c r="H82" s="5">
        <f>VLOOKUP($A82,score!$B$7:$AB$146,10,FALSE)</f>
        <v>3</v>
      </c>
      <c r="I82" s="5">
        <f>VLOOKUP($A82,score!$B$7:$AB$146,11,FALSE)</f>
        <v>6</v>
      </c>
      <c r="J82" s="5">
        <f>VLOOKUP($A82,score!$B$7:$AB$146,12,FALSE)</f>
        <v>5</v>
      </c>
      <c r="K82" s="5">
        <f>VLOOKUP($A82,score!$B$7:$AB$146,13,FALSE)</f>
        <v>7</v>
      </c>
      <c r="L82" s="5">
        <f>VLOOKUP($A82,score!$B$7:$AB$146,14,FALSE)</f>
        <v>9</v>
      </c>
      <c r="M82" s="5">
        <f>VLOOKUP($A82,score!$B$7:$AB$146,15,FALSE)</f>
        <v>5</v>
      </c>
      <c r="N82" s="65">
        <f>VLOOKUP($A82,score!$B$7:$AB$146,16,FALSE)</f>
        <v>5</v>
      </c>
      <c r="O82" s="65">
        <f>VLOOKUP($A82,score!$B$7:$AB$146,17,FALSE)</f>
        <v>7</v>
      </c>
      <c r="P82" s="65">
        <f>VLOOKUP($A82,score!$B$7:$AB$146,18,FALSE)</f>
        <v>5</v>
      </c>
      <c r="Q82" s="5">
        <f>VLOOKUP($A82,score!$B$7:$AB$146,19,FALSE)</f>
        <v>5</v>
      </c>
      <c r="R82" s="5">
        <f>VLOOKUP($A82,score!$B$7:$AB$146,20,FALSE)</f>
        <v>7</v>
      </c>
      <c r="S82" s="5">
        <f>VLOOKUP($A82,score!$B$7:$AB$146,21,FALSE)</f>
        <v>3</v>
      </c>
      <c r="T82" s="5">
        <f>VLOOKUP($A82,score!$B$7:$AB$146,22,FALSE)</f>
        <v>4</v>
      </c>
      <c r="U82" s="5">
        <f>VLOOKUP($A82,score!$B$7:$AB$146,23,FALSE)</f>
        <v>7</v>
      </c>
      <c r="V82" s="5">
        <f>VLOOKUP($A82,score!$B$7:$AB$146,24,FALSE)</f>
        <v>9</v>
      </c>
      <c r="W82" s="15">
        <f>VLOOKUP($A82,score!$B$7:$AB$146,25,FALSE)</f>
        <v>103</v>
      </c>
    </row>
    <row r="83" spans="1:23" ht="17.25" x14ac:dyDescent="0.3">
      <c r="A83" s="4">
        <v>77</v>
      </c>
      <c r="B83" s="35">
        <f>VLOOKUP($A83,score!$B$7:$AD$146,3,FALSE)</f>
        <v>77</v>
      </c>
      <c r="C83" s="42" t="str">
        <f>VLOOKUP($A83,score!$B$7:$AD$146,5,FALSE)</f>
        <v>SCOTTO DARIO</v>
      </c>
      <c r="D83" s="42">
        <f>VLOOKUP($A83,score!$B$7:$AD$146,6,FALSE)</f>
        <v>2</v>
      </c>
      <c r="E83" s="5">
        <f>VLOOKUP($A83,score!$B$7:$AB$146,7,FALSE)</f>
        <v>5</v>
      </c>
      <c r="F83" s="5">
        <f>VLOOKUP($A83,score!$B$7:$AB$146,8,FALSE)</f>
        <v>6</v>
      </c>
      <c r="G83" s="5">
        <f>VLOOKUP($A83,score!$B$7:$AB$146,9,FALSE)</f>
        <v>4</v>
      </c>
      <c r="H83" s="5">
        <f>VLOOKUP($A83,score!$B$7:$AB$146,10,FALSE)</f>
        <v>4</v>
      </c>
      <c r="I83" s="5">
        <f>VLOOKUP($A83,score!$B$7:$AB$146,11,FALSE)</f>
        <v>9</v>
      </c>
      <c r="J83" s="5">
        <f>VLOOKUP($A83,score!$B$7:$AB$146,12,FALSE)</f>
        <v>5</v>
      </c>
      <c r="K83" s="5">
        <f>VLOOKUP($A83,score!$B$7:$AB$146,13,FALSE)</f>
        <v>7</v>
      </c>
      <c r="L83" s="5">
        <f>VLOOKUP($A83,score!$B$7:$AB$146,14,FALSE)</f>
        <v>6</v>
      </c>
      <c r="M83" s="5">
        <f>VLOOKUP($A83,score!$B$7:$AB$146,15,FALSE)</f>
        <v>5</v>
      </c>
      <c r="N83" s="65">
        <f>VLOOKUP($A83,score!$B$7:$AB$146,16,FALSE)</f>
        <v>5</v>
      </c>
      <c r="O83" s="65">
        <f>VLOOKUP($A83,score!$B$7:$AB$146,17,FALSE)</f>
        <v>6</v>
      </c>
      <c r="P83" s="65">
        <f>VLOOKUP($A83,score!$B$7:$AB$146,18,FALSE)</f>
        <v>6</v>
      </c>
      <c r="Q83" s="5">
        <f>VLOOKUP($A83,score!$B$7:$AB$146,19,FALSE)</f>
        <v>5</v>
      </c>
      <c r="R83" s="5">
        <f>VLOOKUP($A83,score!$B$7:$AB$146,20,FALSE)</f>
        <v>9</v>
      </c>
      <c r="S83" s="5">
        <f>VLOOKUP($A83,score!$B$7:$AB$146,21,FALSE)</f>
        <v>4</v>
      </c>
      <c r="T83" s="5">
        <f>VLOOKUP($A83,score!$B$7:$AB$146,22,FALSE)</f>
        <v>9</v>
      </c>
      <c r="U83" s="5">
        <f>VLOOKUP($A83,score!$B$7:$AB$146,23,FALSE)</f>
        <v>5</v>
      </c>
      <c r="V83" s="5">
        <f>VLOOKUP($A83,score!$B$7:$AB$146,24,FALSE)</f>
        <v>5</v>
      </c>
      <c r="W83" s="15">
        <f>VLOOKUP($A83,score!$B$7:$AB$146,25,FALSE)</f>
        <v>105</v>
      </c>
    </row>
    <row r="84" spans="1:23" ht="17.25" x14ac:dyDescent="0.3">
      <c r="A84" s="4">
        <v>78</v>
      </c>
      <c r="B84" s="35">
        <f>VLOOKUP($A84,score!$B$7:$AD$146,3,FALSE)</f>
        <v>78</v>
      </c>
      <c r="C84" s="42" t="str">
        <f>VLOOKUP($A84,score!$B$7:$AD$146,5,FALSE)</f>
        <v>LAZAR BOJAN</v>
      </c>
      <c r="D84" s="42">
        <f>VLOOKUP($A84,score!$B$7:$AD$146,6,FALSE)</f>
        <v>1</v>
      </c>
      <c r="E84" s="5">
        <f>VLOOKUP($A84,score!$B$7:$AB$146,7,FALSE)</f>
        <v>6</v>
      </c>
      <c r="F84" s="5">
        <f>VLOOKUP($A84,score!$B$7:$AB$146,8,FALSE)</f>
        <v>5</v>
      </c>
      <c r="G84" s="5">
        <f>VLOOKUP($A84,score!$B$7:$AB$146,9,FALSE)</f>
        <v>6</v>
      </c>
      <c r="H84" s="5">
        <f>VLOOKUP($A84,score!$B$7:$AB$146,10,FALSE)</f>
        <v>5</v>
      </c>
      <c r="I84" s="5">
        <f>VLOOKUP($A84,score!$B$7:$AB$146,11,FALSE)</f>
        <v>9</v>
      </c>
      <c r="J84" s="5">
        <f>VLOOKUP($A84,score!$B$7:$AB$146,12,FALSE)</f>
        <v>6</v>
      </c>
      <c r="K84" s="5">
        <f>VLOOKUP($A84,score!$B$7:$AB$146,13,FALSE)</f>
        <v>6</v>
      </c>
      <c r="L84" s="5">
        <f>VLOOKUP($A84,score!$B$7:$AB$146,14,FALSE)</f>
        <v>7</v>
      </c>
      <c r="M84" s="5">
        <f>VLOOKUP($A84,score!$B$7:$AB$146,15,FALSE)</f>
        <v>5</v>
      </c>
      <c r="N84" s="65">
        <f>VLOOKUP($A84,score!$B$7:$AB$146,16,FALSE)</f>
        <v>4</v>
      </c>
      <c r="O84" s="65">
        <f>VLOOKUP($A84,score!$B$7:$AB$146,17,FALSE)</f>
        <v>7</v>
      </c>
      <c r="P84" s="65">
        <f>VLOOKUP($A84,score!$B$7:$AB$146,18,FALSE)</f>
        <v>8</v>
      </c>
      <c r="Q84" s="5">
        <f>VLOOKUP($A84,score!$B$7:$AB$146,19,FALSE)</f>
        <v>4</v>
      </c>
      <c r="R84" s="5">
        <f>VLOOKUP($A84,score!$B$7:$AB$146,20,FALSE)</f>
        <v>8</v>
      </c>
      <c r="S84" s="5">
        <f>VLOOKUP($A84,score!$B$7:$AB$146,21,FALSE)</f>
        <v>5</v>
      </c>
      <c r="T84" s="5">
        <f>VLOOKUP($A84,score!$B$7:$AB$146,22,FALSE)</f>
        <v>3</v>
      </c>
      <c r="U84" s="5">
        <f>VLOOKUP($A84,score!$B$7:$AB$146,23,FALSE)</f>
        <v>8</v>
      </c>
      <c r="V84" s="5">
        <f>VLOOKUP($A84,score!$B$7:$AB$146,24,FALSE)</f>
        <v>5</v>
      </c>
      <c r="W84" s="15">
        <f>VLOOKUP($A84,score!$B$7:$AB$146,25,FALSE)</f>
        <v>107</v>
      </c>
    </row>
    <row r="85" spans="1:23" ht="17.25" x14ac:dyDescent="0.3">
      <c r="A85" s="4">
        <v>79</v>
      </c>
      <c r="B85" s="35">
        <f>VLOOKUP($A85,score!$B$7:$AD$146,3,FALSE)</f>
        <v>78</v>
      </c>
      <c r="C85" s="42" t="str">
        <f>VLOOKUP($A85,score!$B$7:$AD$146,5,FALSE)</f>
        <v>SPRINGER THOMAS</v>
      </c>
      <c r="D85" s="42">
        <f>VLOOKUP($A85,score!$B$7:$AD$146,6,FALSE)</f>
        <v>1</v>
      </c>
      <c r="E85" s="5">
        <f>VLOOKUP($A85,score!$B$7:$AB$146,7,FALSE)</f>
        <v>6</v>
      </c>
      <c r="F85" s="5">
        <f>VLOOKUP($A85,score!$B$7:$AB$146,8,FALSE)</f>
        <v>6</v>
      </c>
      <c r="G85" s="5">
        <f>VLOOKUP($A85,score!$B$7:$AB$146,9,FALSE)</f>
        <v>6</v>
      </c>
      <c r="H85" s="5">
        <f>VLOOKUP($A85,score!$B$7:$AB$146,10,FALSE)</f>
        <v>4</v>
      </c>
      <c r="I85" s="5">
        <f>VLOOKUP($A85,score!$B$7:$AB$146,11,FALSE)</f>
        <v>6</v>
      </c>
      <c r="J85" s="5">
        <f>VLOOKUP($A85,score!$B$7:$AB$146,12,FALSE)</f>
        <v>8</v>
      </c>
      <c r="K85" s="5">
        <f>VLOOKUP($A85,score!$B$7:$AB$146,13,FALSE)</f>
        <v>7</v>
      </c>
      <c r="L85" s="5">
        <f>VLOOKUP($A85,score!$B$7:$AB$146,14,FALSE)</f>
        <v>5</v>
      </c>
      <c r="M85" s="5">
        <f>VLOOKUP($A85,score!$B$7:$AB$146,15,FALSE)</f>
        <v>6</v>
      </c>
      <c r="N85" s="65">
        <f>VLOOKUP($A85,score!$B$7:$AB$146,16,FALSE)</f>
        <v>3</v>
      </c>
      <c r="O85" s="65">
        <f>VLOOKUP($A85,score!$B$7:$AB$146,17,FALSE)</f>
        <v>7</v>
      </c>
      <c r="P85" s="65">
        <f>VLOOKUP($A85,score!$B$7:$AB$146,18,FALSE)</f>
        <v>7</v>
      </c>
      <c r="Q85" s="5">
        <f>VLOOKUP($A85,score!$B$7:$AB$146,19,FALSE)</f>
        <v>4</v>
      </c>
      <c r="R85" s="5">
        <f>VLOOKUP($A85,score!$B$7:$AB$146,20,FALSE)</f>
        <v>6</v>
      </c>
      <c r="S85" s="5">
        <f>VLOOKUP($A85,score!$B$7:$AB$146,21,FALSE)</f>
        <v>6</v>
      </c>
      <c r="T85" s="5">
        <f>VLOOKUP($A85,score!$B$7:$AB$146,22,FALSE)</f>
        <v>5</v>
      </c>
      <c r="U85" s="5">
        <f>VLOOKUP($A85,score!$B$7:$AB$146,23,FALSE)</f>
        <v>9</v>
      </c>
      <c r="V85" s="5">
        <f>VLOOKUP($A85,score!$B$7:$AB$146,24,FALSE)</f>
        <v>6</v>
      </c>
      <c r="W85" s="15">
        <f>VLOOKUP($A85,score!$B$7:$AB$146,25,FALSE)</f>
        <v>107</v>
      </c>
    </row>
    <row r="86" spans="1:23" ht="17.25" x14ac:dyDescent="0.3">
      <c r="A86" s="4">
        <v>80</v>
      </c>
      <c r="B86" s="35">
        <f>VLOOKUP($A86,score!$B$7:$AD$146,3,FALSE)</f>
        <v>80</v>
      </c>
      <c r="C86" s="42" t="str">
        <f>VLOOKUP($A86,score!$B$7:$AD$146,5,FALSE)</f>
        <v>LAZAR MAJDA</v>
      </c>
      <c r="D86" s="42">
        <f>VLOOKUP($A86,score!$B$7:$AD$146,6,FALSE)</f>
        <v>1</v>
      </c>
      <c r="E86" s="5">
        <f>VLOOKUP($A86,score!$B$7:$AB$146,7,FALSE)</f>
        <v>5</v>
      </c>
      <c r="F86" s="5">
        <f>VLOOKUP($A86,score!$B$7:$AB$146,8,FALSE)</f>
        <v>5</v>
      </c>
      <c r="G86" s="5">
        <f>VLOOKUP($A86,score!$B$7:$AB$146,9,FALSE)</f>
        <v>5</v>
      </c>
      <c r="H86" s="5">
        <f>VLOOKUP($A86,score!$B$7:$AB$146,10,FALSE)</f>
        <v>4</v>
      </c>
      <c r="I86" s="5">
        <f>VLOOKUP($A86,score!$B$7:$AB$146,11,FALSE)</f>
        <v>8</v>
      </c>
      <c r="J86" s="5">
        <f>VLOOKUP($A86,score!$B$7:$AB$146,12,FALSE)</f>
        <v>7</v>
      </c>
      <c r="K86" s="5">
        <f>VLOOKUP($A86,score!$B$7:$AB$146,13,FALSE)</f>
        <v>7</v>
      </c>
      <c r="L86" s="5">
        <f>VLOOKUP($A86,score!$B$7:$AB$146,14,FALSE)</f>
        <v>7</v>
      </c>
      <c r="M86" s="5">
        <f>VLOOKUP($A86,score!$B$7:$AB$146,15,FALSE)</f>
        <v>4</v>
      </c>
      <c r="N86" s="65">
        <f>VLOOKUP($A86,score!$B$7:$AB$146,16,FALSE)</f>
        <v>4</v>
      </c>
      <c r="O86" s="65">
        <f>VLOOKUP($A86,score!$B$7:$AB$146,17,FALSE)</f>
        <v>7</v>
      </c>
      <c r="P86" s="65">
        <f>VLOOKUP($A86,score!$B$7:$AB$146,18,FALSE)</f>
        <v>8</v>
      </c>
      <c r="Q86" s="5">
        <f>VLOOKUP($A86,score!$B$7:$AB$146,19,FALSE)</f>
        <v>5</v>
      </c>
      <c r="R86" s="5">
        <f>VLOOKUP($A86,score!$B$7:$AB$146,20,FALSE)</f>
        <v>8</v>
      </c>
      <c r="S86" s="5">
        <f>VLOOKUP($A86,score!$B$7:$AB$146,21,FALSE)</f>
        <v>6</v>
      </c>
      <c r="T86" s="5">
        <f>VLOOKUP($A86,score!$B$7:$AB$146,22,FALSE)</f>
        <v>5</v>
      </c>
      <c r="U86" s="5">
        <f>VLOOKUP($A86,score!$B$7:$AB$146,23,FALSE)</f>
        <v>7</v>
      </c>
      <c r="V86" s="5">
        <f>VLOOKUP($A86,score!$B$7:$AB$146,24,FALSE)</f>
        <v>6</v>
      </c>
      <c r="W86" s="15">
        <f>VLOOKUP($A86,score!$B$7:$AB$146,25,FALSE)</f>
        <v>108</v>
      </c>
    </row>
    <row r="87" spans="1:23" ht="17.25" x14ac:dyDescent="0.3">
      <c r="A87" s="4">
        <v>81</v>
      </c>
      <c r="B87" s="35">
        <f>VLOOKUP($A87,score!$B$7:$AD$146,3,FALSE)</f>
        <v>80</v>
      </c>
      <c r="C87" s="42" t="str">
        <f>VLOOKUP($A87,score!$B$7:$AD$146,5,FALSE)</f>
        <v>OBERLOJER VIKTOR</v>
      </c>
      <c r="D87" s="42">
        <f>VLOOKUP($A87,score!$B$7:$AD$146,6,FALSE)</f>
        <v>1</v>
      </c>
      <c r="E87" s="5">
        <f>VLOOKUP($A87,score!$B$7:$AB$146,7,FALSE)</f>
        <v>6</v>
      </c>
      <c r="F87" s="5">
        <f>VLOOKUP($A87,score!$B$7:$AB$146,8,FALSE)</f>
        <v>7</v>
      </c>
      <c r="G87" s="5">
        <f>VLOOKUP($A87,score!$B$7:$AB$146,9,FALSE)</f>
        <v>4</v>
      </c>
      <c r="H87" s="5">
        <f>VLOOKUP($A87,score!$B$7:$AB$146,10,FALSE)</f>
        <v>6</v>
      </c>
      <c r="I87" s="5">
        <f>VLOOKUP($A87,score!$B$7:$AB$146,11,FALSE)</f>
        <v>6</v>
      </c>
      <c r="J87" s="5">
        <f>VLOOKUP($A87,score!$B$7:$AB$146,12,FALSE)</f>
        <v>6</v>
      </c>
      <c r="K87" s="5">
        <f>VLOOKUP($A87,score!$B$7:$AB$146,13,FALSE)</f>
        <v>8</v>
      </c>
      <c r="L87" s="5">
        <f>VLOOKUP($A87,score!$B$7:$AB$146,14,FALSE)</f>
        <v>6</v>
      </c>
      <c r="M87" s="5">
        <f>VLOOKUP($A87,score!$B$7:$AB$146,15,FALSE)</f>
        <v>3</v>
      </c>
      <c r="N87" s="65">
        <f>VLOOKUP($A87,score!$B$7:$AB$146,16,FALSE)</f>
        <v>6</v>
      </c>
      <c r="O87" s="65">
        <f>VLOOKUP($A87,score!$B$7:$AB$146,17,FALSE)</f>
        <v>5</v>
      </c>
      <c r="P87" s="65">
        <f>VLOOKUP($A87,score!$B$7:$AB$146,18,FALSE)</f>
        <v>7</v>
      </c>
      <c r="Q87" s="5">
        <f>VLOOKUP($A87,score!$B$7:$AB$146,19,FALSE)</f>
        <v>5</v>
      </c>
      <c r="R87" s="5">
        <f>VLOOKUP($A87,score!$B$7:$AB$146,20,FALSE)</f>
        <v>8</v>
      </c>
      <c r="S87" s="5">
        <f>VLOOKUP($A87,score!$B$7:$AB$146,21,FALSE)</f>
        <v>4</v>
      </c>
      <c r="T87" s="5">
        <f>VLOOKUP($A87,score!$B$7:$AB$146,22,FALSE)</f>
        <v>9</v>
      </c>
      <c r="U87" s="5">
        <f>VLOOKUP($A87,score!$B$7:$AB$146,23,FALSE)</f>
        <v>7</v>
      </c>
      <c r="V87" s="5">
        <f>VLOOKUP($A87,score!$B$7:$AB$146,24,FALSE)</f>
        <v>5</v>
      </c>
      <c r="W87" s="15">
        <f>VLOOKUP($A87,score!$B$7:$AB$146,25,FALSE)</f>
        <v>108</v>
      </c>
    </row>
    <row r="88" spans="1:23" ht="17.25" x14ac:dyDescent="0.3">
      <c r="A88" s="4">
        <v>82</v>
      </c>
      <c r="B88" s="35">
        <f>VLOOKUP($A88,score!$B$7:$AD$146,3,FALSE)</f>
        <v>82</v>
      </c>
      <c r="C88" s="42" t="str">
        <f>VLOOKUP($A88,score!$B$7:$AD$146,5,FALSE)</f>
        <v>RANT ANDREJ</v>
      </c>
      <c r="D88" s="42">
        <f>VLOOKUP($A88,score!$B$7:$AD$146,6,FALSE)</f>
        <v>1</v>
      </c>
      <c r="E88" s="5">
        <f>VLOOKUP($A88,score!$B$7:$AB$146,7,FALSE)</f>
        <v>6</v>
      </c>
      <c r="F88" s="5">
        <f>VLOOKUP($A88,score!$B$7:$AB$146,8,FALSE)</f>
        <v>5</v>
      </c>
      <c r="G88" s="5">
        <f>VLOOKUP($A88,score!$B$7:$AB$146,9,FALSE)</f>
        <v>4</v>
      </c>
      <c r="H88" s="5">
        <f>VLOOKUP($A88,score!$B$7:$AB$146,10,FALSE)</f>
        <v>4</v>
      </c>
      <c r="I88" s="5">
        <f>VLOOKUP($A88,score!$B$7:$AB$146,11,FALSE)</f>
        <v>4</v>
      </c>
      <c r="J88" s="5">
        <f>VLOOKUP($A88,score!$B$7:$AB$146,12,FALSE)</f>
        <v>9</v>
      </c>
      <c r="K88" s="5">
        <f>VLOOKUP($A88,score!$B$7:$AB$146,13,FALSE)</f>
        <v>5</v>
      </c>
      <c r="L88" s="5">
        <f>VLOOKUP($A88,score!$B$7:$AB$146,14,FALSE)</f>
        <v>5</v>
      </c>
      <c r="M88" s="5">
        <f>VLOOKUP($A88,score!$B$7:$AB$146,15,FALSE)</f>
        <v>9</v>
      </c>
      <c r="N88" s="65">
        <f>VLOOKUP($A88,score!$B$7:$AB$146,16,FALSE)</f>
        <v>3</v>
      </c>
      <c r="O88" s="65">
        <f>VLOOKUP($A88,score!$B$7:$AB$146,17,FALSE)</f>
        <v>8</v>
      </c>
      <c r="P88" s="65">
        <f>VLOOKUP($A88,score!$B$7:$AB$146,18,FALSE)</f>
        <v>5</v>
      </c>
      <c r="Q88" s="5">
        <f>VLOOKUP($A88,score!$B$7:$AB$146,19,FALSE)</f>
        <v>9</v>
      </c>
      <c r="R88" s="5">
        <f>VLOOKUP($A88,score!$B$7:$AB$146,20,FALSE)</f>
        <v>9</v>
      </c>
      <c r="S88" s="5">
        <f>VLOOKUP($A88,score!$B$7:$AB$146,21,FALSE)</f>
        <v>4</v>
      </c>
      <c r="T88" s="5">
        <f>VLOOKUP($A88,score!$B$7:$AB$146,22,FALSE)</f>
        <v>9</v>
      </c>
      <c r="U88" s="5">
        <f>VLOOKUP($A88,score!$B$7:$AB$146,23,FALSE)</f>
        <v>7</v>
      </c>
      <c r="V88" s="5">
        <f>VLOOKUP($A88,score!$B$7:$AB$146,24,FALSE)</f>
        <v>6</v>
      </c>
      <c r="W88" s="15">
        <f>VLOOKUP($A88,score!$B$7:$AB$146,25,FALSE)</f>
        <v>111</v>
      </c>
    </row>
    <row r="89" spans="1:23" ht="17.25" x14ac:dyDescent="0.3">
      <c r="A89" s="4">
        <v>83</v>
      </c>
      <c r="B89" s="35">
        <f>VLOOKUP($A89,score!$B$7:$AD$146,3,FALSE)</f>
        <v>83</v>
      </c>
      <c r="C89" s="42" t="str">
        <f>VLOOKUP($A89,score!$B$7:$AD$146,5,FALSE)</f>
        <v>RIBICIC CIRIL</v>
      </c>
      <c r="D89" s="42">
        <f>VLOOKUP($A89,score!$B$7:$AD$146,6,FALSE)</f>
        <v>1</v>
      </c>
      <c r="E89" s="5">
        <f>VLOOKUP($A89,score!$B$7:$AB$146,7,FALSE)</f>
        <v>9</v>
      </c>
      <c r="F89" s="5">
        <f>VLOOKUP($A89,score!$B$7:$AB$146,8,FALSE)</f>
        <v>5</v>
      </c>
      <c r="G89" s="5">
        <f>VLOOKUP($A89,score!$B$7:$AB$146,9,FALSE)</f>
        <v>6</v>
      </c>
      <c r="H89" s="5">
        <f>VLOOKUP($A89,score!$B$7:$AB$146,10,FALSE)</f>
        <v>6</v>
      </c>
      <c r="I89" s="5">
        <f>VLOOKUP($A89,score!$B$7:$AB$146,11,FALSE)</f>
        <v>6</v>
      </c>
      <c r="J89" s="5">
        <f>VLOOKUP($A89,score!$B$7:$AB$146,12,FALSE)</f>
        <v>5</v>
      </c>
      <c r="K89" s="5">
        <f>VLOOKUP($A89,score!$B$7:$AB$146,13,FALSE)</f>
        <v>8</v>
      </c>
      <c r="L89" s="5">
        <f>VLOOKUP($A89,score!$B$7:$AB$146,14,FALSE)</f>
        <v>6</v>
      </c>
      <c r="M89" s="5">
        <f>VLOOKUP($A89,score!$B$7:$AB$146,15,FALSE)</f>
        <v>5</v>
      </c>
      <c r="N89" s="65">
        <f>VLOOKUP($A89,score!$B$7:$AB$146,16,FALSE)</f>
        <v>6</v>
      </c>
      <c r="O89" s="65">
        <f>VLOOKUP($A89,score!$B$7:$AB$146,17,FALSE)</f>
        <v>5</v>
      </c>
      <c r="P89" s="65">
        <f>VLOOKUP($A89,score!$B$7:$AB$146,18,FALSE)</f>
        <v>8</v>
      </c>
      <c r="Q89" s="5">
        <f>VLOOKUP($A89,score!$B$7:$AB$146,19,FALSE)</f>
        <v>5</v>
      </c>
      <c r="R89" s="5">
        <f>VLOOKUP($A89,score!$B$7:$AB$146,20,FALSE)</f>
        <v>9</v>
      </c>
      <c r="S89" s="5">
        <f>VLOOKUP($A89,score!$B$7:$AB$146,21,FALSE)</f>
        <v>4</v>
      </c>
      <c r="T89" s="5">
        <f>VLOOKUP($A89,score!$B$7:$AB$146,22,FALSE)</f>
        <v>8</v>
      </c>
      <c r="U89" s="5">
        <f>VLOOKUP($A89,score!$B$7:$AB$146,23,FALSE)</f>
        <v>7</v>
      </c>
      <c r="V89" s="5">
        <f>VLOOKUP($A89,score!$B$7:$AB$146,24,FALSE)</f>
        <v>6</v>
      </c>
      <c r="W89" s="15">
        <f>VLOOKUP($A89,score!$B$7:$AB$146,25,FALSE)</f>
        <v>114</v>
      </c>
    </row>
    <row r="90" spans="1:23" ht="17.25" x14ac:dyDescent="0.3">
      <c r="A90" s="4">
        <v>84</v>
      </c>
      <c r="B90" s="35">
        <f>VLOOKUP($A90,score!$B$7:$AD$146,3,FALSE)</f>
        <v>84</v>
      </c>
      <c r="C90" s="42" t="str">
        <f>VLOOKUP($A90,score!$B$7:$AD$146,5,FALSE)</f>
        <v>SILVESTRE BRUNO</v>
      </c>
      <c r="D90" s="42">
        <f>VLOOKUP($A90,score!$B$7:$AD$146,6,FALSE)</f>
        <v>1</v>
      </c>
      <c r="E90" s="5">
        <f>VLOOKUP($A90,score!$B$7:$AB$146,7,FALSE)</f>
        <v>9</v>
      </c>
      <c r="F90" s="5">
        <f>VLOOKUP($A90,score!$B$7:$AB$146,8,FALSE)</f>
        <v>9</v>
      </c>
      <c r="G90" s="5">
        <f>VLOOKUP($A90,score!$B$7:$AB$146,9,FALSE)</f>
        <v>2</v>
      </c>
      <c r="H90" s="5">
        <f>VLOOKUP($A90,score!$B$7:$AB$146,10,FALSE)</f>
        <v>4</v>
      </c>
      <c r="I90" s="5">
        <f>VLOOKUP($A90,score!$B$7:$AB$146,11,FALSE)</f>
        <v>3</v>
      </c>
      <c r="J90" s="5">
        <f>VLOOKUP($A90,score!$B$7:$AB$146,12,FALSE)</f>
        <v>9</v>
      </c>
      <c r="K90" s="5">
        <f>VLOOKUP($A90,score!$B$7:$AB$146,13,FALSE)</f>
        <v>5</v>
      </c>
      <c r="L90" s="5">
        <f>VLOOKUP($A90,score!$B$7:$AB$146,14,FALSE)</f>
        <v>4</v>
      </c>
      <c r="M90" s="5">
        <f>VLOOKUP($A90,score!$B$7:$AB$146,15,FALSE)</f>
        <v>9</v>
      </c>
      <c r="N90" s="65">
        <f>VLOOKUP($A90,score!$B$7:$AB$146,16,FALSE)</f>
        <v>4</v>
      </c>
      <c r="O90" s="65">
        <f>VLOOKUP($A90,score!$B$7:$AB$146,17,FALSE)</f>
        <v>5</v>
      </c>
      <c r="P90" s="65">
        <f>VLOOKUP($A90,score!$B$7:$AB$146,18,FALSE)</f>
        <v>9</v>
      </c>
      <c r="Q90" s="5">
        <f>VLOOKUP($A90,score!$B$7:$AB$146,19,FALSE)</f>
        <v>9</v>
      </c>
      <c r="R90" s="5">
        <f>VLOOKUP($A90,score!$B$7:$AB$146,20,FALSE)</f>
        <v>9</v>
      </c>
      <c r="S90" s="5">
        <f>VLOOKUP($A90,score!$B$7:$AB$146,21,FALSE)</f>
        <v>4</v>
      </c>
      <c r="T90" s="5">
        <f>VLOOKUP($A90,score!$B$7:$AB$146,22,FALSE)</f>
        <v>9</v>
      </c>
      <c r="U90" s="5">
        <f>VLOOKUP($A90,score!$B$7:$AB$146,23,FALSE)</f>
        <v>6</v>
      </c>
      <c r="V90" s="5">
        <f>VLOOKUP($A90,score!$B$7:$AB$146,24,FALSE)</f>
        <v>6</v>
      </c>
      <c r="W90" s="15">
        <f>VLOOKUP($A90,score!$B$7:$AB$146,25,FALSE)</f>
        <v>115</v>
      </c>
    </row>
    <row r="91" spans="1:23" ht="17.25" x14ac:dyDescent="0.3">
      <c r="A91" s="4">
        <v>85</v>
      </c>
      <c r="B91" s="35">
        <f>VLOOKUP($A91,score!$B$7:$AD$146,3,FALSE)</f>
        <v>85</v>
      </c>
      <c r="C91" s="42" t="str">
        <f>VLOOKUP($A91,score!$B$7:$AD$146,5,FALSE)</f>
        <v>MAJORAN ANDREAS</v>
      </c>
      <c r="D91" s="42">
        <f>VLOOKUP($A91,score!$B$7:$AD$146,6,FALSE)</f>
        <v>1</v>
      </c>
      <c r="E91" s="5">
        <f>VLOOKUP($A91,score!$B$7:$AB$146,7,FALSE)</f>
        <v>8</v>
      </c>
      <c r="F91" s="5">
        <f>VLOOKUP($A91,score!$B$7:$AB$146,8,FALSE)</f>
        <v>6</v>
      </c>
      <c r="G91" s="5">
        <f>VLOOKUP($A91,score!$B$7:$AB$146,9,FALSE)</f>
        <v>4</v>
      </c>
      <c r="H91" s="5">
        <f>VLOOKUP($A91,score!$B$7:$AB$146,10,FALSE)</f>
        <v>5</v>
      </c>
      <c r="I91" s="5">
        <f>VLOOKUP($A91,score!$B$7:$AB$146,11,FALSE)</f>
        <v>6</v>
      </c>
      <c r="J91" s="5">
        <f>VLOOKUP($A91,score!$B$7:$AB$146,12,FALSE)</f>
        <v>6</v>
      </c>
      <c r="K91" s="5">
        <f>VLOOKUP($A91,score!$B$7:$AB$146,13,FALSE)</f>
        <v>9</v>
      </c>
      <c r="L91" s="5">
        <f>VLOOKUP($A91,score!$B$7:$AB$146,14,FALSE)</f>
        <v>6</v>
      </c>
      <c r="M91" s="5">
        <f>VLOOKUP($A91,score!$B$7:$AB$146,15,FALSE)</f>
        <v>9</v>
      </c>
      <c r="N91" s="65">
        <f>VLOOKUP($A91,score!$B$7:$AB$146,16,FALSE)</f>
        <v>5</v>
      </c>
      <c r="O91" s="65">
        <f>VLOOKUP($A91,score!$B$7:$AB$146,17,FALSE)</f>
        <v>6</v>
      </c>
      <c r="P91" s="65">
        <f>VLOOKUP($A91,score!$B$7:$AB$146,18,FALSE)</f>
        <v>9</v>
      </c>
      <c r="Q91" s="5">
        <f>VLOOKUP($A91,score!$B$7:$AB$146,19,FALSE)</f>
        <v>5</v>
      </c>
      <c r="R91" s="5">
        <f>VLOOKUP($A91,score!$B$7:$AB$146,20,FALSE)</f>
        <v>9</v>
      </c>
      <c r="S91" s="5">
        <f>VLOOKUP($A91,score!$B$7:$AB$146,21,FALSE)</f>
        <v>5</v>
      </c>
      <c r="T91" s="5">
        <f>VLOOKUP($A91,score!$B$7:$AB$146,22,FALSE)</f>
        <v>4</v>
      </c>
      <c r="U91" s="5">
        <f>VLOOKUP($A91,score!$B$7:$AB$146,23,FALSE)</f>
        <v>9</v>
      </c>
      <c r="V91" s="5">
        <f>VLOOKUP($A91,score!$B$7:$AB$146,24,FALSE)</f>
        <v>5</v>
      </c>
      <c r="W91" s="15">
        <f>VLOOKUP($A91,score!$B$7:$AB$146,25,FALSE)</f>
        <v>116</v>
      </c>
    </row>
    <row r="92" spans="1:23" ht="17.25" x14ac:dyDescent="0.3">
      <c r="A92" s="4">
        <v>86</v>
      </c>
      <c r="B92" s="35">
        <f>VLOOKUP($A92,score!$B$7:$AD$146,3,FALSE)</f>
        <v>86</v>
      </c>
      <c r="C92" s="42" t="str">
        <f>VLOOKUP($A92,score!$B$7:$AD$146,5,FALSE)</f>
        <v>PAVLIČ JERNEJ</v>
      </c>
      <c r="D92" s="42">
        <f>VLOOKUP($A92,score!$B$7:$AD$146,6,FALSE)</f>
        <v>0</v>
      </c>
      <c r="E92" s="5">
        <f>VLOOKUP($A92,score!$B$7:$AB$146,7,FALSE)</f>
        <v>0</v>
      </c>
      <c r="F92" s="5">
        <f>VLOOKUP($A92,score!$B$7:$AB$146,8,FALSE)</f>
        <v>0</v>
      </c>
      <c r="G92" s="5">
        <f>VLOOKUP($A92,score!$B$7:$AB$146,9,FALSE)</f>
        <v>0</v>
      </c>
      <c r="H92" s="5">
        <f>VLOOKUP($A92,score!$B$7:$AB$146,10,FALSE)</f>
        <v>0</v>
      </c>
      <c r="I92" s="5">
        <f>VLOOKUP($A92,score!$B$7:$AB$146,11,FALSE)</f>
        <v>0</v>
      </c>
      <c r="J92" s="5">
        <f>VLOOKUP($A92,score!$B$7:$AB$146,12,FALSE)</f>
        <v>0</v>
      </c>
      <c r="K92" s="5">
        <f>VLOOKUP($A92,score!$B$7:$AB$146,13,FALSE)</f>
        <v>0</v>
      </c>
      <c r="L92" s="5">
        <f>VLOOKUP($A92,score!$B$7:$AB$146,14,FALSE)</f>
        <v>0</v>
      </c>
      <c r="M92" s="5">
        <f>VLOOKUP($A92,score!$B$7:$AB$146,15,FALSE)</f>
        <v>0</v>
      </c>
      <c r="N92" s="65">
        <f>VLOOKUP($A92,score!$B$7:$AB$146,16,FALSE)</f>
        <v>0</v>
      </c>
      <c r="O92" s="65">
        <f>VLOOKUP($A92,score!$B$7:$AB$146,17,FALSE)</f>
        <v>0</v>
      </c>
      <c r="P92" s="65">
        <f>VLOOKUP($A92,score!$B$7:$AB$146,18,FALSE)</f>
        <v>0</v>
      </c>
      <c r="Q92" s="5">
        <f>VLOOKUP($A92,score!$B$7:$AB$146,19,FALSE)</f>
        <v>0</v>
      </c>
      <c r="R92" s="5">
        <f>VLOOKUP($A92,score!$B$7:$AB$146,20,FALSE)</f>
        <v>0</v>
      </c>
      <c r="S92" s="5">
        <f>VLOOKUP($A92,score!$B$7:$AB$146,21,FALSE)</f>
        <v>0</v>
      </c>
      <c r="T92" s="5">
        <f>VLOOKUP($A92,score!$B$7:$AB$146,22,FALSE)</f>
        <v>0</v>
      </c>
      <c r="U92" s="5">
        <f>VLOOKUP($A92,score!$B$7:$AB$146,23,FALSE)</f>
        <v>0</v>
      </c>
      <c r="V92" s="5">
        <f>VLOOKUP($A92,score!$B$7:$AB$146,24,FALSE)</f>
        <v>0</v>
      </c>
      <c r="W92" s="15">
        <f>VLOOKUP($A92,score!$B$7:$AB$146,25,FALSE)</f>
        <v>200</v>
      </c>
    </row>
    <row r="93" spans="1:23" ht="17.25" x14ac:dyDescent="0.3">
      <c r="A93" s="4">
        <v>87</v>
      </c>
      <c r="B93" s="35">
        <f>VLOOKUP($A93,score!$B$7:$AD$146,3,FALSE)</f>
        <v>86</v>
      </c>
      <c r="C93" s="42" t="str">
        <f>VLOOKUP($A93,score!$B$7:$AD$146,5,FALSE)</f>
        <v/>
      </c>
      <c r="D93" s="42">
        <f>VLOOKUP($A93,score!$B$7:$AD$146,6,FALSE)</f>
        <v>0</v>
      </c>
      <c r="E93" s="5">
        <f>VLOOKUP($A93,score!$B$7:$AB$146,7,FALSE)</f>
        <v>0</v>
      </c>
      <c r="F93" s="5">
        <f>VLOOKUP($A93,score!$B$7:$AB$146,8,FALSE)</f>
        <v>0</v>
      </c>
      <c r="G93" s="5">
        <f>VLOOKUP($A93,score!$B$7:$AB$146,9,FALSE)</f>
        <v>0</v>
      </c>
      <c r="H93" s="5">
        <f>VLOOKUP($A93,score!$B$7:$AB$146,10,FALSE)</f>
        <v>0</v>
      </c>
      <c r="I93" s="5">
        <f>VLOOKUP($A93,score!$B$7:$AB$146,11,FALSE)</f>
        <v>0</v>
      </c>
      <c r="J93" s="5">
        <f>VLOOKUP($A93,score!$B$7:$AB$146,12,FALSE)</f>
        <v>0</v>
      </c>
      <c r="K93" s="5">
        <f>VLOOKUP($A93,score!$B$7:$AB$146,13,FALSE)</f>
        <v>0</v>
      </c>
      <c r="L93" s="5">
        <f>VLOOKUP($A93,score!$B$7:$AB$146,14,FALSE)</f>
        <v>0</v>
      </c>
      <c r="M93" s="5">
        <f>VLOOKUP($A93,score!$B$7:$AB$146,15,FALSE)</f>
        <v>0</v>
      </c>
      <c r="N93" s="65">
        <f>VLOOKUP($A93,score!$B$7:$AB$146,16,FALSE)</f>
        <v>0</v>
      </c>
      <c r="O93" s="65">
        <f>VLOOKUP($A93,score!$B$7:$AB$146,17,FALSE)</f>
        <v>0</v>
      </c>
      <c r="P93" s="65">
        <f>VLOOKUP($A93,score!$B$7:$AB$146,18,FALSE)</f>
        <v>0</v>
      </c>
      <c r="Q93" s="5">
        <f>VLOOKUP($A93,score!$B$7:$AB$146,19,FALSE)</f>
        <v>0</v>
      </c>
      <c r="R93" s="5">
        <f>VLOOKUP($A93,score!$B$7:$AB$146,20,FALSE)</f>
        <v>0</v>
      </c>
      <c r="S93" s="5">
        <f>VLOOKUP($A93,score!$B$7:$AB$146,21,FALSE)</f>
        <v>0</v>
      </c>
      <c r="T93" s="5">
        <f>VLOOKUP($A93,score!$B$7:$AB$146,22,FALSE)</f>
        <v>0</v>
      </c>
      <c r="U93" s="5">
        <f>VLOOKUP($A93,score!$B$7:$AB$146,23,FALSE)</f>
        <v>0</v>
      </c>
      <c r="V93" s="5">
        <f>VLOOKUP($A93,score!$B$7:$AB$146,24,FALSE)</f>
        <v>0</v>
      </c>
      <c r="W93" s="15">
        <f>VLOOKUP($A93,score!$B$7:$AB$146,25,FALSE)</f>
        <v>200</v>
      </c>
    </row>
    <row r="94" spans="1:23" ht="17.25" x14ac:dyDescent="0.3">
      <c r="A94" s="4">
        <v>88</v>
      </c>
      <c r="B94" s="35">
        <f>VLOOKUP($A94,score!$B$7:$AD$146,3,FALSE)</f>
        <v>86</v>
      </c>
      <c r="C94" s="42" t="str">
        <f>VLOOKUP($A94,score!$B$7:$AD$146,5,FALSE)</f>
        <v/>
      </c>
      <c r="D94" s="42">
        <f>VLOOKUP($A94,score!$B$7:$AD$146,6,FALSE)</f>
        <v>0</v>
      </c>
      <c r="E94" s="5">
        <f>VLOOKUP($A94,score!$B$7:$AB$146,7,FALSE)</f>
        <v>0</v>
      </c>
      <c r="F94" s="5">
        <f>VLOOKUP($A94,score!$B$7:$AB$146,8,FALSE)</f>
        <v>0</v>
      </c>
      <c r="G94" s="5">
        <f>VLOOKUP($A94,score!$B$7:$AB$146,9,FALSE)</f>
        <v>0</v>
      </c>
      <c r="H94" s="5">
        <f>VLOOKUP($A94,score!$B$7:$AB$146,10,FALSE)</f>
        <v>0</v>
      </c>
      <c r="I94" s="5">
        <f>VLOOKUP($A94,score!$B$7:$AB$146,11,FALSE)</f>
        <v>0</v>
      </c>
      <c r="J94" s="5">
        <f>VLOOKUP($A94,score!$B$7:$AB$146,12,FALSE)</f>
        <v>0</v>
      </c>
      <c r="K94" s="5">
        <f>VLOOKUP($A94,score!$B$7:$AB$146,13,FALSE)</f>
        <v>0</v>
      </c>
      <c r="L94" s="5">
        <f>VLOOKUP($A94,score!$B$7:$AB$146,14,FALSE)</f>
        <v>0</v>
      </c>
      <c r="M94" s="5">
        <f>VLOOKUP($A94,score!$B$7:$AB$146,15,FALSE)</f>
        <v>0</v>
      </c>
      <c r="N94" s="65">
        <f>VLOOKUP($A94,score!$B$7:$AB$146,16,FALSE)</f>
        <v>0</v>
      </c>
      <c r="O94" s="65">
        <f>VLOOKUP($A94,score!$B$7:$AB$146,17,FALSE)</f>
        <v>0</v>
      </c>
      <c r="P94" s="65">
        <f>VLOOKUP($A94,score!$B$7:$AB$146,18,FALSE)</f>
        <v>0</v>
      </c>
      <c r="Q94" s="5">
        <f>VLOOKUP($A94,score!$B$7:$AB$146,19,FALSE)</f>
        <v>0</v>
      </c>
      <c r="R94" s="5">
        <f>VLOOKUP($A94,score!$B$7:$AB$146,20,FALSE)</f>
        <v>0</v>
      </c>
      <c r="S94" s="5">
        <f>VLOOKUP($A94,score!$B$7:$AB$146,21,FALSE)</f>
        <v>0</v>
      </c>
      <c r="T94" s="5">
        <f>VLOOKUP($A94,score!$B$7:$AB$146,22,FALSE)</f>
        <v>0</v>
      </c>
      <c r="U94" s="5">
        <f>VLOOKUP($A94,score!$B$7:$AB$146,23,FALSE)</f>
        <v>0</v>
      </c>
      <c r="V94" s="5">
        <f>VLOOKUP($A94,score!$B$7:$AB$146,24,FALSE)</f>
        <v>0</v>
      </c>
      <c r="W94" s="15">
        <f>VLOOKUP($A94,score!$B$7:$AB$146,25,FALSE)</f>
        <v>200</v>
      </c>
    </row>
    <row r="95" spans="1:23" ht="17.25" x14ac:dyDescent="0.3">
      <c r="A95" s="4">
        <v>89</v>
      </c>
      <c r="B95" s="35">
        <f>VLOOKUP($A95,score!$B$7:$AD$146,3,FALSE)</f>
        <v>86</v>
      </c>
      <c r="C95" s="42" t="str">
        <f>VLOOKUP($A95,score!$B$7:$AD$146,5,FALSE)</f>
        <v/>
      </c>
      <c r="D95" s="42">
        <f>VLOOKUP($A95,score!$B$7:$AD$146,6,FALSE)</f>
        <v>0</v>
      </c>
      <c r="E95" s="5">
        <f>VLOOKUP($A95,score!$B$7:$AB$146,7,FALSE)</f>
        <v>0</v>
      </c>
      <c r="F95" s="5">
        <f>VLOOKUP($A95,score!$B$7:$AB$146,8,FALSE)</f>
        <v>0</v>
      </c>
      <c r="G95" s="5">
        <f>VLOOKUP($A95,score!$B$7:$AB$146,9,FALSE)</f>
        <v>0</v>
      </c>
      <c r="H95" s="5">
        <f>VLOOKUP($A95,score!$B$7:$AB$146,10,FALSE)</f>
        <v>0</v>
      </c>
      <c r="I95" s="5">
        <f>VLOOKUP($A95,score!$B$7:$AB$146,11,FALSE)</f>
        <v>0</v>
      </c>
      <c r="J95" s="5">
        <f>VLOOKUP($A95,score!$B$7:$AB$146,12,FALSE)</f>
        <v>0</v>
      </c>
      <c r="K95" s="5">
        <f>VLOOKUP($A95,score!$B$7:$AB$146,13,FALSE)</f>
        <v>0</v>
      </c>
      <c r="L95" s="5">
        <f>VLOOKUP($A95,score!$B$7:$AB$146,14,FALSE)</f>
        <v>0</v>
      </c>
      <c r="M95" s="5">
        <f>VLOOKUP($A95,score!$B$7:$AB$146,15,FALSE)</f>
        <v>0</v>
      </c>
      <c r="N95" s="65">
        <f>VLOOKUP($A95,score!$B$7:$AB$146,16,FALSE)</f>
        <v>0</v>
      </c>
      <c r="O95" s="65">
        <f>VLOOKUP($A95,score!$B$7:$AB$146,17,FALSE)</f>
        <v>0</v>
      </c>
      <c r="P95" s="65">
        <f>VLOOKUP($A95,score!$B$7:$AB$146,18,FALSE)</f>
        <v>0</v>
      </c>
      <c r="Q95" s="5">
        <f>VLOOKUP($A95,score!$B$7:$AB$146,19,FALSE)</f>
        <v>0</v>
      </c>
      <c r="R95" s="5">
        <f>VLOOKUP($A95,score!$B$7:$AB$146,20,FALSE)</f>
        <v>0</v>
      </c>
      <c r="S95" s="5">
        <f>VLOOKUP($A95,score!$B$7:$AB$146,21,FALSE)</f>
        <v>0</v>
      </c>
      <c r="T95" s="5">
        <f>VLOOKUP($A95,score!$B$7:$AB$146,22,FALSE)</f>
        <v>0</v>
      </c>
      <c r="U95" s="5">
        <f>VLOOKUP($A95,score!$B$7:$AB$146,23,FALSE)</f>
        <v>0</v>
      </c>
      <c r="V95" s="5">
        <f>VLOOKUP($A95,score!$B$7:$AB$146,24,FALSE)</f>
        <v>0</v>
      </c>
      <c r="W95" s="15">
        <f>VLOOKUP($A95,score!$B$7:$AB$146,25,FALSE)</f>
        <v>200</v>
      </c>
    </row>
    <row r="96" spans="1:23" ht="17.25" x14ac:dyDescent="0.3">
      <c r="A96" s="4">
        <v>90</v>
      </c>
      <c r="B96" s="35">
        <f>VLOOKUP($A96,score!$B$7:$AD$146,3,FALSE)</f>
        <v>86</v>
      </c>
      <c r="C96" s="42" t="str">
        <f>VLOOKUP($A96,score!$B$7:$AD$146,5,FALSE)</f>
        <v/>
      </c>
      <c r="D96" s="42">
        <f>VLOOKUP($A96,score!$B$7:$AD$146,6,FALSE)</f>
        <v>0</v>
      </c>
      <c r="E96" s="5">
        <f>VLOOKUP($A96,score!$B$7:$AB$146,7,FALSE)</f>
        <v>0</v>
      </c>
      <c r="F96" s="5">
        <f>VLOOKUP($A96,score!$B$7:$AB$146,8,FALSE)</f>
        <v>0</v>
      </c>
      <c r="G96" s="5">
        <f>VLOOKUP($A96,score!$B$7:$AB$146,9,FALSE)</f>
        <v>0</v>
      </c>
      <c r="H96" s="5">
        <f>VLOOKUP($A96,score!$B$7:$AB$146,10,FALSE)</f>
        <v>0</v>
      </c>
      <c r="I96" s="5">
        <f>VLOOKUP($A96,score!$B$7:$AB$146,11,FALSE)</f>
        <v>0</v>
      </c>
      <c r="J96" s="5">
        <f>VLOOKUP($A96,score!$B$7:$AB$146,12,FALSE)</f>
        <v>0</v>
      </c>
      <c r="K96" s="5">
        <f>VLOOKUP($A96,score!$B$7:$AB$146,13,FALSE)</f>
        <v>0</v>
      </c>
      <c r="L96" s="5">
        <f>VLOOKUP($A96,score!$B$7:$AB$146,14,FALSE)</f>
        <v>0</v>
      </c>
      <c r="M96" s="5">
        <f>VLOOKUP($A96,score!$B$7:$AB$146,15,FALSE)</f>
        <v>0</v>
      </c>
      <c r="N96" s="65">
        <f>VLOOKUP($A96,score!$B$7:$AB$146,16,FALSE)</f>
        <v>0</v>
      </c>
      <c r="O96" s="65">
        <f>VLOOKUP($A96,score!$B$7:$AB$146,17,FALSE)</f>
        <v>0</v>
      </c>
      <c r="P96" s="65">
        <f>VLOOKUP($A96,score!$B$7:$AB$146,18,FALSE)</f>
        <v>0</v>
      </c>
      <c r="Q96" s="5">
        <f>VLOOKUP($A96,score!$B$7:$AB$146,19,FALSE)</f>
        <v>0</v>
      </c>
      <c r="R96" s="5">
        <f>VLOOKUP($A96,score!$B$7:$AB$146,20,FALSE)</f>
        <v>0</v>
      </c>
      <c r="S96" s="5">
        <f>VLOOKUP($A96,score!$B$7:$AB$146,21,FALSE)</f>
        <v>0</v>
      </c>
      <c r="T96" s="5">
        <f>VLOOKUP($A96,score!$B$7:$AB$146,22,FALSE)</f>
        <v>0</v>
      </c>
      <c r="U96" s="5">
        <f>VLOOKUP($A96,score!$B$7:$AB$146,23,FALSE)</f>
        <v>0</v>
      </c>
      <c r="V96" s="5">
        <f>VLOOKUP($A96,score!$B$7:$AB$146,24,FALSE)</f>
        <v>0</v>
      </c>
      <c r="W96" s="15">
        <f>VLOOKUP($A96,score!$B$7:$AB$146,25,FALSE)</f>
        <v>200</v>
      </c>
    </row>
    <row r="97" spans="1:23" ht="17.25" x14ac:dyDescent="0.3">
      <c r="A97" s="4">
        <v>91</v>
      </c>
      <c r="B97" s="35">
        <f>VLOOKUP($A97,score!$B$7:$AD$146,3,FALSE)</f>
        <v>86</v>
      </c>
      <c r="C97" s="42" t="str">
        <f>VLOOKUP($A97,score!$B$7:$AD$146,5,FALSE)</f>
        <v/>
      </c>
      <c r="D97" s="42">
        <f>VLOOKUP($A97,score!$B$7:$AD$146,6,FALSE)</f>
        <v>0</v>
      </c>
      <c r="E97" s="5">
        <f>VLOOKUP($A97,score!$B$7:$AB$146,7,FALSE)</f>
        <v>0</v>
      </c>
      <c r="F97" s="5">
        <f>VLOOKUP($A97,score!$B$7:$AB$146,8,FALSE)</f>
        <v>0</v>
      </c>
      <c r="G97" s="5">
        <f>VLOOKUP($A97,score!$B$7:$AB$146,9,FALSE)</f>
        <v>0</v>
      </c>
      <c r="H97" s="5">
        <f>VLOOKUP($A97,score!$B$7:$AB$146,10,FALSE)</f>
        <v>0</v>
      </c>
      <c r="I97" s="5">
        <f>VLOOKUP($A97,score!$B$7:$AB$146,11,FALSE)</f>
        <v>0</v>
      </c>
      <c r="J97" s="5">
        <f>VLOOKUP($A97,score!$B$7:$AB$146,12,FALSE)</f>
        <v>0</v>
      </c>
      <c r="K97" s="5">
        <f>VLOOKUP($A97,score!$B$7:$AB$146,13,FALSE)</f>
        <v>0</v>
      </c>
      <c r="L97" s="5">
        <f>VLOOKUP($A97,score!$B$7:$AB$146,14,FALSE)</f>
        <v>0</v>
      </c>
      <c r="M97" s="5">
        <f>VLOOKUP($A97,score!$B$7:$AB$146,15,FALSE)</f>
        <v>0</v>
      </c>
      <c r="N97" s="65">
        <f>VLOOKUP($A97,score!$B$7:$AB$146,16,FALSE)</f>
        <v>0</v>
      </c>
      <c r="O97" s="65">
        <f>VLOOKUP($A97,score!$B$7:$AB$146,17,FALSE)</f>
        <v>0</v>
      </c>
      <c r="P97" s="65">
        <f>VLOOKUP($A97,score!$B$7:$AB$146,18,FALSE)</f>
        <v>0</v>
      </c>
      <c r="Q97" s="5">
        <f>VLOOKUP($A97,score!$B$7:$AB$146,19,FALSE)</f>
        <v>0</v>
      </c>
      <c r="R97" s="5">
        <f>VLOOKUP($A97,score!$B$7:$AB$146,20,FALSE)</f>
        <v>0</v>
      </c>
      <c r="S97" s="5">
        <f>VLOOKUP($A97,score!$B$7:$AB$146,21,FALSE)</f>
        <v>0</v>
      </c>
      <c r="T97" s="5">
        <f>VLOOKUP($A97,score!$B$7:$AB$146,22,FALSE)</f>
        <v>0</v>
      </c>
      <c r="U97" s="5">
        <f>VLOOKUP($A97,score!$B$7:$AB$146,23,FALSE)</f>
        <v>0</v>
      </c>
      <c r="V97" s="5">
        <f>VLOOKUP($A97,score!$B$7:$AB$146,24,FALSE)</f>
        <v>0</v>
      </c>
      <c r="W97" s="15">
        <f>VLOOKUP($A97,score!$B$7:$AB$146,25,FALSE)</f>
        <v>200</v>
      </c>
    </row>
    <row r="98" spans="1:23" ht="17.25" x14ac:dyDescent="0.3">
      <c r="A98" s="4">
        <v>92</v>
      </c>
      <c r="B98" s="35">
        <f>VLOOKUP($A98,score!$B$7:$AD$146,3,FALSE)</f>
        <v>86</v>
      </c>
      <c r="C98" s="42" t="str">
        <f>VLOOKUP($A98,score!$B$7:$AD$146,5,FALSE)</f>
        <v/>
      </c>
      <c r="D98" s="42">
        <f>VLOOKUP($A98,score!$B$7:$AD$146,6,FALSE)</f>
        <v>0</v>
      </c>
      <c r="E98" s="5">
        <f>VLOOKUP($A98,score!$B$7:$AB$146,7,FALSE)</f>
        <v>0</v>
      </c>
      <c r="F98" s="5">
        <f>VLOOKUP($A98,score!$B$7:$AB$146,8,FALSE)</f>
        <v>0</v>
      </c>
      <c r="G98" s="5">
        <f>VLOOKUP($A98,score!$B$7:$AB$146,9,FALSE)</f>
        <v>0</v>
      </c>
      <c r="H98" s="5">
        <f>VLOOKUP($A98,score!$B$7:$AB$146,10,FALSE)</f>
        <v>0</v>
      </c>
      <c r="I98" s="5">
        <f>VLOOKUP($A98,score!$B$7:$AB$146,11,FALSE)</f>
        <v>0</v>
      </c>
      <c r="J98" s="5">
        <f>VLOOKUP($A98,score!$B$7:$AB$146,12,FALSE)</f>
        <v>0</v>
      </c>
      <c r="K98" s="5">
        <f>VLOOKUP($A98,score!$B$7:$AB$146,13,FALSE)</f>
        <v>0</v>
      </c>
      <c r="L98" s="5">
        <f>VLOOKUP($A98,score!$B$7:$AB$146,14,FALSE)</f>
        <v>0</v>
      </c>
      <c r="M98" s="5">
        <f>VLOOKUP($A98,score!$B$7:$AB$146,15,FALSE)</f>
        <v>0</v>
      </c>
      <c r="N98" s="65">
        <f>VLOOKUP($A98,score!$B$7:$AB$146,16,FALSE)</f>
        <v>0</v>
      </c>
      <c r="O98" s="65">
        <f>VLOOKUP($A98,score!$B$7:$AB$146,17,FALSE)</f>
        <v>0</v>
      </c>
      <c r="P98" s="65">
        <f>VLOOKUP($A98,score!$B$7:$AB$146,18,FALSE)</f>
        <v>0</v>
      </c>
      <c r="Q98" s="5">
        <f>VLOOKUP($A98,score!$B$7:$AB$146,19,FALSE)</f>
        <v>0</v>
      </c>
      <c r="R98" s="5">
        <f>VLOOKUP($A98,score!$B$7:$AB$146,20,FALSE)</f>
        <v>0</v>
      </c>
      <c r="S98" s="5">
        <f>VLOOKUP($A98,score!$B$7:$AB$146,21,FALSE)</f>
        <v>0</v>
      </c>
      <c r="T98" s="5">
        <f>VLOOKUP($A98,score!$B$7:$AB$146,22,FALSE)</f>
        <v>0</v>
      </c>
      <c r="U98" s="5">
        <f>VLOOKUP($A98,score!$B$7:$AB$146,23,FALSE)</f>
        <v>0</v>
      </c>
      <c r="V98" s="5">
        <f>VLOOKUP($A98,score!$B$7:$AB$146,24,FALSE)</f>
        <v>0</v>
      </c>
      <c r="W98" s="15">
        <f>VLOOKUP($A98,score!$B$7:$AB$146,25,FALSE)</f>
        <v>200</v>
      </c>
    </row>
    <row r="99" spans="1:23" ht="17.25" x14ac:dyDescent="0.3">
      <c r="A99" s="4">
        <v>93</v>
      </c>
      <c r="B99" s="35">
        <f>VLOOKUP($A99,score!$B$7:$AD$146,3,FALSE)</f>
        <v>86</v>
      </c>
      <c r="C99" s="42" t="str">
        <f>VLOOKUP($A99,score!$B$7:$AD$146,5,FALSE)</f>
        <v/>
      </c>
      <c r="D99" s="42">
        <f>VLOOKUP($A99,score!$B$7:$AD$146,6,FALSE)</f>
        <v>0</v>
      </c>
      <c r="E99" s="5">
        <f>VLOOKUP($A99,score!$B$7:$AB$146,7,FALSE)</f>
        <v>0</v>
      </c>
      <c r="F99" s="5">
        <f>VLOOKUP($A99,score!$B$7:$AB$146,8,FALSE)</f>
        <v>0</v>
      </c>
      <c r="G99" s="5">
        <f>VLOOKUP($A99,score!$B$7:$AB$146,9,FALSE)</f>
        <v>0</v>
      </c>
      <c r="H99" s="5">
        <f>VLOOKUP($A99,score!$B$7:$AB$146,10,FALSE)</f>
        <v>0</v>
      </c>
      <c r="I99" s="5">
        <f>VLOOKUP($A99,score!$B$7:$AB$146,11,FALSE)</f>
        <v>0</v>
      </c>
      <c r="J99" s="5">
        <f>VLOOKUP($A99,score!$B$7:$AB$146,12,FALSE)</f>
        <v>0</v>
      </c>
      <c r="K99" s="5">
        <f>VLOOKUP($A99,score!$B$7:$AB$146,13,FALSE)</f>
        <v>0</v>
      </c>
      <c r="L99" s="5">
        <f>VLOOKUP($A99,score!$B$7:$AB$146,14,FALSE)</f>
        <v>0</v>
      </c>
      <c r="M99" s="5">
        <f>VLOOKUP($A99,score!$B$7:$AB$146,15,FALSE)</f>
        <v>0</v>
      </c>
      <c r="N99" s="65">
        <f>VLOOKUP($A99,score!$B$7:$AB$146,16,FALSE)</f>
        <v>0</v>
      </c>
      <c r="O99" s="65">
        <f>VLOOKUP($A99,score!$B$7:$AB$146,17,FALSE)</f>
        <v>0</v>
      </c>
      <c r="P99" s="65">
        <f>VLOOKUP($A99,score!$B$7:$AB$146,18,FALSE)</f>
        <v>0</v>
      </c>
      <c r="Q99" s="5">
        <f>VLOOKUP($A99,score!$B$7:$AB$146,19,FALSE)</f>
        <v>0</v>
      </c>
      <c r="R99" s="5">
        <f>VLOOKUP($A99,score!$B$7:$AB$146,20,FALSE)</f>
        <v>0</v>
      </c>
      <c r="S99" s="5">
        <f>VLOOKUP($A99,score!$B$7:$AB$146,21,FALSE)</f>
        <v>0</v>
      </c>
      <c r="T99" s="5">
        <f>VLOOKUP($A99,score!$B$7:$AB$146,22,FALSE)</f>
        <v>0</v>
      </c>
      <c r="U99" s="5">
        <f>VLOOKUP($A99,score!$B$7:$AB$146,23,FALSE)</f>
        <v>0</v>
      </c>
      <c r="V99" s="5">
        <f>VLOOKUP($A99,score!$B$7:$AB$146,24,FALSE)</f>
        <v>0</v>
      </c>
      <c r="W99" s="15">
        <f>VLOOKUP($A99,score!$B$7:$AB$146,25,FALSE)</f>
        <v>200</v>
      </c>
    </row>
    <row r="100" spans="1:23" ht="17.25" x14ac:dyDescent="0.3">
      <c r="A100" s="4">
        <v>94</v>
      </c>
      <c r="B100" s="35">
        <f>VLOOKUP($A100,score!$B$7:$AD$146,3,FALSE)</f>
        <v>86</v>
      </c>
      <c r="C100" s="42" t="str">
        <f>VLOOKUP($A100,score!$B$7:$AD$146,5,FALSE)</f>
        <v/>
      </c>
      <c r="D100" s="42">
        <f>VLOOKUP($A100,score!$B$7:$AD$146,6,FALSE)</f>
        <v>0</v>
      </c>
      <c r="E100" s="5">
        <f>VLOOKUP($A100,score!$B$7:$AB$146,7,FALSE)</f>
        <v>0</v>
      </c>
      <c r="F100" s="5">
        <f>VLOOKUP($A100,score!$B$7:$AB$146,8,FALSE)</f>
        <v>0</v>
      </c>
      <c r="G100" s="5">
        <f>VLOOKUP($A100,score!$B$7:$AB$146,9,FALSE)</f>
        <v>0</v>
      </c>
      <c r="H100" s="5">
        <f>VLOOKUP($A100,score!$B$7:$AB$146,10,FALSE)</f>
        <v>0</v>
      </c>
      <c r="I100" s="5">
        <f>VLOOKUP($A100,score!$B$7:$AB$146,11,FALSE)</f>
        <v>0</v>
      </c>
      <c r="J100" s="5">
        <f>VLOOKUP($A100,score!$B$7:$AB$146,12,FALSE)</f>
        <v>0</v>
      </c>
      <c r="K100" s="5">
        <f>VLOOKUP($A100,score!$B$7:$AB$146,13,FALSE)</f>
        <v>0</v>
      </c>
      <c r="L100" s="5">
        <f>VLOOKUP($A100,score!$B$7:$AB$146,14,FALSE)</f>
        <v>0</v>
      </c>
      <c r="M100" s="5">
        <f>VLOOKUP($A100,score!$B$7:$AB$146,15,FALSE)</f>
        <v>0</v>
      </c>
      <c r="N100" s="65">
        <f>VLOOKUP($A100,score!$B$7:$AB$146,16,FALSE)</f>
        <v>0</v>
      </c>
      <c r="O100" s="65">
        <f>VLOOKUP($A100,score!$B$7:$AB$146,17,FALSE)</f>
        <v>0</v>
      </c>
      <c r="P100" s="65">
        <f>VLOOKUP($A100,score!$B$7:$AB$146,18,FALSE)</f>
        <v>0</v>
      </c>
      <c r="Q100" s="5">
        <f>VLOOKUP($A100,score!$B$7:$AB$146,19,FALSE)</f>
        <v>0</v>
      </c>
      <c r="R100" s="5">
        <f>VLOOKUP($A100,score!$B$7:$AB$146,20,FALSE)</f>
        <v>0</v>
      </c>
      <c r="S100" s="5">
        <f>VLOOKUP($A100,score!$B$7:$AB$146,21,FALSE)</f>
        <v>0</v>
      </c>
      <c r="T100" s="5">
        <f>VLOOKUP($A100,score!$B$7:$AB$146,22,FALSE)</f>
        <v>0</v>
      </c>
      <c r="U100" s="5">
        <f>VLOOKUP($A100,score!$B$7:$AB$146,23,FALSE)</f>
        <v>0</v>
      </c>
      <c r="V100" s="5">
        <f>VLOOKUP($A100,score!$B$7:$AB$146,24,FALSE)</f>
        <v>0</v>
      </c>
      <c r="W100" s="15">
        <f>VLOOKUP($A100,score!$B$7:$AB$146,25,FALSE)</f>
        <v>200</v>
      </c>
    </row>
    <row r="101" spans="1:23" ht="17.25" x14ac:dyDescent="0.3">
      <c r="A101" s="4">
        <v>95</v>
      </c>
      <c r="B101" s="35">
        <f>VLOOKUP($A101,score!$B$7:$AD$146,3,FALSE)</f>
        <v>86</v>
      </c>
      <c r="C101" s="42" t="str">
        <f>VLOOKUP($A101,score!$B$7:$AD$146,5,FALSE)</f>
        <v/>
      </c>
      <c r="D101" s="42">
        <f>VLOOKUP($A101,score!$B$7:$AD$146,6,FALSE)</f>
        <v>0</v>
      </c>
      <c r="E101" s="5">
        <f>VLOOKUP($A101,score!$B$7:$AB$146,7,FALSE)</f>
        <v>0</v>
      </c>
      <c r="F101" s="5">
        <f>VLOOKUP($A101,score!$B$7:$AB$146,8,FALSE)</f>
        <v>0</v>
      </c>
      <c r="G101" s="5">
        <f>VLOOKUP($A101,score!$B$7:$AB$146,9,FALSE)</f>
        <v>0</v>
      </c>
      <c r="H101" s="5">
        <f>VLOOKUP($A101,score!$B$7:$AB$146,10,FALSE)</f>
        <v>0</v>
      </c>
      <c r="I101" s="5">
        <f>VLOOKUP($A101,score!$B$7:$AB$146,11,FALSE)</f>
        <v>0</v>
      </c>
      <c r="J101" s="5">
        <f>VLOOKUP($A101,score!$B$7:$AB$146,12,FALSE)</f>
        <v>0</v>
      </c>
      <c r="K101" s="5">
        <f>VLOOKUP($A101,score!$B$7:$AB$146,13,FALSE)</f>
        <v>0</v>
      </c>
      <c r="L101" s="5">
        <f>VLOOKUP($A101,score!$B$7:$AB$146,14,FALSE)</f>
        <v>0</v>
      </c>
      <c r="M101" s="5">
        <f>VLOOKUP($A101,score!$B$7:$AB$146,15,FALSE)</f>
        <v>0</v>
      </c>
      <c r="N101" s="65">
        <f>VLOOKUP($A101,score!$B$7:$AB$146,16,FALSE)</f>
        <v>0</v>
      </c>
      <c r="O101" s="65">
        <f>VLOOKUP($A101,score!$B$7:$AB$146,17,FALSE)</f>
        <v>0</v>
      </c>
      <c r="P101" s="65">
        <f>VLOOKUP($A101,score!$B$7:$AB$146,18,FALSE)</f>
        <v>0</v>
      </c>
      <c r="Q101" s="5">
        <f>VLOOKUP($A101,score!$B$7:$AB$146,19,FALSE)</f>
        <v>0</v>
      </c>
      <c r="R101" s="5">
        <f>VLOOKUP($A101,score!$B$7:$AB$146,20,FALSE)</f>
        <v>0</v>
      </c>
      <c r="S101" s="5">
        <f>VLOOKUP($A101,score!$B$7:$AB$146,21,FALSE)</f>
        <v>0</v>
      </c>
      <c r="T101" s="5">
        <f>VLOOKUP($A101,score!$B$7:$AB$146,22,FALSE)</f>
        <v>0</v>
      </c>
      <c r="U101" s="5">
        <f>VLOOKUP($A101,score!$B$7:$AB$146,23,FALSE)</f>
        <v>0</v>
      </c>
      <c r="V101" s="5">
        <f>VLOOKUP($A101,score!$B$7:$AB$146,24,FALSE)</f>
        <v>0</v>
      </c>
      <c r="W101" s="15">
        <f>VLOOKUP($A101,score!$B$7:$AB$146,25,FALSE)</f>
        <v>200</v>
      </c>
    </row>
    <row r="102" spans="1:23" ht="17.25" x14ac:dyDescent="0.3">
      <c r="A102" s="4">
        <v>96</v>
      </c>
      <c r="B102" s="35">
        <f>VLOOKUP($A102,score!$B$7:$AD$146,3,FALSE)</f>
        <v>86</v>
      </c>
      <c r="C102" s="42" t="str">
        <f>VLOOKUP($A102,score!$B$7:$AD$146,5,FALSE)</f>
        <v/>
      </c>
      <c r="D102" s="42">
        <f>VLOOKUP($A102,score!$B$7:$AD$146,6,FALSE)</f>
        <v>0</v>
      </c>
      <c r="E102" s="5">
        <f>VLOOKUP($A102,score!$B$7:$AB$146,7,FALSE)</f>
        <v>0</v>
      </c>
      <c r="F102" s="5">
        <f>VLOOKUP($A102,score!$B$7:$AB$146,8,FALSE)</f>
        <v>0</v>
      </c>
      <c r="G102" s="5">
        <f>VLOOKUP($A102,score!$B$7:$AB$146,9,FALSE)</f>
        <v>0</v>
      </c>
      <c r="H102" s="5">
        <f>VLOOKUP($A102,score!$B$7:$AB$146,10,FALSE)</f>
        <v>0</v>
      </c>
      <c r="I102" s="5">
        <f>VLOOKUP($A102,score!$B$7:$AB$146,11,FALSE)</f>
        <v>0</v>
      </c>
      <c r="J102" s="5">
        <f>VLOOKUP($A102,score!$B$7:$AB$146,12,FALSE)</f>
        <v>0</v>
      </c>
      <c r="K102" s="5">
        <f>VLOOKUP($A102,score!$B$7:$AB$146,13,FALSE)</f>
        <v>0</v>
      </c>
      <c r="L102" s="5">
        <f>VLOOKUP($A102,score!$B$7:$AB$146,14,FALSE)</f>
        <v>0</v>
      </c>
      <c r="M102" s="5">
        <f>VLOOKUP($A102,score!$B$7:$AB$146,15,FALSE)</f>
        <v>0</v>
      </c>
      <c r="N102" s="65">
        <f>VLOOKUP($A102,score!$B$7:$AB$146,16,FALSE)</f>
        <v>0</v>
      </c>
      <c r="O102" s="65">
        <f>VLOOKUP($A102,score!$B$7:$AB$146,17,FALSE)</f>
        <v>0</v>
      </c>
      <c r="P102" s="65">
        <f>VLOOKUP($A102,score!$B$7:$AB$146,18,FALSE)</f>
        <v>0</v>
      </c>
      <c r="Q102" s="5">
        <f>VLOOKUP($A102,score!$B$7:$AB$146,19,FALSE)</f>
        <v>0</v>
      </c>
      <c r="R102" s="5">
        <f>VLOOKUP($A102,score!$B$7:$AB$146,20,FALSE)</f>
        <v>0</v>
      </c>
      <c r="S102" s="5">
        <f>VLOOKUP($A102,score!$B$7:$AB$146,21,FALSE)</f>
        <v>0</v>
      </c>
      <c r="T102" s="5">
        <f>VLOOKUP($A102,score!$B$7:$AB$146,22,FALSE)</f>
        <v>0</v>
      </c>
      <c r="U102" s="5">
        <f>VLOOKUP($A102,score!$B$7:$AB$146,23,FALSE)</f>
        <v>0</v>
      </c>
      <c r="V102" s="5">
        <f>VLOOKUP($A102,score!$B$7:$AB$146,24,FALSE)</f>
        <v>0</v>
      </c>
      <c r="W102" s="15">
        <f>VLOOKUP($A102,score!$B$7:$AB$146,25,FALSE)</f>
        <v>200</v>
      </c>
    </row>
    <row r="103" spans="1:23" ht="17.25" x14ac:dyDescent="0.3">
      <c r="A103" s="4">
        <v>97</v>
      </c>
      <c r="B103" s="35">
        <f>VLOOKUP($A103,score!$B$7:$AD$146,3,FALSE)</f>
        <v>86</v>
      </c>
      <c r="C103" s="42" t="str">
        <f>VLOOKUP($A103,score!$B$7:$AD$146,5,FALSE)</f>
        <v/>
      </c>
      <c r="D103" s="42">
        <f>VLOOKUP($A103,score!$B$7:$AD$146,6,FALSE)</f>
        <v>0</v>
      </c>
      <c r="E103" s="5">
        <f>VLOOKUP($A103,score!$B$7:$AB$146,7,FALSE)</f>
        <v>0</v>
      </c>
      <c r="F103" s="5">
        <f>VLOOKUP($A103,score!$B$7:$AB$146,8,FALSE)</f>
        <v>0</v>
      </c>
      <c r="G103" s="5">
        <f>VLOOKUP($A103,score!$B$7:$AB$146,9,FALSE)</f>
        <v>0</v>
      </c>
      <c r="H103" s="5">
        <f>VLOOKUP($A103,score!$B$7:$AB$146,10,FALSE)</f>
        <v>0</v>
      </c>
      <c r="I103" s="5">
        <f>VLOOKUP($A103,score!$B$7:$AB$146,11,FALSE)</f>
        <v>0</v>
      </c>
      <c r="J103" s="5">
        <f>VLOOKUP($A103,score!$B$7:$AB$146,12,FALSE)</f>
        <v>0</v>
      </c>
      <c r="K103" s="5">
        <f>VLOOKUP($A103,score!$B$7:$AB$146,13,FALSE)</f>
        <v>0</v>
      </c>
      <c r="L103" s="5">
        <f>VLOOKUP($A103,score!$B$7:$AB$146,14,FALSE)</f>
        <v>0</v>
      </c>
      <c r="M103" s="5">
        <f>VLOOKUP($A103,score!$B$7:$AB$146,15,FALSE)</f>
        <v>0</v>
      </c>
      <c r="N103" s="65">
        <f>VLOOKUP($A103,score!$B$7:$AB$146,16,FALSE)</f>
        <v>0</v>
      </c>
      <c r="O103" s="65">
        <f>VLOOKUP($A103,score!$B$7:$AB$146,17,FALSE)</f>
        <v>0</v>
      </c>
      <c r="P103" s="65">
        <f>VLOOKUP($A103,score!$B$7:$AB$146,18,FALSE)</f>
        <v>0</v>
      </c>
      <c r="Q103" s="5">
        <f>VLOOKUP($A103,score!$B$7:$AB$146,19,FALSE)</f>
        <v>0</v>
      </c>
      <c r="R103" s="5">
        <f>VLOOKUP($A103,score!$B$7:$AB$146,20,FALSE)</f>
        <v>0</v>
      </c>
      <c r="S103" s="5">
        <f>VLOOKUP($A103,score!$B$7:$AB$146,21,FALSE)</f>
        <v>0</v>
      </c>
      <c r="T103" s="5">
        <f>VLOOKUP($A103,score!$B$7:$AB$146,22,FALSE)</f>
        <v>0</v>
      </c>
      <c r="U103" s="5">
        <f>VLOOKUP($A103,score!$B$7:$AB$146,23,FALSE)</f>
        <v>0</v>
      </c>
      <c r="V103" s="5">
        <f>VLOOKUP($A103,score!$B$7:$AB$146,24,FALSE)</f>
        <v>0</v>
      </c>
      <c r="W103" s="15">
        <f>VLOOKUP($A103,score!$B$7:$AB$146,25,FALSE)</f>
        <v>200</v>
      </c>
    </row>
    <row r="104" spans="1:23" ht="17.25" x14ac:dyDescent="0.3">
      <c r="A104" s="4">
        <v>98</v>
      </c>
      <c r="B104" s="35">
        <f>VLOOKUP($A104,score!$B$7:$AD$146,3,FALSE)</f>
        <v>86</v>
      </c>
      <c r="C104" s="42" t="str">
        <f>VLOOKUP($A104,score!$B$7:$AD$146,5,FALSE)</f>
        <v/>
      </c>
      <c r="D104" s="42">
        <f>VLOOKUP($A104,score!$B$7:$AD$146,6,FALSE)</f>
        <v>0</v>
      </c>
      <c r="E104" s="5">
        <f>VLOOKUP($A104,score!$B$7:$AB$146,7,FALSE)</f>
        <v>0</v>
      </c>
      <c r="F104" s="5">
        <f>VLOOKUP($A104,score!$B$7:$AB$146,8,FALSE)</f>
        <v>0</v>
      </c>
      <c r="G104" s="5">
        <f>VLOOKUP($A104,score!$B$7:$AB$146,9,FALSE)</f>
        <v>0</v>
      </c>
      <c r="H104" s="5">
        <f>VLOOKUP($A104,score!$B$7:$AB$146,10,FALSE)</f>
        <v>0</v>
      </c>
      <c r="I104" s="5">
        <f>VLOOKUP($A104,score!$B$7:$AB$146,11,FALSE)</f>
        <v>0</v>
      </c>
      <c r="J104" s="5">
        <f>VLOOKUP($A104,score!$B$7:$AB$146,12,FALSE)</f>
        <v>0</v>
      </c>
      <c r="K104" s="5">
        <f>VLOOKUP($A104,score!$B$7:$AB$146,13,FALSE)</f>
        <v>0</v>
      </c>
      <c r="L104" s="5">
        <f>VLOOKUP($A104,score!$B$7:$AB$146,14,FALSE)</f>
        <v>0</v>
      </c>
      <c r="M104" s="5">
        <f>VLOOKUP($A104,score!$B$7:$AB$146,15,FALSE)</f>
        <v>0</v>
      </c>
      <c r="N104" s="65">
        <f>VLOOKUP($A104,score!$B$7:$AB$146,16,FALSE)</f>
        <v>0</v>
      </c>
      <c r="O104" s="65">
        <f>VLOOKUP($A104,score!$B$7:$AB$146,17,FALSE)</f>
        <v>0</v>
      </c>
      <c r="P104" s="65">
        <f>VLOOKUP($A104,score!$B$7:$AB$146,18,FALSE)</f>
        <v>0</v>
      </c>
      <c r="Q104" s="5">
        <f>VLOOKUP($A104,score!$B$7:$AB$146,19,FALSE)</f>
        <v>0</v>
      </c>
      <c r="R104" s="5">
        <f>VLOOKUP($A104,score!$B$7:$AB$146,20,FALSE)</f>
        <v>0</v>
      </c>
      <c r="S104" s="5">
        <f>VLOOKUP($A104,score!$B$7:$AB$146,21,FALSE)</f>
        <v>0</v>
      </c>
      <c r="T104" s="5">
        <f>VLOOKUP($A104,score!$B$7:$AB$146,22,FALSE)</f>
        <v>0</v>
      </c>
      <c r="U104" s="5">
        <f>VLOOKUP($A104,score!$B$7:$AB$146,23,FALSE)</f>
        <v>0</v>
      </c>
      <c r="V104" s="5">
        <f>VLOOKUP($A104,score!$B$7:$AB$146,24,FALSE)</f>
        <v>0</v>
      </c>
      <c r="W104" s="15">
        <f>VLOOKUP($A104,score!$B$7:$AB$146,25,FALSE)</f>
        <v>200</v>
      </c>
    </row>
    <row r="105" spans="1:23" ht="17.25" x14ac:dyDescent="0.3">
      <c r="A105" s="4">
        <v>99</v>
      </c>
      <c r="B105" s="35">
        <f>VLOOKUP($A105,score!$B$7:$AD$146,3,FALSE)</f>
        <v>86</v>
      </c>
      <c r="C105" s="42" t="str">
        <f>VLOOKUP($A105,score!$B$7:$AD$146,5,FALSE)</f>
        <v/>
      </c>
      <c r="D105" s="42">
        <f>VLOOKUP($A105,score!$B$7:$AD$146,6,FALSE)</f>
        <v>0</v>
      </c>
      <c r="E105" s="5">
        <f>VLOOKUP($A105,score!$B$7:$AB$146,7,FALSE)</f>
        <v>0</v>
      </c>
      <c r="F105" s="5">
        <f>VLOOKUP($A105,score!$B$7:$AB$146,8,FALSE)</f>
        <v>0</v>
      </c>
      <c r="G105" s="5">
        <f>VLOOKUP($A105,score!$B$7:$AB$146,9,FALSE)</f>
        <v>0</v>
      </c>
      <c r="H105" s="5">
        <f>VLOOKUP($A105,score!$B$7:$AB$146,10,FALSE)</f>
        <v>0</v>
      </c>
      <c r="I105" s="5">
        <f>VLOOKUP($A105,score!$B$7:$AB$146,11,FALSE)</f>
        <v>0</v>
      </c>
      <c r="J105" s="5">
        <f>VLOOKUP($A105,score!$B$7:$AB$146,12,FALSE)</f>
        <v>0</v>
      </c>
      <c r="K105" s="5">
        <f>VLOOKUP($A105,score!$B$7:$AB$146,13,FALSE)</f>
        <v>0</v>
      </c>
      <c r="L105" s="5">
        <f>VLOOKUP($A105,score!$B$7:$AB$146,14,FALSE)</f>
        <v>0</v>
      </c>
      <c r="M105" s="5">
        <f>VLOOKUP($A105,score!$B$7:$AB$146,15,FALSE)</f>
        <v>0</v>
      </c>
      <c r="N105" s="65">
        <f>VLOOKUP($A105,score!$B$7:$AB$146,16,FALSE)</f>
        <v>0</v>
      </c>
      <c r="O105" s="65">
        <f>VLOOKUP($A105,score!$B$7:$AB$146,17,FALSE)</f>
        <v>0</v>
      </c>
      <c r="P105" s="65">
        <f>VLOOKUP($A105,score!$B$7:$AB$146,18,FALSE)</f>
        <v>0</v>
      </c>
      <c r="Q105" s="5">
        <f>VLOOKUP($A105,score!$B$7:$AB$146,19,FALSE)</f>
        <v>0</v>
      </c>
      <c r="R105" s="5">
        <f>VLOOKUP($A105,score!$B$7:$AB$146,20,FALSE)</f>
        <v>0</v>
      </c>
      <c r="S105" s="5">
        <f>VLOOKUP($A105,score!$B$7:$AB$146,21,FALSE)</f>
        <v>0</v>
      </c>
      <c r="T105" s="5">
        <f>VLOOKUP($A105,score!$B$7:$AB$146,22,FALSE)</f>
        <v>0</v>
      </c>
      <c r="U105" s="5">
        <f>VLOOKUP($A105,score!$B$7:$AB$146,23,FALSE)</f>
        <v>0</v>
      </c>
      <c r="V105" s="5">
        <f>VLOOKUP($A105,score!$B$7:$AB$146,24,FALSE)</f>
        <v>0</v>
      </c>
      <c r="W105" s="15">
        <f>VLOOKUP($A105,score!$B$7:$AB$146,25,FALSE)</f>
        <v>200</v>
      </c>
    </row>
    <row r="106" spans="1:23" ht="17.25" x14ac:dyDescent="0.3">
      <c r="A106" s="4">
        <v>100</v>
      </c>
      <c r="B106" s="35">
        <f>VLOOKUP($A106,score!$B$7:$AD$146,3,FALSE)</f>
        <v>86</v>
      </c>
      <c r="C106" s="42" t="str">
        <f>VLOOKUP($A106,score!$B$7:$AD$146,5,FALSE)</f>
        <v/>
      </c>
      <c r="D106" s="42">
        <f>VLOOKUP($A106,score!$B$7:$AD$146,6,FALSE)</f>
        <v>0</v>
      </c>
      <c r="E106" s="5">
        <f>VLOOKUP($A106,score!$B$7:$AB$146,7,FALSE)</f>
        <v>0</v>
      </c>
      <c r="F106" s="5">
        <f>VLOOKUP($A106,score!$B$7:$AB$146,8,FALSE)</f>
        <v>0</v>
      </c>
      <c r="G106" s="5">
        <f>VLOOKUP($A106,score!$B$7:$AB$146,9,FALSE)</f>
        <v>0</v>
      </c>
      <c r="H106" s="5">
        <f>VLOOKUP($A106,score!$B$7:$AB$146,10,FALSE)</f>
        <v>0</v>
      </c>
      <c r="I106" s="5">
        <f>VLOOKUP($A106,score!$B$7:$AB$146,11,FALSE)</f>
        <v>0</v>
      </c>
      <c r="J106" s="5">
        <f>VLOOKUP($A106,score!$B$7:$AB$146,12,FALSE)</f>
        <v>0</v>
      </c>
      <c r="K106" s="5">
        <f>VLOOKUP($A106,score!$B$7:$AB$146,13,FALSE)</f>
        <v>0</v>
      </c>
      <c r="L106" s="5">
        <f>VLOOKUP($A106,score!$B$7:$AB$146,14,FALSE)</f>
        <v>0</v>
      </c>
      <c r="M106" s="5">
        <f>VLOOKUP($A106,score!$B$7:$AB$146,15,FALSE)</f>
        <v>0</v>
      </c>
      <c r="N106" s="65">
        <f>VLOOKUP($A106,score!$B$7:$AB$146,16,FALSE)</f>
        <v>0</v>
      </c>
      <c r="O106" s="65">
        <f>VLOOKUP($A106,score!$B$7:$AB$146,17,FALSE)</f>
        <v>0</v>
      </c>
      <c r="P106" s="65">
        <f>VLOOKUP($A106,score!$B$7:$AB$146,18,FALSE)</f>
        <v>0</v>
      </c>
      <c r="Q106" s="5">
        <f>VLOOKUP($A106,score!$B$7:$AB$146,19,FALSE)</f>
        <v>0</v>
      </c>
      <c r="R106" s="5">
        <f>VLOOKUP($A106,score!$B$7:$AB$146,20,FALSE)</f>
        <v>0</v>
      </c>
      <c r="S106" s="5">
        <f>VLOOKUP($A106,score!$B$7:$AB$146,21,FALSE)</f>
        <v>0</v>
      </c>
      <c r="T106" s="5">
        <f>VLOOKUP($A106,score!$B$7:$AB$146,22,FALSE)</f>
        <v>0</v>
      </c>
      <c r="U106" s="5">
        <f>VLOOKUP($A106,score!$B$7:$AB$146,23,FALSE)</f>
        <v>0</v>
      </c>
      <c r="V106" s="5">
        <f>VLOOKUP($A106,score!$B$7:$AB$146,24,FALSE)</f>
        <v>0</v>
      </c>
      <c r="W106" s="15">
        <f>VLOOKUP($A106,score!$B$7:$AB$146,25,FALSE)</f>
        <v>200</v>
      </c>
    </row>
    <row r="107" spans="1:23" ht="17.25" x14ac:dyDescent="0.3">
      <c r="A107" s="4">
        <v>101</v>
      </c>
      <c r="B107" s="35">
        <f>VLOOKUP($A107,score!$B$7:$AD$146,3,FALSE)</f>
        <v>86</v>
      </c>
      <c r="C107" s="42" t="str">
        <f>VLOOKUP($A107,score!$B$7:$AD$146,5,FALSE)</f>
        <v/>
      </c>
      <c r="D107" s="42">
        <f>VLOOKUP($A107,score!$B$7:$AD$146,6,FALSE)</f>
        <v>0</v>
      </c>
      <c r="E107" s="5">
        <f>VLOOKUP($A107,score!$B$7:$AB$146,7,FALSE)</f>
        <v>0</v>
      </c>
      <c r="F107" s="5">
        <f>VLOOKUP($A107,score!$B$7:$AB$146,8,FALSE)</f>
        <v>0</v>
      </c>
      <c r="G107" s="5">
        <f>VLOOKUP($A107,score!$B$7:$AB$146,9,FALSE)</f>
        <v>0</v>
      </c>
      <c r="H107" s="5">
        <f>VLOOKUP($A107,score!$B$7:$AB$146,10,FALSE)</f>
        <v>0</v>
      </c>
      <c r="I107" s="5">
        <f>VLOOKUP($A107,score!$B$7:$AB$146,11,FALSE)</f>
        <v>0</v>
      </c>
      <c r="J107" s="5">
        <f>VLOOKUP($A107,score!$B$7:$AB$146,12,FALSE)</f>
        <v>0</v>
      </c>
      <c r="K107" s="5">
        <f>VLOOKUP($A107,score!$B$7:$AB$146,13,FALSE)</f>
        <v>0</v>
      </c>
      <c r="L107" s="5">
        <f>VLOOKUP($A107,score!$B$7:$AB$146,14,FALSE)</f>
        <v>0</v>
      </c>
      <c r="M107" s="5">
        <f>VLOOKUP($A107,score!$B$7:$AB$146,15,FALSE)</f>
        <v>0</v>
      </c>
      <c r="N107" s="65">
        <f>VLOOKUP($A107,score!$B$7:$AB$146,16,FALSE)</f>
        <v>0</v>
      </c>
      <c r="O107" s="65">
        <f>VLOOKUP($A107,score!$B$7:$AB$146,17,FALSE)</f>
        <v>0</v>
      </c>
      <c r="P107" s="65">
        <f>VLOOKUP($A107,score!$B$7:$AB$146,18,FALSE)</f>
        <v>0</v>
      </c>
      <c r="Q107" s="5">
        <f>VLOOKUP($A107,score!$B$7:$AB$146,19,FALSE)</f>
        <v>0</v>
      </c>
      <c r="R107" s="5">
        <f>VLOOKUP($A107,score!$B$7:$AB$146,20,FALSE)</f>
        <v>0</v>
      </c>
      <c r="S107" s="5">
        <f>VLOOKUP($A107,score!$B$7:$AB$146,21,FALSE)</f>
        <v>0</v>
      </c>
      <c r="T107" s="5">
        <f>VLOOKUP($A107,score!$B$7:$AB$146,22,FALSE)</f>
        <v>0</v>
      </c>
      <c r="U107" s="5">
        <f>VLOOKUP($A107,score!$B$7:$AB$146,23,FALSE)</f>
        <v>0</v>
      </c>
      <c r="V107" s="5">
        <f>VLOOKUP($A107,score!$B$7:$AB$146,24,FALSE)</f>
        <v>0</v>
      </c>
      <c r="W107" s="15">
        <f>VLOOKUP($A107,score!$B$7:$AB$146,25,FALSE)</f>
        <v>200</v>
      </c>
    </row>
    <row r="108" spans="1:23" ht="17.25" x14ac:dyDescent="0.3">
      <c r="A108" s="4">
        <v>102</v>
      </c>
      <c r="B108" s="35">
        <f>VLOOKUP($A108,score!$B$7:$AD$146,3,FALSE)</f>
        <v>86</v>
      </c>
      <c r="C108" s="42" t="str">
        <f>VLOOKUP($A108,score!$B$7:$AD$146,5,FALSE)</f>
        <v/>
      </c>
      <c r="D108" s="42">
        <f>VLOOKUP($A108,score!$B$7:$AD$146,6,FALSE)</f>
        <v>0</v>
      </c>
      <c r="E108" s="5">
        <f>VLOOKUP($A108,score!$B$7:$AB$146,7,FALSE)</f>
        <v>0</v>
      </c>
      <c r="F108" s="5">
        <f>VLOOKUP($A108,score!$B$7:$AB$146,8,FALSE)</f>
        <v>0</v>
      </c>
      <c r="G108" s="5">
        <f>VLOOKUP($A108,score!$B$7:$AB$146,9,FALSE)</f>
        <v>0</v>
      </c>
      <c r="H108" s="5">
        <f>VLOOKUP($A108,score!$B$7:$AB$146,10,FALSE)</f>
        <v>0</v>
      </c>
      <c r="I108" s="5">
        <f>VLOOKUP($A108,score!$B$7:$AB$146,11,FALSE)</f>
        <v>0</v>
      </c>
      <c r="J108" s="5">
        <f>VLOOKUP($A108,score!$B$7:$AB$146,12,FALSE)</f>
        <v>0</v>
      </c>
      <c r="K108" s="5">
        <f>VLOOKUP($A108,score!$B$7:$AB$146,13,FALSE)</f>
        <v>0</v>
      </c>
      <c r="L108" s="5">
        <f>VLOOKUP($A108,score!$B$7:$AB$146,14,FALSE)</f>
        <v>0</v>
      </c>
      <c r="M108" s="5">
        <f>VLOOKUP($A108,score!$B$7:$AB$146,15,FALSE)</f>
        <v>0</v>
      </c>
      <c r="N108" s="65">
        <f>VLOOKUP($A108,score!$B$7:$AB$146,16,FALSE)</f>
        <v>0</v>
      </c>
      <c r="O108" s="65">
        <f>VLOOKUP($A108,score!$B$7:$AB$146,17,FALSE)</f>
        <v>0</v>
      </c>
      <c r="P108" s="65">
        <f>VLOOKUP($A108,score!$B$7:$AB$146,18,FALSE)</f>
        <v>0</v>
      </c>
      <c r="Q108" s="5">
        <f>VLOOKUP($A108,score!$B$7:$AB$146,19,FALSE)</f>
        <v>0</v>
      </c>
      <c r="R108" s="5">
        <f>VLOOKUP($A108,score!$B$7:$AB$146,20,FALSE)</f>
        <v>0</v>
      </c>
      <c r="S108" s="5">
        <f>VLOOKUP($A108,score!$B$7:$AB$146,21,FALSE)</f>
        <v>0</v>
      </c>
      <c r="T108" s="5">
        <f>VLOOKUP($A108,score!$B$7:$AB$146,22,FALSE)</f>
        <v>0</v>
      </c>
      <c r="U108" s="5">
        <f>VLOOKUP($A108,score!$B$7:$AB$146,23,FALSE)</f>
        <v>0</v>
      </c>
      <c r="V108" s="5">
        <f>VLOOKUP($A108,score!$B$7:$AB$146,24,FALSE)</f>
        <v>0</v>
      </c>
      <c r="W108" s="15">
        <f>VLOOKUP($A108,score!$B$7:$AB$146,25,FALSE)</f>
        <v>200</v>
      </c>
    </row>
    <row r="109" spans="1:23" ht="17.25" x14ac:dyDescent="0.3">
      <c r="A109" s="4">
        <v>103</v>
      </c>
      <c r="B109" s="35">
        <f>VLOOKUP($A109,score!$B$7:$AD$146,3,FALSE)</f>
        <v>86</v>
      </c>
      <c r="C109" s="42" t="str">
        <f>VLOOKUP($A109,score!$B$7:$AD$146,5,FALSE)</f>
        <v/>
      </c>
      <c r="D109" s="42">
        <f>VLOOKUP($A109,score!$B$7:$AD$146,6,FALSE)</f>
        <v>0</v>
      </c>
      <c r="E109" s="5">
        <f>VLOOKUP($A109,score!$B$7:$AB$146,7,FALSE)</f>
        <v>0</v>
      </c>
      <c r="F109" s="5">
        <f>VLOOKUP($A109,score!$B$7:$AB$146,8,FALSE)</f>
        <v>0</v>
      </c>
      <c r="G109" s="5">
        <f>VLOOKUP($A109,score!$B$7:$AB$146,9,FALSE)</f>
        <v>0</v>
      </c>
      <c r="H109" s="5">
        <f>VLOOKUP($A109,score!$B$7:$AB$146,10,FALSE)</f>
        <v>0</v>
      </c>
      <c r="I109" s="5">
        <f>VLOOKUP($A109,score!$B$7:$AB$146,11,FALSE)</f>
        <v>0</v>
      </c>
      <c r="J109" s="5">
        <f>VLOOKUP($A109,score!$B$7:$AB$146,12,FALSE)</f>
        <v>0</v>
      </c>
      <c r="K109" s="5">
        <f>VLOOKUP($A109,score!$B$7:$AB$146,13,FALSE)</f>
        <v>0</v>
      </c>
      <c r="L109" s="5">
        <f>VLOOKUP($A109,score!$B$7:$AB$146,14,FALSE)</f>
        <v>0</v>
      </c>
      <c r="M109" s="5">
        <f>VLOOKUP($A109,score!$B$7:$AB$146,15,FALSE)</f>
        <v>0</v>
      </c>
      <c r="N109" s="65">
        <f>VLOOKUP($A109,score!$B$7:$AB$146,16,FALSE)</f>
        <v>0</v>
      </c>
      <c r="O109" s="65">
        <f>VLOOKUP($A109,score!$B$7:$AB$146,17,FALSE)</f>
        <v>0</v>
      </c>
      <c r="P109" s="65">
        <f>VLOOKUP($A109,score!$B$7:$AB$146,18,FALSE)</f>
        <v>0</v>
      </c>
      <c r="Q109" s="5">
        <f>VLOOKUP($A109,score!$B$7:$AB$146,19,FALSE)</f>
        <v>0</v>
      </c>
      <c r="R109" s="5">
        <f>VLOOKUP($A109,score!$B$7:$AB$146,20,FALSE)</f>
        <v>0</v>
      </c>
      <c r="S109" s="5">
        <f>VLOOKUP($A109,score!$B$7:$AB$146,21,FALSE)</f>
        <v>0</v>
      </c>
      <c r="T109" s="5">
        <f>VLOOKUP($A109,score!$B$7:$AB$146,22,FALSE)</f>
        <v>0</v>
      </c>
      <c r="U109" s="5">
        <f>VLOOKUP($A109,score!$B$7:$AB$146,23,FALSE)</f>
        <v>0</v>
      </c>
      <c r="V109" s="5">
        <f>VLOOKUP($A109,score!$B$7:$AB$146,24,FALSE)</f>
        <v>0</v>
      </c>
      <c r="W109" s="15">
        <f>VLOOKUP($A109,score!$B$7:$AB$146,25,FALSE)</f>
        <v>200</v>
      </c>
    </row>
    <row r="110" spans="1:23" ht="17.25" x14ac:dyDescent="0.3">
      <c r="A110" s="4">
        <v>104</v>
      </c>
      <c r="B110" s="35">
        <f>VLOOKUP($A110,score!$B$7:$AD$146,3,FALSE)</f>
        <v>86</v>
      </c>
      <c r="C110" s="42" t="str">
        <f>VLOOKUP($A110,score!$B$7:$AD$146,5,FALSE)</f>
        <v/>
      </c>
      <c r="D110" s="42">
        <f>VLOOKUP($A110,score!$B$7:$AD$146,6,FALSE)</f>
        <v>0</v>
      </c>
      <c r="E110" s="5">
        <f>VLOOKUP($A110,score!$B$7:$AB$146,7,FALSE)</f>
        <v>0</v>
      </c>
      <c r="F110" s="5">
        <f>VLOOKUP($A110,score!$B$7:$AB$146,8,FALSE)</f>
        <v>0</v>
      </c>
      <c r="G110" s="5">
        <f>VLOOKUP($A110,score!$B$7:$AB$146,9,FALSE)</f>
        <v>0</v>
      </c>
      <c r="H110" s="5">
        <f>VLOOKUP($A110,score!$B$7:$AB$146,10,FALSE)</f>
        <v>0</v>
      </c>
      <c r="I110" s="5">
        <f>VLOOKUP($A110,score!$B$7:$AB$146,11,FALSE)</f>
        <v>0</v>
      </c>
      <c r="J110" s="5">
        <f>VLOOKUP($A110,score!$B$7:$AB$146,12,FALSE)</f>
        <v>0</v>
      </c>
      <c r="K110" s="5">
        <f>VLOOKUP($A110,score!$B$7:$AB$146,13,FALSE)</f>
        <v>0</v>
      </c>
      <c r="L110" s="5">
        <f>VLOOKUP($A110,score!$B$7:$AB$146,14,FALSE)</f>
        <v>0</v>
      </c>
      <c r="M110" s="5">
        <f>VLOOKUP($A110,score!$B$7:$AB$146,15,FALSE)</f>
        <v>0</v>
      </c>
      <c r="N110" s="65">
        <f>VLOOKUP($A110,score!$B$7:$AB$146,16,FALSE)</f>
        <v>0</v>
      </c>
      <c r="O110" s="65">
        <f>VLOOKUP($A110,score!$B$7:$AB$146,17,FALSE)</f>
        <v>0</v>
      </c>
      <c r="P110" s="65">
        <f>VLOOKUP($A110,score!$B$7:$AB$146,18,FALSE)</f>
        <v>0</v>
      </c>
      <c r="Q110" s="5">
        <f>VLOOKUP($A110,score!$B$7:$AB$146,19,FALSE)</f>
        <v>0</v>
      </c>
      <c r="R110" s="5">
        <f>VLOOKUP($A110,score!$B$7:$AB$146,20,FALSE)</f>
        <v>0</v>
      </c>
      <c r="S110" s="5">
        <f>VLOOKUP($A110,score!$B$7:$AB$146,21,FALSE)</f>
        <v>0</v>
      </c>
      <c r="T110" s="5">
        <f>VLOOKUP($A110,score!$B$7:$AB$146,22,FALSE)</f>
        <v>0</v>
      </c>
      <c r="U110" s="5">
        <f>VLOOKUP($A110,score!$B$7:$AB$146,23,FALSE)</f>
        <v>0</v>
      </c>
      <c r="V110" s="5">
        <f>VLOOKUP($A110,score!$B$7:$AB$146,24,FALSE)</f>
        <v>0</v>
      </c>
      <c r="W110" s="15">
        <f>VLOOKUP($A110,score!$B$7:$AB$146,25,FALSE)</f>
        <v>200</v>
      </c>
    </row>
    <row r="111" spans="1:23" ht="17.25" x14ac:dyDescent="0.3">
      <c r="A111" s="4">
        <v>105</v>
      </c>
      <c r="B111" s="35">
        <f>VLOOKUP($A111,score!$B$7:$AD$146,3,FALSE)</f>
        <v>86</v>
      </c>
      <c r="C111" s="42" t="str">
        <f>VLOOKUP($A111,score!$B$7:$AD$146,5,FALSE)</f>
        <v/>
      </c>
      <c r="D111" s="42">
        <f>VLOOKUP($A111,score!$B$7:$AD$146,6,FALSE)</f>
        <v>0</v>
      </c>
      <c r="E111" s="5">
        <f>VLOOKUP($A111,score!$B$7:$AB$146,7,FALSE)</f>
        <v>0</v>
      </c>
      <c r="F111" s="5">
        <f>VLOOKUP($A111,score!$B$7:$AB$146,8,FALSE)</f>
        <v>0</v>
      </c>
      <c r="G111" s="5">
        <f>VLOOKUP($A111,score!$B$7:$AB$146,9,FALSE)</f>
        <v>0</v>
      </c>
      <c r="H111" s="5">
        <f>VLOOKUP($A111,score!$B$7:$AB$146,10,FALSE)</f>
        <v>0</v>
      </c>
      <c r="I111" s="5">
        <f>VLOOKUP($A111,score!$B$7:$AB$146,11,FALSE)</f>
        <v>0</v>
      </c>
      <c r="J111" s="5">
        <f>VLOOKUP($A111,score!$B$7:$AB$146,12,FALSE)</f>
        <v>0</v>
      </c>
      <c r="K111" s="5">
        <f>VLOOKUP($A111,score!$B$7:$AB$146,13,FALSE)</f>
        <v>0</v>
      </c>
      <c r="L111" s="5">
        <f>VLOOKUP($A111,score!$B$7:$AB$146,14,FALSE)</f>
        <v>0</v>
      </c>
      <c r="M111" s="5">
        <f>VLOOKUP($A111,score!$B$7:$AB$146,15,FALSE)</f>
        <v>0</v>
      </c>
      <c r="N111" s="65">
        <f>VLOOKUP($A111,score!$B$7:$AB$146,16,FALSE)</f>
        <v>0</v>
      </c>
      <c r="O111" s="65">
        <f>VLOOKUP($A111,score!$B$7:$AB$146,17,FALSE)</f>
        <v>0</v>
      </c>
      <c r="P111" s="65">
        <f>VLOOKUP($A111,score!$B$7:$AB$146,18,FALSE)</f>
        <v>0</v>
      </c>
      <c r="Q111" s="5">
        <f>VLOOKUP($A111,score!$B$7:$AB$146,19,FALSE)</f>
        <v>0</v>
      </c>
      <c r="R111" s="5">
        <f>VLOOKUP($A111,score!$B$7:$AB$146,20,FALSE)</f>
        <v>0</v>
      </c>
      <c r="S111" s="5">
        <f>VLOOKUP($A111,score!$B$7:$AB$146,21,FALSE)</f>
        <v>0</v>
      </c>
      <c r="T111" s="5">
        <f>VLOOKUP($A111,score!$B$7:$AB$146,22,FALSE)</f>
        <v>0</v>
      </c>
      <c r="U111" s="5">
        <f>VLOOKUP($A111,score!$B$7:$AB$146,23,FALSE)</f>
        <v>0</v>
      </c>
      <c r="V111" s="5">
        <f>VLOOKUP($A111,score!$B$7:$AB$146,24,FALSE)</f>
        <v>0</v>
      </c>
      <c r="W111" s="15">
        <f>VLOOKUP($A111,score!$B$7:$AB$146,25,FALSE)</f>
        <v>200</v>
      </c>
    </row>
    <row r="112" spans="1:23" ht="17.25" x14ac:dyDescent="0.3">
      <c r="A112" s="4">
        <v>106</v>
      </c>
      <c r="B112" s="35">
        <f>VLOOKUP($A112,score!$B$7:$AD$146,3,FALSE)</f>
        <v>86</v>
      </c>
      <c r="C112" s="42" t="str">
        <f>VLOOKUP($A112,score!$B$7:$AD$146,5,FALSE)</f>
        <v/>
      </c>
      <c r="D112" s="42">
        <f>VLOOKUP($A112,score!$B$7:$AD$146,6,FALSE)</f>
        <v>0</v>
      </c>
      <c r="E112" s="5">
        <f>VLOOKUP($A112,score!$B$7:$AB$146,7,FALSE)</f>
        <v>0</v>
      </c>
      <c r="F112" s="5">
        <f>VLOOKUP($A112,score!$B$7:$AB$146,8,FALSE)</f>
        <v>0</v>
      </c>
      <c r="G112" s="5">
        <f>VLOOKUP($A112,score!$B$7:$AB$146,9,FALSE)</f>
        <v>0</v>
      </c>
      <c r="H112" s="5">
        <f>VLOOKUP($A112,score!$B$7:$AB$146,10,FALSE)</f>
        <v>0</v>
      </c>
      <c r="I112" s="5">
        <f>VLOOKUP($A112,score!$B$7:$AB$146,11,FALSE)</f>
        <v>0</v>
      </c>
      <c r="J112" s="5">
        <f>VLOOKUP($A112,score!$B$7:$AB$146,12,FALSE)</f>
        <v>0</v>
      </c>
      <c r="K112" s="5">
        <f>VLOOKUP($A112,score!$B$7:$AB$146,13,FALSE)</f>
        <v>0</v>
      </c>
      <c r="L112" s="5">
        <f>VLOOKUP($A112,score!$B$7:$AB$146,14,FALSE)</f>
        <v>0</v>
      </c>
      <c r="M112" s="5">
        <f>VLOOKUP($A112,score!$B$7:$AB$146,15,FALSE)</f>
        <v>0</v>
      </c>
      <c r="N112" s="65">
        <f>VLOOKUP($A112,score!$B$7:$AB$146,16,FALSE)</f>
        <v>0</v>
      </c>
      <c r="O112" s="65">
        <f>VLOOKUP($A112,score!$B$7:$AB$146,17,FALSE)</f>
        <v>0</v>
      </c>
      <c r="P112" s="65">
        <f>VLOOKUP($A112,score!$B$7:$AB$146,18,FALSE)</f>
        <v>0</v>
      </c>
      <c r="Q112" s="5">
        <f>VLOOKUP($A112,score!$B$7:$AB$146,19,FALSE)</f>
        <v>0</v>
      </c>
      <c r="R112" s="5">
        <f>VLOOKUP($A112,score!$B$7:$AB$146,20,FALSE)</f>
        <v>0</v>
      </c>
      <c r="S112" s="5">
        <f>VLOOKUP($A112,score!$B$7:$AB$146,21,FALSE)</f>
        <v>0</v>
      </c>
      <c r="T112" s="5">
        <f>VLOOKUP($A112,score!$B$7:$AB$146,22,FALSE)</f>
        <v>0</v>
      </c>
      <c r="U112" s="5">
        <f>VLOOKUP($A112,score!$B$7:$AB$146,23,FALSE)</f>
        <v>0</v>
      </c>
      <c r="V112" s="5">
        <f>VLOOKUP($A112,score!$B$7:$AB$146,24,FALSE)</f>
        <v>0</v>
      </c>
      <c r="W112" s="15">
        <f>VLOOKUP($A112,score!$B$7:$AB$146,25,FALSE)</f>
        <v>200</v>
      </c>
    </row>
    <row r="113" spans="1:23" ht="17.25" x14ac:dyDescent="0.3">
      <c r="A113" s="4">
        <v>107</v>
      </c>
      <c r="B113" s="35">
        <f>VLOOKUP($A113,score!$B$7:$AD$146,3,FALSE)</f>
        <v>86</v>
      </c>
      <c r="C113" s="42" t="str">
        <f>VLOOKUP($A113,score!$B$7:$AD$146,5,FALSE)</f>
        <v/>
      </c>
      <c r="D113" s="42">
        <f>VLOOKUP($A113,score!$B$7:$AD$146,6,FALSE)</f>
        <v>0</v>
      </c>
      <c r="E113" s="5">
        <f>VLOOKUP($A113,score!$B$7:$AB$146,7,FALSE)</f>
        <v>0</v>
      </c>
      <c r="F113" s="5">
        <f>VLOOKUP($A113,score!$B$7:$AB$146,8,FALSE)</f>
        <v>0</v>
      </c>
      <c r="G113" s="5">
        <f>VLOOKUP($A113,score!$B$7:$AB$146,9,FALSE)</f>
        <v>0</v>
      </c>
      <c r="H113" s="5">
        <f>VLOOKUP($A113,score!$B$7:$AB$146,10,FALSE)</f>
        <v>0</v>
      </c>
      <c r="I113" s="5">
        <f>VLOOKUP($A113,score!$B$7:$AB$146,11,FALSE)</f>
        <v>0</v>
      </c>
      <c r="J113" s="5">
        <f>VLOOKUP($A113,score!$B$7:$AB$146,12,FALSE)</f>
        <v>0</v>
      </c>
      <c r="K113" s="5">
        <f>VLOOKUP($A113,score!$B$7:$AB$146,13,FALSE)</f>
        <v>0</v>
      </c>
      <c r="L113" s="5">
        <f>VLOOKUP($A113,score!$B$7:$AB$146,14,FALSE)</f>
        <v>0</v>
      </c>
      <c r="M113" s="5">
        <f>VLOOKUP($A113,score!$B$7:$AB$146,15,FALSE)</f>
        <v>0</v>
      </c>
      <c r="N113" s="65">
        <f>VLOOKUP($A113,score!$B$7:$AB$146,16,FALSE)</f>
        <v>0</v>
      </c>
      <c r="O113" s="65">
        <f>VLOOKUP($A113,score!$B$7:$AB$146,17,FALSE)</f>
        <v>0</v>
      </c>
      <c r="P113" s="65">
        <f>VLOOKUP($A113,score!$B$7:$AB$146,18,FALSE)</f>
        <v>0</v>
      </c>
      <c r="Q113" s="5">
        <f>VLOOKUP($A113,score!$B$7:$AB$146,19,FALSE)</f>
        <v>0</v>
      </c>
      <c r="R113" s="5">
        <f>VLOOKUP($A113,score!$B$7:$AB$146,20,FALSE)</f>
        <v>0</v>
      </c>
      <c r="S113" s="5">
        <f>VLOOKUP($A113,score!$B$7:$AB$146,21,FALSE)</f>
        <v>0</v>
      </c>
      <c r="T113" s="5">
        <f>VLOOKUP($A113,score!$B$7:$AB$146,22,FALSE)</f>
        <v>0</v>
      </c>
      <c r="U113" s="5">
        <f>VLOOKUP($A113,score!$B$7:$AB$146,23,FALSE)</f>
        <v>0</v>
      </c>
      <c r="V113" s="5">
        <f>VLOOKUP($A113,score!$B$7:$AB$146,24,FALSE)</f>
        <v>0</v>
      </c>
      <c r="W113" s="15">
        <f>VLOOKUP($A113,score!$B$7:$AB$146,25,FALSE)</f>
        <v>200</v>
      </c>
    </row>
    <row r="114" spans="1:23" ht="17.25" x14ac:dyDescent="0.3">
      <c r="A114" s="4">
        <v>108</v>
      </c>
      <c r="B114" s="35">
        <f>VLOOKUP($A114,score!$B$7:$AD$146,3,FALSE)</f>
        <v>86</v>
      </c>
      <c r="C114" s="42" t="str">
        <f>VLOOKUP($A114,score!$B$7:$AD$146,5,FALSE)</f>
        <v/>
      </c>
      <c r="D114" s="42">
        <f>VLOOKUP($A114,score!$B$7:$AD$146,6,FALSE)</f>
        <v>0</v>
      </c>
      <c r="E114" s="5">
        <f>VLOOKUP($A114,score!$B$7:$AB$146,7,FALSE)</f>
        <v>0</v>
      </c>
      <c r="F114" s="5">
        <f>VLOOKUP($A114,score!$B$7:$AB$146,8,FALSE)</f>
        <v>0</v>
      </c>
      <c r="G114" s="5">
        <f>VLOOKUP($A114,score!$B$7:$AB$146,9,FALSE)</f>
        <v>0</v>
      </c>
      <c r="H114" s="5">
        <f>VLOOKUP($A114,score!$B$7:$AB$146,10,FALSE)</f>
        <v>0</v>
      </c>
      <c r="I114" s="5">
        <f>VLOOKUP($A114,score!$B$7:$AB$146,11,FALSE)</f>
        <v>0</v>
      </c>
      <c r="J114" s="5">
        <f>VLOOKUP($A114,score!$B$7:$AB$146,12,FALSE)</f>
        <v>0</v>
      </c>
      <c r="K114" s="5">
        <f>VLOOKUP($A114,score!$B$7:$AB$146,13,FALSE)</f>
        <v>0</v>
      </c>
      <c r="L114" s="5">
        <f>VLOOKUP($A114,score!$B$7:$AB$146,14,FALSE)</f>
        <v>0</v>
      </c>
      <c r="M114" s="5">
        <f>VLOOKUP($A114,score!$B$7:$AB$146,15,FALSE)</f>
        <v>0</v>
      </c>
      <c r="N114" s="65">
        <f>VLOOKUP($A114,score!$B$7:$AB$146,16,FALSE)</f>
        <v>0</v>
      </c>
      <c r="O114" s="65">
        <f>VLOOKUP($A114,score!$B$7:$AB$146,17,FALSE)</f>
        <v>0</v>
      </c>
      <c r="P114" s="65">
        <f>VLOOKUP($A114,score!$B$7:$AB$146,18,FALSE)</f>
        <v>0</v>
      </c>
      <c r="Q114" s="5">
        <f>VLOOKUP($A114,score!$B$7:$AB$146,19,FALSE)</f>
        <v>0</v>
      </c>
      <c r="R114" s="5">
        <f>VLOOKUP($A114,score!$B$7:$AB$146,20,FALSE)</f>
        <v>0</v>
      </c>
      <c r="S114" s="5">
        <f>VLOOKUP($A114,score!$B$7:$AB$146,21,FALSE)</f>
        <v>0</v>
      </c>
      <c r="T114" s="5">
        <f>VLOOKUP($A114,score!$B$7:$AB$146,22,FALSE)</f>
        <v>0</v>
      </c>
      <c r="U114" s="5">
        <f>VLOOKUP($A114,score!$B$7:$AB$146,23,FALSE)</f>
        <v>0</v>
      </c>
      <c r="V114" s="5">
        <f>VLOOKUP($A114,score!$B$7:$AB$146,24,FALSE)</f>
        <v>0</v>
      </c>
      <c r="W114" s="15">
        <f>VLOOKUP($A114,score!$B$7:$AB$146,25,FALSE)</f>
        <v>200</v>
      </c>
    </row>
    <row r="115" spans="1:23" ht="17.25" x14ac:dyDescent="0.3">
      <c r="A115" s="4">
        <v>109</v>
      </c>
      <c r="B115" s="35">
        <f>VLOOKUP($A115,score!$B$7:$AD$146,3,FALSE)</f>
        <v>86</v>
      </c>
      <c r="C115" s="42" t="str">
        <f>VLOOKUP($A115,score!$B$7:$AD$146,5,FALSE)</f>
        <v/>
      </c>
      <c r="D115" s="42">
        <f>VLOOKUP($A115,score!$B$7:$AD$146,6,FALSE)</f>
        <v>0</v>
      </c>
      <c r="E115" s="5">
        <f>VLOOKUP($A115,score!$B$7:$AB$146,7,FALSE)</f>
        <v>0</v>
      </c>
      <c r="F115" s="5">
        <f>VLOOKUP($A115,score!$B$7:$AB$146,8,FALSE)</f>
        <v>0</v>
      </c>
      <c r="G115" s="5">
        <f>VLOOKUP($A115,score!$B$7:$AB$146,9,FALSE)</f>
        <v>0</v>
      </c>
      <c r="H115" s="5">
        <f>VLOOKUP($A115,score!$B$7:$AB$146,10,FALSE)</f>
        <v>0</v>
      </c>
      <c r="I115" s="5">
        <f>VLOOKUP($A115,score!$B$7:$AB$146,11,FALSE)</f>
        <v>0</v>
      </c>
      <c r="J115" s="5">
        <f>VLOOKUP($A115,score!$B$7:$AB$146,12,FALSE)</f>
        <v>0</v>
      </c>
      <c r="K115" s="5">
        <f>VLOOKUP($A115,score!$B$7:$AB$146,13,FALSE)</f>
        <v>0</v>
      </c>
      <c r="L115" s="5">
        <f>VLOOKUP($A115,score!$B$7:$AB$146,14,FALSE)</f>
        <v>0</v>
      </c>
      <c r="M115" s="5">
        <f>VLOOKUP($A115,score!$B$7:$AB$146,15,FALSE)</f>
        <v>0</v>
      </c>
      <c r="N115" s="65">
        <f>VLOOKUP($A115,score!$B$7:$AB$146,16,FALSE)</f>
        <v>0</v>
      </c>
      <c r="O115" s="65">
        <f>VLOOKUP($A115,score!$B$7:$AB$146,17,FALSE)</f>
        <v>0</v>
      </c>
      <c r="P115" s="65">
        <f>VLOOKUP($A115,score!$B$7:$AB$146,18,FALSE)</f>
        <v>0</v>
      </c>
      <c r="Q115" s="5">
        <f>VLOOKUP($A115,score!$B$7:$AB$146,19,FALSE)</f>
        <v>0</v>
      </c>
      <c r="R115" s="5">
        <f>VLOOKUP($A115,score!$B$7:$AB$146,20,FALSE)</f>
        <v>0</v>
      </c>
      <c r="S115" s="5">
        <f>VLOOKUP($A115,score!$B$7:$AB$146,21,FALSE)</f>
        <v>0</v>
      </c>
      <c r="T115" s="5">
        <f>VLOOKUP($A115,score!$B$7:$AB$146,22,FALSE)</f>
        <v>0</v>
      </c>
      <c r="U115" s="5">
        <f>VLOOKUP($A115,score!$B$7:$AB$146,23,FALSE)</f>
        <v>0</v>
      </c>
      <c r="V115" s="5">
        <f>VLOOKUP($A115,score!$B$7:$AB$146,24,FALSE)</f>
        <v>0</v>
      </c>
      <c r="W115" s="15">
        <f>VLOOKUP($A115,score!$B$7:$AB$146,25,FALSE)</f>
        <v>200</v>
      </c>
    </row>
    <row r="116" spans="1:23" ht="17.25" x14ac:dyDescent="0.3">
      <c r="A116" s="4">
        <v>110</v>
      </c>
      <c r="B116" s="35">
        <f>VLOOKUP($A116,score!$B$7:$AD$146,3,FALSE)</f>
        <v>86</v>
      </c>
      <c r="C116" s="42" t="str">
        <f>VLOOKUP($A116,score!$B$7:$AD$146,5,FALSE)</f>
        <v/>
      </c>
      <c r="D116" s="42">
        <f>VLOOKUP($A116,score!$B$7:$AD$146,6,FALSE)</f>
        <v>0</v>
      </c>
      <c r="E116" s="5">
        <f>VLOOKUP($A116,score!$B$7:$AB$146,7,FALSE)</f>
        <v>0</v>
      </c>
      <c r="F116" s="5">
        <f>VLOOKUP($A116,score!$B$7:$AB$146,8,FALSE)</f>
        <v>0</v>
      </c>
      <c r="G116" s="5">
        <f>VLOOKUP($A116,score!$B$7:$AB$146,9,FALSE)</f>
        <v>0</v>
      </c>
      <c r="H116" s="5">
        <f>VLOOKUP($A116,score!$B$7:$AB$146,10,FALSE)</f>
        <v>0</v>
      </c>
      <c r="I116" s="5">
        <f>VLOOKUP($A116,score!$B$7:$AB$146,11,FALSE)</f>
        <v>0</v>
      </c>
      <c r="J116" s="5">
        <f>VLOOKUP($A116,score!$B$7:$AB$146,12,FALSE)</f>
        <v>0</v>
      </c>
      <c r="K116" s="5">
        <f>VLOOKUP($A116,score!$B$7:$AB$146,13,FALSE)</f>
        <v>0</v>
      </c>
      <c r="L116" s="5">
        <f>VLOOKUP($A116,score!$B$7:$AB$146,14,FALSE)</f>
        <v>0</v>
      </c>
      <c r="M116" s="5">
        <f>VLOOKUP($A116,score!$B$7:$AB$146,15,FALSE)</f>
        <v>0</v>
      </c>
      <c r="N116" s="65">
        <f>VLOOKUP($A116,score!$B$7:$AB$146,16,FALSE)</f>
        <v>0</v>
      </c>
      <c r="O116" s="65">
        <f>VLOOKUP($A116,score!$B$7:$AB$146,17,FALSE)</f>
        <v>0</v>
      </c>
      <c r="P116" s="65">
        <f>VLOOKUP($A116,score!$B$7:$AB$146,18,FALSE)</f>
        <v>0</v>
      </c>
      <c r="Q116" s="5">
        <f>VLOOKUP($A116,score!$B$7:$AB$146,19,FALSE)</f>
        <v>0</v>
      </c>
      <c r="R116" s="5">
        <f>VLOOKUP($A116,score!$B$7:$AB$146,20,FALSE)</f>
        <v>0</v>
      </c>
      <c r="S116" s="5">
        <f>VLOOKUP($A116,score!$B$7:$AB$146,21,FALSE)</f>
        <v>0</v>
      </c>
      <c r="T116" s="5">
        <f>VLOOKUP($A116,score!$B$7:$AB$146,22,FALSE)</f>
        <v>0</v>
      </c>
      <c r="U116" s="5">
        <f>VLOOKUP($A116,score!$B$7:$AB$146,23,FALSE)</f>
        <v>0</v>
      </c>
      <c r="V116" s="5">
        <f>VLOOKUP($A116,score!$B$7:$AB$146,24,FALSE)</f>
        <v>0</v>
      </c>
      <c r="W116" s="15">
        <f>VLOOKUP($A116,score!$B$7:$AB$146,25,FALSE)</f>
        <v>200</v>
      </c>
    </row>
    <row r="117" spans="1:23" ht="17.25" x14ac:dyDescent="0.3">
      <c r="A117" s="4">
        <v>111</v>
      </c>
      <c r="B117" s="35">
        <f>VLOOKUP($A117,score!$B$7:$AD$146,3,FALSE)</f>
        <v>86</v>
      </c>
      <c r="C117" s="42" t="str">
        <f>VLOOKUP($A117,score!$B$7:$AD$146,5,FALSE)</f>
        <v/>
      </c>
      <c r="D117" s="42">
        <f>VLOOKUP($A117,score!$B$7:$AD$146,6,FALSE)</f>
        <v>0</v>
      </c>
      <c r="E117" s="5">
        <f>VLOOKUP($A117,score!$B$7:$AB$146,7,FALSE)</f>
        <v>0</v>
      </c>
      <c r="F117" s="5">
        <f>VLOOKUP($A117,score!$B$7:$AB$146,8,FALSE)</f>
        <v>0</v>
      </c>
      <c r="G117" s="5">
        <f>VLOOKUP($A117,score!$B$7:$AB$146,9,FALSE)</f>
        <v>0</v>
      </c>
      <c r="H117" s="5">
        <f>VLOOKUP($A117,score!$B$7:$AB$146,10,FALSE)</f>
        <v>0</v>
      </c>
      <c r="I117" s="5">
        <f>VLOOKUP($A117,score!$B$7:$AB$146,11,FALSE)</f>
        <v>0</v>
      </c>
      <c r="J117" s="5">
        <f>VLOOKUP($A117,score!$B$7:$AB$146,12,FALSE)</f>
        <v>0</v>
      </c>
      <c r="K117" s="5">
        <f>VLOOKUP($A117,score!$B$7:$AB$146,13,FALSE)</f>
        <v>0</v>
      </c>
      <c r="L117" s="5">
        <f>VLOOKUP($A117,score!$B$7:$AB$146,14,FALSE)</f>
        <v>0</v>
      </c>
      <c r="M117" s="5">
        <f>VLOOKUP($A117,score!$B$7:$AB$146,15,FALSE)</f>
        <v>0</v>
      </c>
      <c r="N117" s="65">
        <f>VLOOKUP($A117,score!$B$7:$AB$146,16,FALSE)</f>
        <v>0</v>
      </c>
      <c r="O117" s="65">
        <f>VLOOKUP($A117,score!$B$7:$AB$146,17,FALSE)</f>
        <v>0</v>
      </c>
      <c r="P117" s="65">
        <f>VLOOKUP($A117,score!$B$7:$AB$146,18,FALSE)</f>
        <v>0</v>
      </c>
      <c r="Q117" s="5">
        <f>VLOOKUP($A117,score!$B$7:$AB$146,19,FALSE)</f>
        <v>0</v>
      </c>
      <c r="R117" s="5">
        <f>VLOOKUP($A117,score!$B$7:$AB$146,20,FALSE)</f>
        <v>0</v>
      </c>
      <c r="S117" s="5">
        <f>VLOOKUP($A117,score!$B$7:$AB$146,21,FALSE)</f>
        <v>0</v>
      </c>
      <c r="T117" s="5">
        <f>VLOOKUP($A117,score!$B$7:$AB$146,22,FALSE)</f>
        <v>0</v>
      </c>
      <c r="U117" s="5">
        <f>VLOOKUP($A117,score!$B$7:$AB$146,23,FALSE)</f>
        <v>0</v>
      </c>
      <c r="V117" s="5">
        <f>VLOOKUP($A117,score!$B$7:$AB$146,24,FALSE)</f>
        <v>0</v>
      </c>
      <c r="W117" s="15">
        <f>VLOOKUP($A117,score!$B$7:$AB$146,25,FALSE)</f>
        <v>200</v>
      </c>
    </row>
    <row r="118" spans="1:23" ht="17.25" x14ac:dyDescent="0.3">
      <c r="A118" s="4">
        <v>112</v>
      </c>
      <c r="B118" s="35">
        <f>VLOOKUP($A118,score!$B$7:$AD$146,3,FALSE)</f>
        <v>86</v>
      </c>
      <c r="C118" s="42" t="str">
        <f>VLOOKUP($A118,score!$B$7:$AD$146,5,FALSE)</f>
        <v/>
      </c>
      <c r="D118" s="42">
        <f>VLOOKUP($A118,score!$B$7:$AD$146,6,FALSE)</f>
        <v>0</v>
      </c>
      <c r="E118" s="5">
        <f>VLOOKUP($A118,score!$B$7:$AB$146,7,FALSE)</f>
        <v>0</v>
      </c>
      <c r="F118" s="5">
        <f>VLOOKUP($A118,score!$B$7:$AB$146,8,FALSE)</f>
        <v>0</v>
      </c>
      <c r="G118" s="5">
        <f>VLOOKUP($A118,score!$B$7:$AB$146,9,FALSE)</f>
        <v>0</v>
      </c>
      <c r="H118" s="5">
        <f>VLOOKUP($A118,score!$B$7:$AB$146,10,FALSE)</f>
        <v>0</v>
      </c>
      <c r="I118" s="5">
        <f>VLOOKUP($A118,score!$B$7:$AB$146,11,FALSE)</f>
        <v>0</v>
      </c>
      <c r="J118" s="5">
        <f>VLOOKUP($A118,score!$B$7:$AB$146,12,FALSE)</f>
        <v>0</v>
      </c>
      <c r="K118" s="5">
        <f>VLOOKUP($A118,score!$B$7:$AB$146,13,FALSE)</f>
        <v>0</v>
      </c>
      <c r="L118" s="5">
        <f>VLOOKUP($A118,score!$B$7:$AB$146,14,FALSE)</f>
        <v>0</v>
      </c>
      <c r="M118" s="5">
        <f>VLOOKUP($A118,score!$B$7:$AB$146,15,FALSE)</f>
        <v>0</v>
      </c>
      <c r="N118" s="65">
        <f>VLOOKUP($A118,score!$B$7:$AB$146,16,FALSE)</f>
        <v>0</v>
      </c>
      <c r="O118" s="65">
        <f>VLOOKUP($A118,score!$B$7:$AB$146,17,FALSE)</f>
        <v>0</v>
      </c>
      <c r="P118" s="65">
        <f>VLOOKUP($A118,score!$B$7:$AB$146,18,FALSE)</f>
        <v>0</v>
      </c>
      <c r="Q118" s="5">
        <f>VLOOKUP($A118,score!$B$7:$AB$146,19,FALSE)</f>
        <v>0</v>
      </c>
      <c r="R118" s="5">
        <f>VLOOKUP($A118,score!$B$7:$AB$146,20,FALSE)</f>
        <v>0</v>
      </c>
      <c r="S118" s="5">
        <f>VLOOKUP($A118,score!$B$7:$AB$146,21,FALSE)</f>
        <v>0</v>
      </c>
      <c r="T118" s="5">
        <f>VLOOKUP($A118,score!$B$7:$AB$146,22,FALSE)</f>
        <v>0</v>
      </c>
      <c r="U118" s="5">
        <f>VLOOKUP($A118,score!$B$7:$AB$146,23,FALSE)</f>
        <v>0</v>
      </c>
      <c r="V118" s="5">
        <f>VLOOKUP($A118,score!$B$7:$AB$146,24,FALSE)</f>
        <v>0</v>
      </c>
      <c r="W118" s="15">
        <f>VLOOKUP($A118,score!$B$7:$AB$146,25,FALSE)</f>
        <v>200</v>
      </c>
    </row>
    <row r="119" spans="1:23" ht="17.25" x14ac:dyDescent="0.3">
      <c r="A119" s="4">
        <v>113</v>
      </c>
      <c r="B119" s="35">
        <f>VLOOKUP($A119,score!$B$7:$AD$146,3,FALSE)</f>
        <v>86</v>
      </c>
      <c r="C119" s="42" t="str">
        <f>VLOOKUP($A119,score!$B$7:$AD$146,5,FALSE)</f>
        <v/>
      </c>
      <c r="D119" s="42">
        <f>VLOOKUP($A119,score!$B$7:$AD$146,6,FALSE)</f>
        <v>0</v>
      </c>
      <c r="E119" s="5">
        <f>VLOOKUP($A119,score!$B$7:$AB$146,7,FALSE)</f>
        <v>0</v>
      </c>
      <c r="F119" s="5">
        <f>VLOOKUP($A119,score!$B$7:$AB$146,8,FALSE)</f>
        <v>0</v>
      </c>
      <c r="G119" s="5">
        <f>VLOOKUP($A119,score!$B$7:$AB$146,9,FALSE)</f>
        <v>0</v>
      </c>
      <c r="H119" s="5">
        <f>VLOOKUP($A119,score!$B$7:$AB$146,10,FALSE)</f>
        <v>0</v>
      </c>
      <c r="I119" s="5">
        <f>VLOOKUP($A119,score!$B$7:$AB$146,11,FALSE)</f>
        <v>0</v>
      </c>
      <c r="J119" s="5">
        <f>VLOOKUP($A119,score!$B$7:$AB$146,12,FALSE)</f>
        <v>0</v>
      </c>
      <c r="K119" s="5">
        <f>VLOOKUP($A119,score!$B$7:$AB$146,13,FALSE)</f>
        <v>0</v>
      </c>
      <c r="L119" s="5">
        <f>VLOOKUP($A119,score!$B$7:$AB$146,14,FALSE)</f>
        <v>0</v>
      </c>
      <c r="M119" s="5">
        <f>VLOOKUP($A119,score!$B$7:$AB$146,15,FALSE)</f>
        <v>0</v>
      </c>
      <c r="N119" s="65">
        <f>VLOOKUP($A119,score!$B$7:$AB$146,16,FALSE)</f>
        <v>0</v>
      </c>
      <c r="O119" s="65">
        <f>VLOOKUP($A119,score!$B$7:$AB$146,17,FALSE)</f>
        <v>0</v>
      </c>
      <c r="P119" s="65">
        <f>VLOOKUP($A119,score!$B$7:$AB$146,18,FALSE)</f>
        <v>0</v>
      </c>
      <c r="Q119" s="5">
        <f>VLOOKUP($A119,score!$B$7:$AB$146,19,FALSE)</f>
        <v>0</v>
      </c>
      <c r="R119" s="5">
        <f>VLOOKUP($A119,score!$B$7:$AB$146,20,FALSE)</f>
        <v>0</v>
      </c>
      <c r="S119" s="5">
        <f>VLOOKUP($A119,score!$B$7:$AB$146,21,FALSE)</f>
        <v>0</v>
      </c>
      <c r="T119" s="5">
        <f>VLOOKUP($A119,score!$B$7:$AB$146,22,FALSE)</f>
        <v>0</v>
      </c>
      <c r="U119" s="5">
        <f>VLOOKUP($A119,score!$B$7:$AB$146,23,FALSE)</f>
        <v>0</v>
      </c>
      <c r="V119" s="5">
        <f>VLOOKUP($A119,score!$B$7:$AB$146,24,FALSE)</f>
        <v>0</v>
      </c>
      <c r="W119" s="15">
        <f>VLOOKUP($A119,score!$B$7:$AB$146,25,FALSE)</f>
        <v>200</v>
      </c>
    </row>
    <row r="120" spans="1:23" ht="17.25" x14ac:dyDescent="0.3">
      <c r="A120" s="4">
        <v>114</v>
      </c>
      <c r="B120" s="35">
        <f>VLOOKUP($A120,score!$B$7:$AD$146,3,FALSE)</f>
        <v>86</v>
      </c>
      <c r="C120" s="42" t="str">
        <f>VLOOKUP($A120,score!$B$7:$AD$146,5,FALSE)</f>
        <v/>
      </c>
      <c r="D120" s="42">
        <f>VLOOKUP($A120,score!$B$7:$AD$146,6,FALSE)</f>
        <v>0</v>
      </c>
      <c r="E120" s="5">
        <f>VLOOKUP($A120,score!$B$7:$AB$146,7,FALSE)</f>
        <v>0</v>
      </c>
      <c r="F120" s="5">
        <f>VLOOKUP($A120,score!$B$7:$AB$146,8,FALSE)</f>
        <v>0</v>
      </c>
      <c r="G120" s="5">
        <f>VLOOKUP($A120,score!$B$7:$AB$146,9,FALSE)</f>
        <v>0</v>
      </c>
      <c r="H120" s="5">
        <f>VLOOKUP($A120,score!$B$7:$AB$146,10,FALSE)</f>
        <v>0</v>
      </c>
      <c r="I120" s="5">
        <f>VLOOKUP($A120,score!$B$7:$AB$146,11,FALSE)</f>
        <v>0</v>
      </c>
      <c r="J120" s="5">
        <f>VLOOKUP($A120,score!$B$7:$AB$146,12,FALSE)</f>
        <v>0</v>
      </c>
      <c r="K120" s="5">
        <f>VLOOKUP($A120,score!$B$7:$AB$146,13,FALSE)</f>
        <v>0</v>
      </c>
      <c r="L120" s="5">
        <f>VLOOKUP($A120,score!$B$7:$AB$146,14,FALSE)</f>
        <v>0</v>
      </c>
      <c r="M120" s="5">
        <f>VLOOKUP($A120,score!$B$7:$AB$146,15,FALSE)</f>
        <v>0</v>
      </c>
      <c r="N120" s="65">
        <f>VLOOKUP($A120,score!$B$7:$AB$146,16,FALSE)</f>
        <v>0</v>
      </c>
      <c r="O120" s="65">
        <f>VLOOKUP($A120,score!$B$7:$AB$146,17,FALSE)</f>
        <v>0</v>
      </c>
      <c r="P120" s="65">
        <f>VLOOKUP($A120,score!$B$7:$AB$146,18,FALSE)</f>
        <v>0</v>
      </c>
      <c r="Q120" s="5">
        <f>VLOOKUP($A120,score!$B$7:$AB$146,19,FALSE)</f>
        <v>0</v>
      </c>
      <c r="R120" s="5">
        <f>VLOOKUP($A120,score!$B$7:$AB$146,20,FALSE)</f>
        <v>0</v>
      </c>
      <c r="S120" s="5">
        <f>VLOOKUP($A120,score!$B$7:$AB$146,21,FALSE)</f>
        <v>0</v>
      </c>
      <c r="T120" s="5">
        <f>VLOOKUP($A120,score!$B$7:$AB$146,22,FALSE)</f>
        <v>0</v>
      </c>
      <c r="U120" s="5">
        <f>VLOOKUP($A120,score!$B$7:$AB$146,23,FALSE)</f>
        <v>0</v>
      </c>
      <c r="V120" s="5">
        <f>VLOOKUP($A120,score!$B$7:$AB$146,24,FALSE)</f>
        <v>0</v>
      </c>
      <c r="W120" s="15">
        <f>VLOOKUP($A120,score!$B$7:$AB$146,25,FALSE)</f>
        <v>200</v>
      </c>
    </row>
    <row r="121" spans="1:23" ht="17.25" x14ac:dyDescent="0.3">
      <c r="A121" s="4">
        <v>115</v>
      </c>
      <c r="B121" s="35">
        <f>VLOOKUP($A121,score!$B$7:$AD$146,3,FALSE)</f>
        <v>86</v>
      </c>
      <c r="C121" s="42" t="str">
        <f>VLOOKUP($A121,score!$B$7:$AD$146,5,FALSE)</f>
        <v/>
      </c>
      <c r="D121" s="42">
        <f>VLOOKUP($A121,score!$B$7:$AD$146,6,FALSE)</f>
        <v>0</v>
      </c>
      <c r="E121" s="5">
        <f>VLOOKUP($A121,score!$B$7:$AB$146,7,FALSE)</f>
        <v>0</v>
      </c>
      <c r="F121" s="5">
        <f>VLOOKUP($A121,score!$B$7:$AB$146,8,FALSE)</f>
        <v>0</v>
      </c>
      <c r="G121" s="5">
        <f>VLOOKUP($A121,score!$B$7:$AB$146,9,FALSE)</f>
        <v>0</v>
      </c>
      <c r="H121" s="5">
        <f>VLOOKUP($A121,score!$B$7:$AB$146,10,FALSE)</f>
        <v>0</v>
      </c>
      <c r="I121" s="5">
        <f>VLOOKUP($A121,score!$B$7:$AB$146,11,FALSE)</f>
        <v>0</v>
      </c>
      <c r="J121" s="5">
        <f>VLOOKUP($A121,score!$B$7:$AB$146,12,FALSE)</f>
        <v>0</v>
      </c>
      <c r="K121" s="5">
        <f>VLOOKUP($A121,score!$B$7:$AB$146,13,FALSE)</f>
        <v>0</v>
      </c>
      <c r="L121" s="5">
        <f>VLOOKUP($A121,score!$B$7:$AB$146,14,FALSE)</f>
        <v>0</v>
      </c>
      <c r="M121" s="5">
        <f>VLOOKUP($A121,score!$B$7:$AB$146,15,FALSE)</f>
        <v>0</v>
      </c>
      <c r="N121" s="65">
        <f>VLOOKUP($A121,score!$B$7:$AB$146,16,FALSE)</f>
        <v>0</v>
      </c>
      <c r="O121" s="65">
        <f>VLOOKUP($A121,score!$B$7:$AB$146,17,FALSE)</f>
        <v>0</v>
      </c>
      <c r="P121" s="65">
        <f>VLOOKUP($A121,score!$B$7:$AB$146,18,FALSE)</f>
        <v>0</v>
      </c>
      <c r="Q121" s="5">
        <f>VLOOKUP($A121,score!$B$7:$AB$146,19,FALSE)</f>
        <v>0</v>
      </c>
      <c r="R121" s="5">
        <f>VLOOKUP($A121,score!$B$7:$AB$146,20,FALSE)</f>
        <v>0</v>
      </c>
      <c r="S121" s="5">
        <f>VLOOKUP($A121,score!$B$7:$AB$146,21,FALSE)</f>
        <v>0</v>
      </c>
      <c r="T121" s="5">
        <f>VLOOKUP($A121,score!$B$7:$AB$146,22,FALSE)</f>
        <v>0</v>
      </c>
      <c r="U121" s="5">
        <f>VLOOKUP($A121,score!$B$7:$AB$146,23,FALSE)</f>
        <v>0</v>
      </c>
      <c r="V121" s="5">
        <f>VLOOKUP($A121,score!$B$7:$AB$146,24,FALSE)</f>
        <v>0</v>
      </c>
      <c r="W121" s="15">
        <f>VLOOKUP($A121,score!$B$7:$AB$146,25,FALSE)</f>
        <v>200</v>
      </c>
    </row>
    <row r="122" spans="1:23" ht="17.25" x14ac:dyDescent="0.3">
      <c r="A122" s="4">
        <v>116</v>
      </c>
      <c r="B122" s="35">
        <f>VLOOKUP($A122,score!$B$7:$AD$146,3,FALSE)</f>
        <v>86</v>
      </c>
      <c r="C122" s="42" t="str">
        <f>VLOOKUP($A122,score!$B$7:$AD$146,5,FALSE)</f>
        <v/>
      </c>
      <c r="D122" s="42">
        <f>VLOOKUP($A122,score!$B$7:$AD$146,6,FALSE)</f>
        <v>0</v>
      </c>
      <c r="E122" s="5">
        <f>VLOOKUP($A122,score!$B$7:$AB$146,7,FALSE)</f>
        <v>0</v>
      </c>
      <c r="F122" s="5">
        <f>VLOOKUP($A122,score!$B$7:$AB$146,8,FALSE)</f>
        <v>0</v>
      </c>
      <c r="G122" s="5">
        <f>VLOOKUP($A122,score!$B$7:$AB$146,9,FALSE)</f>
        <v>0</v>
      </c>
      <c r="H122" s="5">
        <f>VLOOKUP($A122,score!$B$7:$AB$146,10,FALSE)</f>
        <v>0</v>
      </c>
      <c r="I122" s="5">
        <f>VLOOKUP($A122,score!$B$7:$AB$146,11,FALSE)</f>
        <v>0</v>
      </c>
      <c r="J122" s="5">
        <f>VLOOKUP($A122,score!$B$7:$AB$146,12,FALSE)</f>
        <v>0</v>
      </c>
      <c r="K122" s="5">
        <f>VLOOKUP($A122,score!$B$7:$AB$146,13,FALSE)</f>
        <v>0</v>
      </c>
      <c r="L122" s="5">
        <f>VLOOKUP($A122,score!$B$7:$AB$146,14,FALSE)</f>
        <v>0</v>
      </c>
      <c r="M122" s="5">
        <f>VLOOKUP($A122,score!$B$7:$AB$146,15,FALSE)</f>
        <v>0</v>
      </c>
      <c r="N122" s="65">
        <f>VLOOKUP($A122,score!$B$7:$AB$146,16,FALSE)</f>
        <v>0</v>
      </c>
      <c r="O122" s="65">
        <f>VLOOKUP($A122,score!$B$7:$AB$146,17,FALSE)</f>
        <v>0</v>
      </c>
      <c r="P122" s="65">
        <f>VLOOKUP($A122,score!$B$7:$AB$146,18,FALSE)</f>
        <v>0</v>
      </c>
      <c r="Q122" s="5">
        <f>VLOOKUP($A122,score!$B$7:$AB$146,19,FALSE)</f>
        <v>0</v>
      </c>
      <c r="R122" s="5">
        <f>VLOOKUP($A122,score!$B$7:$AB$146,20,FALSE)</f>
        <v>0</v>
      </c>
      <c r="S122" s="5">
        <f>VLOOKUP($A122,score!$B$7:$AB$146,21,FALSE)</f>
        <v>0</v>
      </c>
      <c r="T122" s="5">
        <f>VLOOKUP($A122,score!$B$7:$AB$146,22,FALSE)</f>
        <v>0</v>
      </c>
      <c r="U122" s="5">
        <f>VLOOKUP($A122,score!$B$7:$AB$146,23,FALSE)</f>
        <v>0</v>
      </c>
      <c r="V122" s="5">
        <f>VLOOKUP($A122,score!$B$7:$AB$146,24,FALSE)</f>
        <v>0</v>
      </c>
      <c r="W122" s="15">
        <f>VLOOKUP($A122,score!$B$7:$AB$146,25,FALSE)</f>
        <v>200</v>
      </c>
    </row>
    <row r="123" spans="1:23" ht="17.25" x14ac:dyDescent="0.3">
      <c r="A123" s="4">
        <v>117</v>
      </c>
      <c r="B123" s="35">
        <f>VLOOKUP($A123,score!$B$7:$AD$146,3,FALSE)</f>
        <v>86</v>
      </c>
      <c r="C123" s="42" t="str">
        <f>VLOOKUP($A123,score!$B$7:$AD$146,5,FALSE)</f>
        <v/>
      </c>
      <c r="D123" s="42">
        <f>VLOOKUP($A123,score!$B$7:$AD$146,6,FALSE)</f>
        <v>0</v>
      </c>
      <c r="E123" s="5">
        <f>VLOOKUP($A123,score!$B$7:$AB$146,7,FALSE)</f>
        <v>0</v>
      </c>
      <c r="F123" s="5">
        <f>VLOOKUP($A123,score!$B$7:$AB$146,8,FALSE)</f>
        <v>0</v>
      </c>
      <c r="G123" s="5">
        <f>VLOOKUP($A123,score!$B$7:$AB$146,9,FALSE)</f>
        <v>0</v>
      </c>
      <c r="H123" s="5">
        <f>VLOOKUP($A123,score!$B$7:$AB$146,10,FALSE)</f>
        <v>0</v>
      </c>
      <c r="I123" s="5">
        <f>VLOOKUP($A123,score!$B$7:$AB$146,11,FALSE)</f>
        <v>0</v>
      </c>
      <c r="J123" s="5">
        <f>VLOOKUP($A123,score!$B$7:$AB$146,12,FALSE)</f>
        <v>0</v>
      </c>
      <c r="K123" s="5">
        <f>VLOOKUP($A123,score!$B$7:$AB$146,13,FALSE)</f>
        <v>0</v>
      </c>
      <c r="L123" s="5">
        <f>VLOOKUP($A123,score!$B$7:$AB$146,14,FALSE)</f>
        <v>0</v>
      </c>
      <c r="M123" s="5">
        <f>VLOOKUP($A123,score!$B$7:$AB$146,15,FALSE)</f>
        <v>0</v>
      </c>
      <c r="N123" s="65">
        <f>VLOOKUP($A123,score!$B$7:$AB$146,16,FALSE)</f>
        <v>0</v>
      </c>
      <c r="O123" s="65">
        <f>VLOOKUP($A123,score!$B$7:$AB$146,17,FALSE)</f>
        <v>0</v>
      </c>
      <c r="P123" s="65">
        <f>VLOOKUP($A123,score!$B$7:$AB$146,18,FALSE)</f>
        <v>0</v>
      </c>
      <c r="Q123" s="5">
        <f>VLOOKUP($A123,score!$B$7:$AB$146,19,FALSE)</f>
        <v>0</v>
      </c>
      <c r="R123" s="5">
        <f>VLOOKUP($A123,score!$B$7:$AB$146,20,FALSE)</f>
        <v>0</v>
      </c>
      <c r="S123" s="5">
        <f>VLOOKUP($A123,score!$B$7:$AB$146,21,FALSE)</f>
        <v>0</v>
      </c>
      <c r="T123" s="5">
        <f>VLOOKUP($A123,score!$B$7:$AB$146,22,FALSE)</f>
        <v>0</v>
      </c>
      <c r="U123" s="5">
        <f>VLOOKUP($A123,score!$B$7:$AB$146,23,FALSE)</f>
        <v>0</v>
      </c>
      <c r="V123" s="5">
        <f>VLOOKUP($A123,score!$B$7:$AB$146,24,FALSE)</f>
        <v>0</v>
      </c>
      <c r="W123" s="15">
        <f>VLOOKUP($A123,score!$B$7:$AB$146,25,FALSE)</f>
        <v>200</v>
      </c>
    </row>
    <row r="124" spans="1:23" ht="17.25" x14ac:dyDescent="0.3">
      <c r="A124" s="4">
        <v>118</v>
      </c>
      <c r="B124" s="35">
        <f>VLOOKUP($A124,score!$B$7:$AD$146,3,FALSE)</f>
        <v>86</v>
      </c>
      <c r="C124" s="42" t="str">
        <f>VLOOKUP($A124,score!$B$7:$AD$146,5,FALSE)</f>
        <v/>
      </c>
      <c r="D124" s="42">
        <f>VLOOKUP($A124,score!$B$7:$AD$146,6,FALSE)</f>
        <v>0</v>
      </c>
      <c r="E124" s="5">
        <f>VLOOKUP($A124,score!$B$7:$AB$146,7,FALSE)</f>
        <v>0</v>
      </c>
      <c r="F124" s="5">
        <f>VLOOKUP($A124,score!$B$7:$AB$146,8,FALSE)</f>
        <v>0</v>
      </c>
      <c r="G124" s="5">
        <f>VLOOKUP($A124,score!$B$7:$AB$146,9,FALSE)</f>
        <v>0</v>
      </c>
      <c r="H124" s="5">
        <f>VLOOKUP($A124,score!$B$7:$AB$146,10,FALSE)</f>
        <v>0</v>
      </c>
      <c r="I124" s="5">
        <f>VLOOKUP($A124,score!$B$7:$AB$146,11,FALSE)</f>
        <v>0</v>
      </c>
      <c r="J124" s="5">
        <f>VLOOKUP($A124,score!$B$7:$AB$146,12,FALSE)</f>
        <v>0</v>
      </c>
      <c r="K124" s="5">
        <f>VLOOKUP($A124,score!$B$7:$AB$146,13,FALSE)</f>
        <v>0</v>
      </c>
      <c r="L124" s="5">
        <f>VLOOKUP($A124,score!$B$7:$AB$146,14,FALSE)</f>
        <v>0</v>
      </c>
      <c r="M124" s="5">
        <f>VLOOKUP($A124,score!$B$7:$AB$146,15,FALSE)</f>
        <v>0</v>
      </c>
      <c r="N124" s="65">
        <f>VLOOKUP($A124,score!$B$7:$AB$146,16,FALSE)</f>
        <v>0</v>
      </c>
      <c r="O124" s="65">
        <f>VLOOKUP($A124,score!$B$7:$AB$146,17,FALSE)</f>
        <v>0</v>
      </c>
      <c r="P124" s="65">
        <f>VLOOKUP($A124,score!$B$7:$AB$146,18,FALSE)</f>
        <v>0</v>
      </c>
      <c r="Q124" s="5">
        <f>VLOOKUP($A124,score!$B$7:$AB$146,19,FALSE)</f>
        <v>0</v>
      </c>
      <c r="R124" s="5">
        <f>VLOOKUP($A124,score!$B$7:$AB$146,20,FALSE)</f>
        <v>0</v>
      </c>
      <c r="S124" s="5">
        <f>VLOOKUP($A124,score!$B$7:$AB$146,21,FALSE)</f>
        <v>0</v>
      </c>
      <c r="T124" s="5">
        <f>VLOOKUP($A124,score!$B$7:$AB$146,22,FALSE)</f>
        <v>0</v>
      </c>
      <c r="U124" s="5">
        <f>VLOOKUP($A124,score!$B$7:$AB$146,23,FALSE)</f>
        <v>0</v>
      </c>
      <c r="V124" s="5">
        <f>VLOOKUP($A124,score!$B$7:$AB$146,24,FALSE)</f>
        <v>0</v>
      </c>
      <c r="W124" s="15">
        <f>VLOOKUP($A124,score!$B$7:$AB$146,25,FALSE)</f>
        <v>200</v>
      </c>
    </row>
    <row r="125" spans="1:23" ht="17.25" x14ac:dyDescent="0.3">
      <c r="A125" s="4">
        <v>119</v>
      </c>
      <c r="B125" s="35">
        <f>VLOOKUP($A125,score!$B$7:$AD$146,3,FALSE)</f>
        <v>86</v>
      </c>
      <c r="C125" s="42" t="str">
        <f>VLOOKUP($A125,score!$B$7:$AD$146,5,FALSE)</f>
        <v/>
      </c>
      <c r="D125" s="42">
        <f>VLOOKUP($A125,score!$B$7:$AD$146,6,FALSE)</f>
        <v>0</v>
      </c>
      <c r="E125" s="5">
        <f>VLOOKUP($A125,score!$B$7:$AB$146,7,FALSE)</f>
        <v>0</v>
      </c>
      <c r="F125" s="5">
        <f>VLOOKUP($A125,score!$B$7:$AB$146,8,FALSE)</f>
        <v>0</v>
      </c>
      <c r="G125" s="5">
        <f>VLOOKUP($A125,score!$B$7:$AB$146,9,FALSE)</f>
        <v>0</v>
      </c>
      <c r="H125" s="5">
        <f>VLOOKUP($A125,score!$B$7:$AB$146,10,FALSE)</f>
        <v>0</v>
      </c>
      <c r="I125" s="5">
        <f>VLOOKUP($A125,score!$B$7:$AB$146,11,FALSE)</f>
        <v>0</v>
      </c>
      <c r="J125" s="5">
        <f>VLOOKUP($A125,score!$B$7:$AB$146,12,FALSE)</f>
        <v>0</v>
      </c>
      <c r="K125" s="5">
        <f>VLOOKUP($A125,score!$B$7:$AB$146,13,FALSE)</f>
        <v>0</v>
      </c>
      <c r="L125" s="5">
        <f>VLOOKUP($A125,score!$B$7:$AB$146,14,FALSE)</f>
        <v>0</v>
      </c>
      <c r="M125" s="5">
        <f>VLOOKUP($A125,score!$B$7:$AB$146,15,FALSE)</f>
        <v>0</v>
      </c>
      <c r="N125" s="65">
        <f>VLOOKUP($A125,score!$B$7:$AB$146,16,FALSE)</f>
        <v>0</v>
      </c>
      <c r="O125" s="65">
        <f>VLOOKUP($A125,score!$B$7:$AB$146,17,FALSE)</f>
        <v>0</v>
      </c>
      <c r="P125" s="65">
        <f>VLOOKUP($A125,score!$B$7:$AB$146,18,FALSE)</f>
        <v>0</v>
      </c>
      <c r="Q125" s="5">
        <f>VLOOKUP($A125,score!$B$7:$AB$146,19,FALSE)</f>
        <v>0</v>
      </c>
      <c r="R125" s="5">
        <f>VLOOKUP($A125,score!$B$7:$AB$146,20,FALSE)</f>
        <v>0</v>
      </c>
      <c r="S125" s="5">
        <f>VLOOKUP($A125,score!$B$7:$AB$146,21,FALSE)</f>
        <v>0</v>
      </c>
      <c r="T125" s="5">
        <f>VLOOKUP($A125,score!$B$7:$AB$146,22,FALSE)</f>
        <v>0</v>
      </c>
      <c r="U125" s="5">
        <f>VLOOKUP($A125,score!$B$7:$AB$146,23,FALSE)</f>
        <v>0</v>
      </c>
      <c r="V125" s="5">
        <f>VLOOKUP($A125,score!$B$7:$AB$146,24,FALSE)</f>
        <v>0</v>
      </c>
      <c r="W125" s="15">
        <f>VLOOKUP($A125,score!$B$7:$AB$146,25,FALSE)</f>
        <v>200</v>
      </c>
    </row>
    <row r="126" spans="1:23" ht="17.25" x14ac:dyDescent="0.3">
      <c r="A126" s="4">
        <v>120</v>
      </c>
      <c r="B126" s="35">
        <f>VLOOKUP($A126,score!$B$7:$AD$146,3,FALSE)</f>
        <v>86</v>
      </c>
      <c r="C126" s="42" t="str">
        <f>VLOOKUP($A126,score!$B$7:$AD$146,5,FALSE)</f>
        <v/>
      </c>
      <c r="D126" s="42">
        <f>VLOOKUP($A126,score!$B$7:$AD$146,6,FALSE)</f>
        <v>0</v>
      </c>
      <c r="E126" s="5">
        <f>VLOOKUP($A126,score!$B$7:$AB$146,7,FALSE)</f>
        <v>0</v>
      </c>
      <c r="F126" s="5">
        <f>VLOOKUP($A126,score!$B$7:$AB$146,8,FALSE)</f>
        <v>0</v>
      </c>
      <c r="G126" s="5">
        <f>VLOOKUP($A126,score!$B$7:$AB$146,9,FALSE)</f>
        <v>0</v>
      </c>
      <c r="H126" s="5">
        <f>VLOOKUP($A126,score!$B$7:$AB$146,10,FALSE)</f>
        <v>0</v>
      </c>
      <c r="I126" s="5">
        <f>VLOOKUP($A126,score!$B$7:$AB$146,11,FALSE)</f>
        <v>0</v>
      </c>
      <c r="J126" s="5">
        <f>VLOOKUP($A126,score!$B$7:$AB$146,12,FALSE)</f>
        <v>0</v>
      </c>
      <c r="K126" s="5">
        <f>VLOOKUP($A126,score!$B$7:$AB$146,13,FALSE)</f>
        <v>0</v>
      </c>
      <c r="L126" s="5">
        <f>VLOOKUP($A126,score!$B$7:$AB$146,14,FALSE)</f>
        <v>0</v>
      </c>
      <c r="M126" s="5">
        <f>VLOOKUP($A126,score!$B$7:$AB$146,15,FALSE)</f>
        <v>0</v>
      </c>
      <c r="N126" s="65">
        <f>VLOOKUP($A126,score!$B$7:$AB$146,16,FALSE)</f>
        <v>0</v>
      </c>
      <c r="O126" s="65">
        <f>VLOOKUP($A126,score!$B$7:$AB$146,17,FALSE)</f>
        <v>0</v>
      </c>
      <c r="P126" s="65">
        <f>VLOOKUP($A126,score!$B$7:$AB$146,18,FALSE)</f>
        <v>0</v>
      </c>
      <c r="Q126" s="5">
        <f>VLOOKUP($A126,score!$B$7:$AB$146,19,FALSE)</f>
        <v>0</v>
      </c>
      <c r="R126" s="5">
        <f>VLOOKUP($A126,score!$B$7:$AB$146,20,FALSE)</f>
        <v>0</v>
      </c>
      <c r="S126" s="5">
        <f>VLOOKUP($A126,score!$B$7:$AB$146,21,FALSE)</f>
        <v>0</v>
      </c>
      <c r="T126" s="5">
        <f>VLOOKUP($A126,score!$B$7:$AB$146,22,FALSE)</f>
        <v>0</v>
      </c>
      <c r="U126" s="5">
        <f>VLOOKUP($A126,score!$B$7:$AB$146,23,FALSE)</f>
        <v>0</v>
      </c>
      <c r="V126" s="5">
        <f>VLOOKUP($A126,score!$B$7:$AB$146,24,FALSE)</f>
        <v>0</v>
      </c>
      <c r="W126" s="15">
        <f>VLOOKUP($A126,score!$B$7:$AB$146,25,FALSE)</f>
        <v>200</v>
      </c>
    </row>
    <row r="127" spans="1:23" ht="17.25" x14ac:dyDescent="0.3">
      <c r="A127" s="4">
        <v>121</v>
      </c>
      <c r="B127" s="35">
        <f>VLOOKUP($A127,score!$B$7:$AD$146,3,FALSE)</f>
        <v>86</v>
      </c>
      <c r="C127" s="42" t="str">
        <f>VLOOKUP($A127,score!$B$7:$AD$146,5,FALSE)</f>
        <v/>
      </c>
      <c r="D127" s="42">
        <f>VLOOKUP($A127,score!$B$7:$AD$146,6,FALSE)</f>
        <v>0</v>
      </c>
      <c r="E127" s="65">
        <f>VLOOKUP($A127,score!$B$7:$AB$146,7,FALSE)</f>
        <v>0</v>
      </c>
      <c r="F127" s="65">
        <f>VLOOKUP($A127,score!$B$7:$AB$146,8,FALSE)</f>
        <v>0</v>
      </c>
      <c r="G127" s="65">
        <f>VLOOKUP($A127,score!$B$7:$AB$146,9,FALSE)</f>
        <v>0</v>
      </c>
      <c r="H127" s="65">
        <f>VLOOKUP($A127,score!$B$7:$AB$146,10,FALSE)</f>
        <v>0</v>
      </c>
      <c r="I127" s="65">
        <f>VLOOKUP($A127,score!$B$7:$AB$146,11,FALSE)</f>
        <v>0</v>
      </c>
      <c r="J127" s="65">
        <f>VLOOKUP($A127,score!$B$7:$AB$146,12,FALSE)</f>
        <v>0</v>
      </c>
      <c r="K127" s="65">
        <f>VLOOKUP($A127,score!$B$7:$AB$146,13,FALSE)</f>
        <v>0</v>
      </c>
      <c r="L127" s="65">
        <f>VLOOKUP($A127,score!$B$7:$AB$146,14,FALSE)</f>
        <v>0</v>
      </c>
      <c r="M127" s="65">
        <f>VLOOKUP($A127,score!$B$7:$AB$146,15,FALSE)</f>
        <v>0</v>
      </c>
      <c r="N127" s="65">
        <f>VLOOKUP($A127,score!$B$7:$AB$146,16,FALSE)</f>
        <v>0</v>
      </c>
      <c r="O127" s="65">
        <f>VLOOKUP($A127,score!$B$7:$AB$146,17,FALSE)</f>
        <v>0</v>
      </c>
      <c r="P127" s="65">
        <f>VLOOKUP($A127,score!$B$7:$AB$146,18,FALSE)</f>
        <v>0</v>
      </c>
      <c r="Q127" s="65">
        <f>VLOOKUP($A127,score!$B$7:$AB$146,19,FALSE)</f>
        <v>0</v>
      </c>
      <c r="R127" s="65">
        <f>VLOOKUP($A127,score!$B$7:$AB$146,20,FALSE)</f>
        <v>0</v>
      </c>
      <c r="S127" s="65">
        <f>VLOOKUP($A127,score!$B$7:$AB$146,21,FALSE)</f>
        <v>0</v>
      </c>
      <c r="T127" s="65">
        <f>VLOOKUP($A127,score!$B$7:$AB$146,22,FALSE)</f>
        <v>0</v>
      </c>
      <c r="U127" s="65">
        <f>VLOOKUP($A127,score!$B$7:$AB$146,23,FALSE)</f>
        <v>0</v>
      </c>
      <c r="V127" s="65">
        <f>VLOOKUP($A127,score!$B$7:$AB$146,24,FALSE)</f>
        <v>0</v>
      </c>
      <c r="W127" s="15">
        <f>VLOOKUP($A127,score!$B$7:$AB$146,25,FALSE)</f>
        <v>200</v>
      </c>
    </row>
    <row r="128" spans="1:23" ht="17.25" x14ac:dyDescent="0.3">
      <c r="A128" s="4">
        <v>122</v>
      </c>
      <c r="B128" s="35">
        <f>VLOOKUP($A128,score!$B$7:$AD$146,3,FALSE)</f>
        <v>86</v>
      </c>
      <c r="C128" s="42" t="str">
        <f>VLOOKUP($A128,score!$B$7:$AD$146,5,FALSE)</f>
        <v/>
      </c>
      <c r="D128" s="42">
        <f>VLOOKUP($A128,score!$B$7:$AD$146,6,FALSE)</f>
        <v>0</v>
      </c>
      <c r="E128" s="65">
        <f>VLOOKUP($A128,score!$B$7:$AB$146,7,FALSE)</f>
        <v>0</v>
      </c>
      <c r="F128" s="65">
        <f>VLOOKUP($A128,score!$B$7:$AB$146,8,FALSE)</f>
        <v>0</v>
      </c>
      <c r="G128" s="65">
        <f>VLOOKUP($A128,score!$B$7:$AB$146,9,FALSE)</f>
        <v>0</v>
      </c>
      <c r="H128" s="65">
        <f>VLOOKUP($A128,score!$B$7:$AB$146,10,FALSE)</f>
        <v>0</v>
      </c>
      <c r="I128" s="65">
        <f>VLOOKUP($A128,score!$B$7:$AB$146,11,FALSE)</f>
        <v>0</v>
      </c>
      <c r="J128" s="65">
        <f>VLOOKUP($A128,score!$B$7:$AB$146,12,FALSE)</f>
        <v>0</v>
      </c>
      <c r="K128" s="65">
        <f>VLOOKUP($A128,score!$B$7:$AB$146,13,FALSE)</f>
        <v>0</v>
      </c>
      <c r="L128" s="65">
        <f>VLOOKUP($A128,score!$B$7:$AB$146,14,FALSE)</f>
        <v>0</v>
      </c>
      <c r="M128" s="65">
        <f>VLOOKUP($A128,score!$B$7:$AB$146,15,FALSE)</f>
        <v>0</v>
      </c>
      <c r="N128" s="65">
        <f>VLOOKUP($A128,score!$B$7:$AB$146,16,FALSE)</f>
        <v>0</v>
      </c>
      <c r="O128" s="65">
        <f>VLOOKUP($A128,score!$B$7:$AB$146,17,FALSE)</f>
        <v>0</v>
      </c>
      <c r="P128" s="65">
        <f>VLOOKUP($A128,score!$B$7:$AB$146,18,FALSE)</f>
        <v>0</v>
      </c>
      <c r="Q128" s="65">
        <f>VLOOKUP($A128,score!$B$7:$AB$146,19,FALSE)</f>
        <v>0</v>
      </c>
      <c r="R128" s="65">
        <f>VLOOKUP($A128,score!$B$7:$AB$146,20,FALSE)</f>
        <v>0</v>
      </c>
      <c r="S128" s="65">
        <f>VLOOKUP($A128,score!$B$7:$AB$146,21,FALSE)</f>
        <v>0</v>
      </c>
      <c r="T128" s="65">
        <f>VLOOKUP($A128,score!$B$7:$AB$146,22,FALSE)</f>
        <v>0</v>
      </c>
      <c r="U128" s="65">
        <f>VLOOKUP($A128,score!$B$7:$AB$146,23,FALSE)</f>
        <v>0</v>
      </c>
      <c r="V128" s="65">
        <f>VLOOKUP($A128,score!$B$7:$AB$146,24,FALSE)</f>
        <v>0</v>
      </c>
      <c r="W128" s="15">
        <f>VLOOKUP($A128,score!$B$7:$AB$146,25,FALSE)</f>
        <v>200</v>
      </c>
    </row>
    <row r="129" spans="1:23" ht="17.25" x14ac:dyDescent="0.3">
      <c r="A129" s="4">
        <v>123</v>
      </c>
      <c r="B129" s="35">
        <f>VLOOKUP($A129,score!$B$7:$AD$146,3,FALSE)</f>
        <v>86</v>
      </c>
      <c r="C129" s="42" t="str">
        <f>VLOOKUP($A129,score!$B$7:$AD$146,5,FALSE)</f>
        <v/>
      </c>
      <c r="D129" s="42">
        <f>VLOOKUP($A129,score!$B$7:$AD$146,6,FALSE)</f>
        <v>0</v>
      </c>
      <c r="E129" s="65">
        <f>VLOOKUP($A129,score!$B$7:$AB$146,7,FALSE)</f>
        <v>0</v>
      </c>
      <c r="F129" s="65">
        <f>VLOOKUP($A129,score!$B$7:$AB$146,8,FALSE)</f>
        <v>0</v>
      </c>
      <c r="G129" s="65">
        <f>VLOOKUP($A129,score!$B$7:$AB$146,9,FALSE)</f>
        <v>0</v>
      </c>
      <c r="H129" s="65">
        <f>VLOOKUP($A129,score!$B$7:$AB$146,10,FALSE)</f>
        <v>0</v>
      </c>
      <c r="I129" s="65">
        <f>VLOOKUP($A129,score!$B$7:$AB$146,11,FALSE)</f>
        <v>0</v>
      </c>
      <c r="J129" s="65">
        <f>VLOOKUP($A129,score!$B$7:$AB$146,12,FALSE)</f>
        <v>0</v>
      </c>
      <c r="K129" s="65">
        <f>VLOOKUP($A129,score!$B$7:$AB$146,13,FALSE)</f>
        <v>0</v>
      </c>
      <c r="L129" s="65">
        <f>VLOOKUP($A129,score!$B$7:$AB$146,14,FALSE)</f>
        <v>0</v>
      </c>
      <c r="M129" s="65">
        <f>VLOOKUP($A129,score!$B$7:$AB$146,15,FALSE)</f>
        <v>0</v>
      </c>
      <c r="N129" s="65">
        <f>VLOOKUP($A129,score!$B$7:$AB$146,16,FALSE)</f>
        <v>0</v>
      </c>
      <c r="O129" s="65">
        <f>VLOOKUP($A129,score!$B$7:$AB$146,17,FALSE)</f>
        <v>0</v>
      </c>
      <c r="P129" s="65">
        <f>VLOOKUP($A129,score!$B$7:$AB$146,18,FALSE)</f>
        <v>0</v>
      </c>
      <c r="Q129" s="65">
        <f>VLOOKUP($A129,score!$B$7:$AB$146,19,FALSE)</f>
        <v>0</v>
      </c>
      <c r="R129" s="65">
        <f>VLOOKUP($A129,score!$B$7:$AB$146,20,FALSE)</f>
        <v>0</v>
      </c>
      <c r="S129" s="65">
        <f>VLOOKUP($A129,score!$B$7:$AB$146,21,FALSE)</f>
        <v>0</v>
      </c>
      <c r="T129" s="65">
        <f>VLOOKUP($A129,score!$B$7:$AB$146,22,FALSE)</f>
        <v>0</v>
      </c>
      <c r="U129" s="65">
        <f>VLOOKUP($A129,score!$B$7:$AB$146,23,FALSE)</f>
        <v>0</v>
      </c>
      <c r="V129" s="65">
        <f>VLOOKUP($A129,score!$B$7:$AB$146,24,FALSE)</f>
        <v>0</v>
      </c>
      <c r="W129" s="15">
        <f>VLOOKUP($A129,score!$B$7:$AB$146,25,FALSE)</f>
        <v>200</v>
      </c>
    </row>
    <row r="130" spans="1:23" ht="17.25" x14ac:dyDescent="0.3">
      <c r="A130" s="4">
        <v>124</v>
      </c>
      <c r="B130" s="35">
        <f>VLOOKUP($A130,score!$B$7:$AD$146,3,FALSE)</f>
        <v>86</v>
      </c>
      <c r="C130" s="42" t="str">
        <f>VLOOKUP($A130,score!$B$7:$AD$146,5,FALSE)</f>
        <v/>
      </c>
      <c r="D130" s="42">
        <f>VLOOKUP($A130,score!$B$7:$AD$146,6,FALSE)</f>
        <v>0</v>
      </c>
      <c r="E130" s="65">
        <f>VLOOKUP($A130,score!$B$7:$AB$146,7,FALSE)</f>
        <v>0</v>
      </c>
      <c r="F130" s="65">
        <f>VLOOKUP($A130,score!$B$7:$AB$146,8,FALSE)</f>
        <v>0</v>
      </c>
      <c r="G130" s="65">
        <f>VLOOKUP($A130,score!$B$7:$AB$146,9,FALSE)</f>
        <v>0</v>
      </c>
      <c r="H130" s="65">
        <f>VLOOKUP($A130,score!$B$7:$AB$146,10,FALSE)</f>
        <v>0</v>
      </c>
      <c r="I130" s="65">
        <f>VLOOKUP($A130,score!$B$7:$AB$146,11,FALSE)</f>
        <v>0</v>
      </c>
      <c r="J130" s="65">
        <f>VLOOKUP($A130,score!$B$7:$AB$146,12,FALSE)</f>
        <v>0</v>
      </c>
      <c r="K130" s="65">
        <f>VLOOKUP($A130,score!$B$7:$AB$146,13,FALSE)</f>
        <v>0</v>
      </c>
      <c r="L130" s="65">
        <f>VLOOKUP($A130,score!$B$7:$AB$146,14,FALSE)</f>
        <v>0</v>
      </c>
      <c r="M130" s="65">
        <f>VLOOKUP($A130,score!$B$7:$AB$146,15,FALSE)</f>
        <v>0</v>
      </c>
      <c r="N130" s="65">
        <f>VLOOKUP($A130,score!$B$7:$AB$146,16,FALSE)</f>
        <v>0</v>
      </c>
      <c r="O130" s="65">
        <f>VLOOKUP($A130,score!$B$7:$AB$146,17,FALSE)</f>
        <v>0</v>
      </c>
      <c r="P130" s="65">
        <f>VLOOKUP($A130,score!$B$7:$AB$146,18,FALSE)</f>
        <v>0</v>
      </c>
      <c r="Q130" s="65">
        <f>VLOOKUP($A130,score!$B$7:$AB$146,19,FALSE)</f>
        <v>0</v>
      </c>
      <c r="R130" s="65">
        <f>VLOOKUP($A130,score!$B$7:$AB$146,20,FALSE)</f>
        <v>0</v>
      </c>
      <c r="S130" s="65">
        <f>VLOOKUP($A130,score!$B$7:$AB$146,21,FALSE)</f>
        <v>0</v>
      </c>
      <c r="T130" s="65">
        <f>VLOOKUP($A130,score!$B$7:$AB$146,22,FALSE)</f>
        <v>0</v>
      </c>
      <c r="U130" s="65">
        <f>VLOOKUP($A130,score!$B$7:$AB$146,23,FALSE)</f>
        <v>0</v>
      </c>
      <c r="V130" s="65">
        <f>VLOOKUP($A130,score!$B$7:$AB$146,24,FALSE)</f>
        <v>0</v>
      </c>
      <c r="W130" s="15">
        <f>VLOOKUP($A130,score!$B$7:$AB$146,25,FALSE)</f>
        <v>200</v>
      </c>
    </row>
    <row r="131" spans="1:23" ht="17.25" x14ac:dyDescent="0.3">
      <c r="A131" s="4">
        <v>125</v>
      </c>
      <c r="B131" s="35">
        <f>VLOOKUP($A131,score!$B$7:$AD$146,3,FALSE)</f>
        <v>86</v>
      </c>
      <c r="C131" s="42" t="str">
        <f>VLOOKUP($A131,score!$B$7:$AD$146,5,FALSE)</f>
        <v/>
      </c>
      <c r="D131" s="42">
        <f>VLOOKUP($A131,score!$B$7:$AD$146,6,FALSE)</f>
        <v>0</v>
      </c>
      <c r="E131" s="65">
        <f>VLOOKUP($A131,score!$B$7:$AB$146,7,FALSE)</f>
        <v>0</v>
      </c>
      <c r="F131" s="65">
        <f>VLOOKUP($A131,score!$B$7:$AB$146,8,FALSE)</f>
        <v>0</v>
      </c>
      <c r="G131" s="65">
        <f>VLOOKUP($A131,score!$B$7:$AB$146,9,FALSE)</f>
        <v>0</v>
      </c>
      <c r="H131" s="65">
        <f>VLOOKUP($A131,score!$B$7:$AB$146,10,FALSE)</f>
        <v>0</v>
      </c>
      <c r="I131" s="65">
        <f>VLOOKUP($A131,score!$B$7:$AB$146,11,FALSE)</f>
        <v>0</v>
      </c>
      <c r="J131" s="65">
        <f>VLOOKUP($A131,score!$B$7:$AB$146,12,FALSE)</f>
        <v>0</v>
      </c>
      <c r="K131" s="65">
        <f>VLOOKUP($A131,score!$B$7:$AB$146,13,FALSE)</f>
        <v>0</v>
      </c>
      <c r="L131" s="65">
        <f>VLOOKUP($A131,score!$B$7:$AB$146,14,FALSE)</f>
        <v>0</v>
      </c>
      <c r="M131" s="65">
        <f>VLOOKUP($A131,score!$B$7:$AB$146,15,FALSE)</f>
        <v>0</v>
      </c>
      <c r="N131" s="65">
        <f>VLOOKUP($A131,score!$B$7:$AB$146,16,FALSE)</f>
        <v>0</v>
      </c>
      <c r="O131" s="65">
        <f>VLOOKUP($A131,score!$B$7:$AB$146,17,FALSE)</f>
        <v>0</v>
      </c>
      <c r="P131" s="65">
        <f>VLOOKUP($A131,score!$B$7:$AB$146,18,FALSE)</f>
        <v>0</v>
      </c>
      <c r="Q131" s="65">
        <f>VLOOKUP($A131,score!$B$7:$AB$146,19,FALSE)</f>
        <v>0</v>
      </c>
      <c r="R131" s="65">
        <f>VLOOKUP($A131,score!$B$7:$AB$146,20,FALSE)</f>
        <v>0</v>
      </c>
      <c r="S131" s="65">
        <f>VLOOKUP($A131,score!$B$7:$AB$146,21,FALSE)</f>
        <v>0</v>
      </c>
      <c r="T131" s="65">
        <f>VLOOKUP($A131,score!$B$7:$AB$146,22,FALSE)</f>
        <v>0</v>
      </c>
      <c r="U131" s="65">
        <f>VLOOKUP($A131,score!$B$7:$AB$146,23,FALSE)</f>
        <v>0</v>
      </c>
      <c r="V131" s="65">
        <f>VLOOKUP($A131,score!$B$7:$AB$146,24,FALSE)</f>
        <v>0</v>
      </c>
      <c r="W131" s="15">
        <f>VLOOKUP($A131,score!$B$7:$AB$146,25,FALSE)</f>
        <v>200</v>
      </c>
    </row>
    <row r="132" spans="1:23" ht="17.25" x14ac:dyDescent="0.3">
      <c r="A132" s="4">
        <v>126</v>
      </c>
      <c r="B132" s="35">
        <f>VLOOKUP($A132,score!$B$7:$AD$146,3,FALSE)</f>
        <v>86</v>
      </c>
      <c r="C132" s="42" t="str">
        <f>VLOOKUP($A132,score!$B$7:$AD$146,5,FALSE)</f>
        <v/>
      </c>
      <c r="D132" s="42">
        <f>VLOOKUP($A132,score!$B$7:$AD$146,6,FALSE)</f>
        <v>0</v>
      </c>
      <c r="E132" s="65">
        <f>VLOOKUP($A132,score!$B$7:$AB$146,7,FALSE)</f>
        <v>0</v>
      </c>
      <c r="F132" s="65">
        <f>VLOOKUP($A132,score!$B$7:$AB$146,8,FALSE)</f>
        <v>0</v>
      </c>
      <c r="G132" s="65">
        <f>VLOOKUP($A132,score!$B$7:$AB$146,9,FALSE)</f>
        <v>0</v>
      </c>
      <c r="H132" s="65">
        <f>VLOOKUP($A132,score!$B$7:$AB$146,10,FALSE)</f>
        <v>0</v>
      </c>
      <c r="I132" s="65">
        <f>VLOOKUP($A132,score!$B$7:$AB$146,11,FALSE)</f>
        <v>0</v>
      </c>
      <c r="J132" s="65">
        <f>VLOOKUP($A132,score!$B$7:$AB$146,12,FALSE)</f>
        <v>0</v>
      </c>
      <c r="K132" s="65">
        <f>VLOOKUP($A132,score!$B$7:$AB$146,13,FALSE)</f>
        <v>0</v>
      </c>
      <c r="L132" s="65">
        <f>VLOOKUP($A132,score!$B$7:$AB$146,14,FALSE)</f>
        <v>0</v>
      </c>
      <c r="M132" s="65">
        <f>VLOOKUP($A132,score!$B$7:$AB$146,15,FALSE)</f>
        <v>0</v>
      </c>
      <c r="N132" s="65">
        <f>VLOOKUP($A132,score!$B$7:$AB$146,16,FALSE)</f>
        <v>0</v>
      </c>
      <c r="O132" s="65">
        <f>VLOOKUP($A132,score!$B$7:$AB$146,17,FALSE)</f>
        <v>0</v>
      </c>
      <c r="P132" s="65">
        <f>VLOOKUP($A132,score!$B$7:$AB$146,18,FALSE)</f>
        <v>0</v>
      </c>
      <c r="Q132" s="65">
        <f>VLOOKUP($A132,score!$B$7:$AB$146,19,FALSE)</f>
        <v>0</v>
      </c>
      <c r="R132" s="65">
        <f>VLOOKUP($A132,score!$B$7:$AB$146,20,FALSE)</f>
        <v>0</v>
      </c>
      <c r="S132" s="65">
        <f>VLOOKUP($A132,score!$B$7:$AB$146,21,FALSE)</f>
        <v>0</v>
      </c>
      <c r="T132" s="65">
        <f>VLOOKUP($A132,score!$B$7:$AB$146,22,FALSE)</f>
        <v>0</v>
      </c>
      <c r="U132" s="65">
        <f>VLOOKUP($A132,score!$B$7:$AB$146,23,FALSE)</f>
        <v>0</v>
      </c>
      <c r="V132" s="65">
        <f>VLOOKUP($A132,score!$B$7:$AB$146,24,FALSE)</f>
        <v>0</v>
      </c>
      <c r="W132" s="15">
        <f>VLOOKUP($A132,score!$B$7:$AB$146,25,FALSE)</f>
        <v>200</v>
      </c>
    </row>
    <row r="133" spans="1:23" ht="17.25" x14ac:dyDescent="0.3">
      <c r="A133" s="4">
        <v>127</v>
      </c>
      <c r="B133" s="35">
        <f>VLOOKUP($A133,score!$B$7:$AD$146,3,FALSE)</f>
        <v>86</v>
      </c>
      <c r="C133" s="42" t="str">
        <f>VLOOKUP($A133,score!$B$7:$AD$146,5,FALSE)</f>
        <v/>
      </c>
      <c r="D133" s="42">
        <f>VLOOKUP($A133,score!$B$7:$AD$146,6,FALSE)</f>
        <v>0</v>
      </c>
      <c r="E133" s="65">
        <f>VLOOKUP($A133,score!$B$7:$AB$146,7,FALSE)</f>
        <v>0</v>
      </c>
      <c r="F133" s="65">
        <f>VLOOKUP($A133,score!$B$7:$AB$146,8,FALSE)</f>
        <v>0</v>
      </c>
      <c r="G133" s="65">
        <f>VLOOKUP($A133,score!$B$7:$AB$146,9,FALSE)</f>
        <v>0</v>
      </c>
      <c r="H133" s="65">
        <f>VLOOKUP($A133,score!$B$7:$AB$146,10,FALSE)</f>
        <v>0</v>
      </c>
      <c r="I133" s="65">
        <f>VLOOKUP($A133,score!$B$7:$AB$146,11,FALSE)</f>
        <v>0</v>
      </c>
      <c r="J133" s="65">
        <f>VLOOKUP($A133,score!$B$7:$AB$146,12,FALSE)</f>
        <v>0</v>
      </c>
      <c r="K133" s="65">
        <f>VLOOKUP($A133,score!$B$7:$AB$146,13,FALSE)</f>
        <v>0</v>
      </c>
      <c r="L133" s="65">
        <f>VLOOKUP($A133,score!$B$7:$AB$146,14,FALSE)</f>
        <v>0</v>
      </c>
      <c r="M133" s="65">
        <f>VLOOKUP($A133,score!$B$7:$AB$146,15,FALSE)</f>
        <v>0</v>
      </c>
      <c r="N133" s="65">
        <f>VLOOKUP($A133,score!$B$7:$AB$146,16,FALSE)</f>
        <v>0</v>
      </c>
      <c r="O133" s="65">
        <f>VLOOKUP($A133,score!$B$7:$AB$146,17,FALSE)</f>
        <v>0</v>
      </c>
      <c r="P133" s="65">
        <f>VLOOKUP($A133,score!$B$7:$AB$146,18,FALSE)</f>
        <v>0</v>
      </c>
      <c r="Q133" s="65">
        <f>VLOOKUP($A133,score!$B$7:$AB$146,19,FALSE)</f>
        <v>0</v>
      </c>
      <c r="R133" s="65">
        <f>VLOOKUP($A133,score!$B$7:$AB$146,20,FALSE)</f>
        <v>0</v>
      </c>
      <c r="S133" s="65">
        <f>VLOOKUP($A133,score!$B$7:$AB$146,21,FALSE)</f>
        <v>0</v>
      </c>
      <c r="T133" s="65">
        <f>VLOOKUP($A133,score!$B$7:$AB$146,22,FALSE)</f>
        <v>0</v>
      </c>
      <c r="U133" s="65">
        <f>VLOOKUP($A133,score!$B$7:$AB$146,23,FALSE)</f>
        <v>0</v>
      </c>
      <c r="V133" s="65">
        <f>VLOOKUP($A133,score!$B$7:$AB$146,24,FALSE)</f>
        <v>0</v>
      </c>
      <c r="W133" s="15">
        <f>VLOOKUP($A133,score!$B$7:$AB$146,25,FALSE)</f>
        <v>200</v>
      </c>
    </row>
    <row r="134" spans="1:23" ht="17.25" x14ac:dyDescent="0.3">
      <c r="A134" s="4">
        <v>128</v>
      </c>
      <c r="B134" s="35">
        <f>VLOOKUP($A134,score!$B$7:$AD$146,3,FALSE)</f>
        <v>86</v>
      </c>
      <c r="C134" s="42" t="str">
        <f>VLOOKUP($A134,score!$B$7:$AD$146,5,FALSE)</f>
        <v/>
      </c>
      <c r="D134" s="42">
        <f>VLOOKUP($A134,score!$B$7:$AD$146,6,FALSE)</f>
        <v>0</v>
      </c>
      <c r="E134" s="65">
        <f>VLOOKUP($A134,score!$B$7:$AB$146,7,FALSE)</f>
        <v>0</v>
      </c>
      <c r="F134" s="65">
        <f>VLOOKUP($A134,score!$B$7:$AB$146,8,FALSE)</f>
        <v>0</v>
      </c>
      <c r="G134" s="65">
        <f>VLOOKUP($A134,score!$B$7:$AB$146,9,FALSE)</f>
        <v>0</v>
      </c>
      <c r="H134" s="65">
        <f>VLOOKUP($A134,score!$B$7:$AB$146,10,FALSE)</f>
        <v>0</v>
      </c>
      <c r="I134" s="65">
        <f>VLOOKUP($A134,score!$B$7:$AB$146,11,FALSE)</f>
        <v>0</v>
      </c>
      <c r="J134" s="65">
        <f>VLOOKUP($A134,score!$B$7:$AB$146,12,FALSE)</f>
        <v>0</v>
      </c>
      <c r="K134" s="65">
        <f>VLOOKUP($A134,score!$B$7:$AB$146,13,FALSE)</f>
        <v>0</v>
      </c>
      <c r="L134" s="65">
        <f>VLOOKUP($A134,score!$B$7:$AB$146,14,FALSE)</f>
        <v>0</v>
      </c>
      <c r="M134" s="65">
        <f>VLOOKUP($A134,score!$B$7:$AB$146,15,FALSE)</f>
        <v>0</v>
      </c>
      <c r="N134" s="65">
        <f>VLOOKUP($A134,score!$B$7:$AB$146,16,FALSE)</f>
        <v>0</v>
      </c>
      <c r="O134" s="65">
        <f>VLOOKUP($A134,score!$B$7:$AB$146,17,FALSE)</f>
        <v>0</v>
      </c>
      <c r="P134" s="65">
        <f>VLOOKUP($A134,score!$B$7:$AB$146,18,FALSE)</f>
        <v>0</v>
      </c>
      <c r="Q134" s="65">
        <f>VLOOKUP($A134,score!$B$7:$AB$146,19,FALSE)</f>
        <v>0</v>
      </c>
      <c r="R134" s="65">
        <f>VLOOKUP($A134,score!$B$7:$AB$146,20,FALSE)</f>
        <v>0</v>
      </c>
      <c r="S134" s="65">
        <f>VLOOKUP($A134,score!$B$7:$AB$146,21,FALSE)</f>
        <v>0</v>
      </c>
      <c r="T134" s="65">
        <f>VLOOKUP($A134,score!$B$7:$AB$146,22,FALSE)</f>
        <v>0</v>
      </c>
      <c r="U134" s="65">
        <f>VLOOKUP($A134,score!$B$7:$AB$146,23,FALSE)</f>
        <v>0</v>
      </c>
      <c r="V134" s="65">
        <f>VLOOKUP($A134,score!$B$7:$AB$146,24,FALSE)</f>
        <v>0</v>
      </c>
      <c r="W134" s="15">
        <f>VLOOKUP($A134,score!$B$7:$AB$146,25,FALSE)</f>
        <v>200</v>
      </c>
    </row>
    <row r="135" spans="1:23" ht="17.25" x14ac:dyDescent="0.3">
      <c r="A135" s="4">
        <v>129</v>
      </c>
      <c r="B135" s="35">
        <f>VLOOKUP($A135,score!$B$7:$AD$146,3,FALSE)</f>
        <v>86</v>
      </c>
      <c r="C135" s="42" t="str">
        <f>VLOOKUP($A135,score!$B$7:$AD$146,5,FALSE)</f>
        <v/>
      </c>
      <c r="D135" s="42">
        <f>VLOOKUP($A135,score!$B$7:$AD$146,6,FALSE)</f>
        <v>0</v>
      </c>
      <c r="E135" s="65">
        <f>VLOOKUP($A135,score!$B$7:$AB$146,7,FALSE)</f>
        <v>0</v>
      </c>
      <c r="F135" s="65">
        <f>VLOOKUP($A135,score!$B$7:$AB$146,8,FALSE)</f>
        <v>0</v>
      </c>
      <c r="G135" s="65">
        <f>VLOOKUP($A135,score!$B$7:$AB$146,9,FALSE)</f>
        <v>0</v>
      </c>
      <c r="H135" s="65">
        <f>VLOOKUP($A135,score!$B$7:$AB$146,10,FALSE)</f>
        <v>0</v>
      </c>
      <c r="I135" s="65">
        <f>VLOOKUP($A135,score!$B$7:$AB$146,11,FALSE)</f>
        <v>0</v>
      </c>
      <c r="J135" s="65">
        <f>VLOOKUP($A135,score!$B$7:$AB$146,12,FALSE)</f>
        <v>0</v>
      </c>
      <c r="K135" s="65">
        <f>VLOOKUP($A135,score!$B$7:$AB$146,13,FALSE)</f>
        <v>0</v>
      </c>
      <c r="L135" s="65">
        <f>VLOOKUP($A135,score!$B$7:$AB$146,14,FALSE)</f>
        <v>0</v>
      </c>
      <c r="M135" s="65">
        <f>VLOOKUP($A135,score!$B$7:$AB$146,15,FALSE)</f>
        <v>0</v>
      </c>
      <c r="N135" s="65">
        <f>VLOOKUP($A135,score!$B$7:$AB$146,16,FALSE)</f>
        <v>0</v>
      </c>
      <c r="O135" s="65">
        <f>VLOOKUP($A135,score!$B$7:$AB$146,17,FALSE)</f>
        <v>0</v>
      </c>
      <c r="P135" s="65">
        <f>VLOOKUP($A135,score!$B$7:$AB$146,18,FALSE)</f>
        <v>0</v>
      </c>
      <c r="Q135" s="65">
        <f>VLOOKUP($A135,score!$B$7:$AB$146,19,FALSE)</f>
        <v>0</v>
      </c>
      <c r="R135" s="65">
        <f>VLOOKUP($A135,score!$B$7:$AB$146,20,FALSE)</f>
        <v>0</v>
      </c>
      <c r="S135" s="65">
        <f>VLOOKUP($A135,score!$B$7:$AB$146,21,FALSE)</f>
        <v>0</v>
      </c>
      <c r="T135" s="65">
        <f>VLOOKUP($A135,score!$B$7:$AB$146,22,FALSE)</f>
        <v>0</v>
      </c>
      <c r="U135" s="65">
        <f>VLOOKUP($A135,score!$B$7:$AB$146,23,FALSE)</f>
        <v>0</v>
      </c>
      <c r="V135" s="65">
        <f>VLOOKUP($A135,score!$B$7:$AB$146,24,FALSE)</f>
        <v>0</v>
      </c>
      <c r="W135" s="15">
        <f>VLOOKUP($A135,score!$B$7:$AB$146,25,FALSE)</f>
        <v>200</v>
      </c>
    </row>
    <row r="136" spans="1:23" ht="17.25" x14ac:dyDescent="0.3">
      <c r="A136" s="4">
        <v>130</v>
      </c>
      <c r="B136" s="35">
        <f>VLOOKUP($A136,score!$B$7:$AD$146,3,FALSE)</f>
        <v>86</v>
      </c>
      <c r="C136" s="42" t="str">
        <f>VLOOKUP($A136,score!$B$7:$AD$146,5,FALSE)</f>
        <v/>
      </c>
      <c r="D136" s="42">
        <f>VLOOKUP($A136,score!$B$7:$AD$146,6,FALSE)</f>
        <v>0</v>
      </c>
      <c r="E136" s="65">
        <f>VLOOKUP($A136,score!$B$7:$AB$146,7,FALSE)</f>
        <v>0</v>
      </c>
      <c r="F136" s="65">
        <f>VLOOKUP($A136,score!$B$7:$AB$146,8,FALSE)</f>
        <v>0</v>
      </c>
      <c r="G136" s="65">
        <f>VLOOKUP($A136,score!$B$7:$AB$146,9,FALSE)</f>
        <v>0</v>
      </c>
      <c r="H136" s="65">
        <f>VLOOKUP($A136,score!$B$7:$AB$146,10,FALSE)</f>
        <v>0</v>
      </c>
      <c r="I136" s="65">
        <f>VLOOKUP($A136,score!$B$7:$AB$146,11,FALSE)</f>
        <v>0</v>
      </c>
      <c r="J136" s="65">
        <f>VLOOKUP($A136,score!$B$7:$AB$146,12,FALSE)</f>
        <v>0</v>
      </c>
      <c r="K136" s="65">
        <f>VLOOKUP($A136,score!$B$7:$AB$146,13,FALSE)</f>
        <v>0</v>
      </c>
      <c r="L136" s="65">
        <f>VLOOKUP($A136,score!$B$7:$AB$146,14,FALSE)</f>
        <v>0</v>
      </c>
      <c r="M136" s="65">
        <f>VLOOKUP($A136,score!$B$7:$AB$146,15,FALSE)</f>
        <v>0</v>
      </c>
      <c r="N136" s="65">
        <f>VLOOKUP($A136,score!$B$7:$AB$146,16,FALSE)</f>
        <v>0</v>
      </c>
      <c r="O136" s="65">
        <f>VLOOKUP($A136,score!$B$7:$AB$146,17,FALSE)</f>
        <v>0</v>
      </c>
      <c r="P136" s="65">
        <f>VLOOKUP($A136,score!$B$7:$AB$146,18,FALSE)</f>
        <v>0</v>
      </c>
      <c r="Q136" s="65">
        <f>VLOOKUP($A136,score!$B$7:$AB$146,19,FALSE)</f>
        <v>0</v>
      </c>
      <c r="R136" s="65">
        <f>VLOOKUP($A136,score!$B$7:$AB$146,20,FALSE)</f>
        <v>0</v>
      </c>
      <c r="S136" s="65">
        <f>VLOOKUP($A136,score!$B$7:$AB$146,21,FALSE)</f>
        <v>0</v>
      </c>
      <c r="T136" s="65">
        <f>VLOOKUP($A136,score!$B$7:$AB$146,22,FALSE)</f>
        <v>0</v>
      </c>
      <c r="U136" s="65">
        <f>VLOOKUP($A136,score!$B$7:$AB$146,23,FALSE)</f>
        <v>0</v>
      </c>
      <c r="V136" s="65">
        <f>VLOOKUP($A136,score!$B$7:$AB$146,24,FALSE)</f>
        <v>0</v>
      </c>
      <c r="W136" s="15">
        <f>VLOOKUP($A136,score!$B$7:$AB$146,25,FALSE)</f>
        <v>200</v>
      </c>
    </row>
    <row r="137" spans="1:23" ht="17.25" x14ac:dyDescent="0.3">
      <c r="A137" s="4">
        <v>131</v>
      </c>
      <c r="B137" s="35">
        <f>VLOOKUP($A137,score!$B$7:$AD$146,3,FALSE)</f>
        <v>86</v>
      </c>
      <c r="C137" s="42" t="str">
        <f>VLOOKUP($A137,score!$B$7:$AD$146,5,FALSE)</f>
        <v/>
      </c>
      <c r="D137" s="42">
        <f>VLOOKUP($A137,score!$B$7:$AD$146,6,FALSE)</f>
        <v>0</v>
      </c>
      <c r="E137" s="65">
        <f>VLOOKUP($A137,score!$B$7:$AB$146,7,FALSE)</f>
        <v>0</v>
      </c>
      <c r="F137" s="65">
        <f>VLOOKUP($A137,score!$B$7:$AB$146,8,FALSE)</f>
        <v>0</v>
      </c>
      <c r="G137" s="65">
        <f>VLOOKUP($A137,score!$B$7:$AB$146,9,FALSE)</f>
        <v>0</v>
      </c>
      <c r="H137" s="65">
        <f>VLOOKUP($A137,score!$B$7:$AB$146,10,FALSE)</f>
        <v>0</v>
      </c>
      <c r="I137" s="65">
        <f>VLOOKUP($A137,score!$B$7:$AB$146,11,FALSE)</f>
        <v>0</v>
      </c>
      <c r="J137" s="65">
        <f>VLOOKUP($A137,score!$B$7:$AB$146,12,FALSE)</f>
        <v>0</v>
      </c>
      <c r="K137" s="65">
        <f>VLOOKUP($A137,score!$B$7:$AB$146,13,FALSE)</f>
        <v>0</v>
      </c>
      <c r="L137" s="65">
        <f>VLOOKUP($A137,score!$B$7:$AB$146,14,FALSE)</f>
        <v>0</v>
      </c>
      <c r="M137" s="65">
        <f>VLOOKUP($A137,score!$B$7:$AB$146,15,FALSE)</f>
        <v>0</v>
      </c>
      <c r="N137" s="65">
        <f>VLOOKUP($A137,score!$B$7:$AB$146,16,FALSE)</f>
        <v>0</v>
      </c>
      <c r="O137" s="65">
        <f>VLOOKUP($A137,score!$B$7:$AB$146,17,FALSE)</f>
        <v>0</v>
      </c>
      <c r="P137" s="65">
        <f>VLOOKUP($A137,score!$B$7:$AB$146,18,FALSE)</f>
        <v>0</v>
      </c>
      <c r="Q137" s="65">
        <f>VLOOKUP($A137,score!$B$7:$AB$146,19,FALSE)</f>
        <v>0</v>
      </c>
      <c r="R137" s="65">
        <f>VLOOKUP($A137,score!$B$7:$AB$146,20,FALSE)</f>
        <v>0</v>
      </c>
      <c r="S137" s="65">
        <f>VLOOKUP($A137,score!$B$7:$AB$146,21,FALSE)</f>
        <v>0</v>
      </c>
      <c r="T137" s="65">
        <f>VLOOKUP($A137,score!$B$7:$AB$146,22,FALSE)</f>
        <v>0</v>
      </c>
      <c r="U137" s="65">
        <f>VLOOKUP($A137,score!$B$7:$AB$146,23,FALSE)</f>
        <v>0</v>
      </c>
      <c r="V137" s="65">
        <f>VLOOKUP($A137,score!$B$7:$AB$146,24,FALSE)</f>
        <v>0</v>
      </c>
      <c r="W137" s="15">
        <f>VLOOKUP($A137,score!$B$7:$AB$146,25,FALSE)</f>
        <v>200</v>
      </c>
    </row>
    <row r="138" spans="1:23" ht="17.25" x14ac:dyDescent="0.3">
      <c r="A138" s="4">
        <v>132</v>
      </c>
      <c r="B138" s="35">
        <f>VLOOKUP($A138,score!$B$7:$AD$146,3,FALSE)</f>
        <v>86</v>
      </c>
      <c r="C138" s="42" t="str">
        <f>VLOOKUP($A138,score!$B$7:$AD$146,5,FALSE)</f>
        <v/>
      </c>
      <c r="D138" s="42">
        <f>VLOOKUP($A138,score!$B$7:$AD$146,6,FALSE)</f>
        <v>0</v>
      </c>
      <c r="E138" s="65">
        <f>VLOOKUP($A138,score!$B$7:$AB$146,7,FALSE)</f>
        <v>0</v>
      </c>
      <c r="F138" s="65">
        <f>VLOOKUP($A138,score!$B$7:$AB$146,8,FALSE)</f>
        <v>0</v>
      </c>
      <c r="G138" s="65">
        <f>VLOOKUP($A138,score!$B$7:$AB$146,9,FALSE)</f>
        <v>0</v>
      </c>
      <c r="H138" s="65">
        <f>VLOOKUP($A138,score!$B$7:$AB$146,10,FALSE)</f>
        <v>0</v>
      </c>
      <c r="I138" s="65">
        <f>VLOOKUP($A138,score!$B$7:$AB$146,11,FALSE)</f>
        <v>0</v>
      </c>
      <c r="J138" s="65">
        <f>VLOOKUP($A138,score!$B$7:$AB$146,12,FALSE)</f>
        <v>0</v>
      </c>
      <c r="K138" s="65">
        <f>VLOOKUP($A138,score!$B$7:$AB$146,13,FALSE)</f>
        <v>0</v>
      </c>
      <c r="L138" s="65">
        <f>VLOOKUP($A138,score!$B$7:$AB$146,14,FALSE)</f>
        <v>0</v>
      </c>
      <c r="M138" s="65">
        <f>VLOOKUP($A138,score!$B$7:$AB$146,15,FALSE)</f>
        <v>0</v>
      </c>
      <c r="N138" s="65">
        <f>VLOOKUP($A138,score!$B$7:$AB$146,16,FALSE)</f>
        <v>0</v>
      </c>
      <c r="O138" s="65">
        <f>VLOOKUP($A138,score!$B$7:$AB$146,17,FALSE)</f>
        <v>0</v>
      </c>
      <c r="P138" s="65">
        <f>VLOOKUP($A138,score!$B$7:$AB$146,18,FALSE)</f>
        <v>0</v>
      </c>
      <c r="Q138" s="65">
        <f>VLOOKUP($A138,score!$B$7:$AB$146,19,FALSE)</f>
        <v>0</v>
      </c>
      <c r="R138" s="65">
        <f>VLOOKUP($A138,score!$B$7:$AB$146,20,FALSE)</f>
        <v>0</v>
      </c>
      <c r="S138" s="65">
        <f>VLOOKUP($A138,score!$B$7:$AB$146,21,FALSE)</f>
        <v>0</v>
      </c>
      <c r="T138" s="65">
        <f>VLOOKUP($A138,score!$B$7:$AB$146,22,FALSE)</f>
        <v>0</v>
      </c>
      <c r="U138" s="65">
        <f>VLOOKUP($A138,score!$B$7:$AB$146,23,FALSE)</f>
        <v>0</v>
      </c>
      <c r="V138" s="65">
        <f>VLOOKUP($A138,score!$B$7:$AB$146,24,FALSE)</f>
        <v>0</v>
      </c>
      <c r="W138" s="15">
        <f>VLOOKUP($A138,score!$B$7:$AB$146,25,FALSE)</f>
        <v>200</v>
      </c>
    </row>
    <row r="139" spans="1:23" ht="17.25" x14ac:dyDescent="0.3">
      <c r="A139" s="4">
        <v>133</v>
      </c>
      <c r="B139" s="35">
        <f>VLOOKUP($A139,score!$B$7:$AD$146,3,FALSE)</f>
        <v>86</v>
      </c>
      <c r="C139" s="42" t="str">
        <f>VLOOKUP($A139,score!$B$7:$AD$146,5,FALSE)</f>
        <v/>
      </c>
      <c r="D139" s="42">
        <f>VLOOKUP($A139,score!$B$7:$AD$146,6,FALSE)</f>
        <v>0</v>
      </c>
      <c r="E139" s="65">
        <f>VLOOKUP($A139,score!$B$7:$AB$146,7,FALSE)</f>
        <v>0</v>
      </c>
      <c r="F139" s="65">
        <f>VLOOKUP($A139,score!$B$7:$AB$146,8,FALSE)</f>
        <v>0</v>
      </c>
      <c r="G139" s="65">
        <f>VLOOKUP($A139,score!$B$7:$AB$146,9,FALSE)</f>
        <v>0</v>
      </c>
      <c r="H139" s="65">
        <f>VLOOKUP($A139,score!$B$7:$AB$146,10,FALSE)</f>
        <v>0</v>
      </c>
      <c r="I139" s="65">
        <f>VLOOKUP($A139,score!$B$7:$AB$146,11,FALSE)</f>
        <v>0</v>
      </c>
      <c r="J139" s="65">
        <f>VLOOKUP($A139,score!$B$7:$AB$146,12,FALSE)</f>
        <v>0</v>
      </c>
      <c r="K139" s="65">
        <f>VLOOKUP($A139,score!$B$7:$AB$146,13,FALSE)</f>
        <v>0</v>
      </c>
      <c r="L139" s="65">
        <f>VLOOKUP($A139,score!$B$7:$AB$146,14,FALSE)</f>
        <v>0</v>
      </c>
      <c r="M139" s="65">
        <f>VLOOKUP($A139,score!$B$7:$AB$146,15,FALSE)</f>
        <v>0</v>
      </c>
      <c r="N139" s="65">
        <f>VLOOKUP($A139,score!$B$7:$AB$146,16,FALSE)</f>
        <v>0</v>
      </c>
      <c r="O139" s="65">
        <f>VLOOKUP($A139,score!$B$7:$AB$146,17,FALSE)</f>
        <v>0</v>
      </c>
      <c r="P139" s="65">
        <f>VLOOKUP($A139,score!$B$7:$AB$146,18,FALSE)</f>
        <v>0</v>
      </c>
      <c r="Q139" s="65">
        <f>VLOOKUP($A139,score!$B$7:$AB$146,19,FALSE)</f>
        <v>0</v>
      </c>
      <c r="R139" s="65">
        <f>VLOOKUP($A139,score!$B$7:$AB$146,20,FALSE)</f>
        <v>0</v>
      </c>
      <c r="S139" s="65">
        <f>VLOOKUP($A139,score!$B$7:$AB$146,21,FALSE)</f>
        <v>0</v>
      </c>
      <c r="T139" s="65">
        <f>VLOOKUP($A139,score!$B$7:$AB$146,22,FALSE)</f>
        <v>0</v>
      </c>
      <c r="U139" s="65">
        <f>VLOOKUP($A139,score!$B$7:$AB$146,23,FALSE)</f>
        <v>0</v>
      </c>
      <c r="V139" s="65">
        <f>VLOOKUP($A139,score!$B$7:$AB$146,24,FALSE)</f>
        <v>0</v>
      </c>
      <c r="W139" s="15">
        <f>VLOOKUP($A139,score!$B$7:$AB$146,25,FALSE)</f>
        <v>200</v>
      </c>
    </row>
    <row r="140" spans="1:23" ht="17.25" x14ac:dyDescent="0.3">
      <c r="A140" s="4">
        <v>134</v>
      </c>
      <c r="B140" s="35">
        <f>VLOOKUP($A140,score!$B$7:$AD$146,3,FALSE)</f>
        <v>86</v>
      </c>
      <c r="C140" s="42" t="str">
        <f>VLOOKUP($A140,score!$B$7:$AD$146,5,FALSE)</f>
        <v/>
      </c>
      <c r="D140" s="42">
        <f>VLOOKUP($A140,score!$B$7:$AD$146,6,FALSE)</f>
        <v>0</v>
      </c>
      <c r="E140" s="65">
        <f>VLOOKUP($A140,score!$B$7:$AB$146,7,FALSE)</f>
        <v>0</v>
      </c>
      <c r="F140" s="65">
        <f>VLOOKUP($A140,score!$B$7:$AB$146,8,FALSE)</f>
        <v>0</v>
      </c>
      <c r="G140" s="65">
        <f>VLOOKUP($A140,score!$B$7:$AB$146,9,FALSE)</f>
        <v>0</v>
      </c>
      <c r="H140" s="65">
        <f>VLOOKUP($A140,score!$B$7:$AB$146,10,FALSE)</f>
        <v>0</v>
      </c>
      <c r="I140" s="65">
        <f>VLOOKUP($A140,score!$B$7:$AB$146,11,FALSE)</f>
        <v>0</v>
      </c>
      <c r="J140" s="65">
        <f>VLOOKUP($A140,score!$B$7:$AB$146,12,FALSE)</f>
        <v>0</v>
      </c>
      <c r="K140" s="65">
        <f>VLOOKUP($A140,score!$B$7:$AB$146,13,FALSE)</f>
        <v>0</v>
      </c>
      <c r="L140" s="65">
        <f>VLOOKUP($A140,score!$B$7:$AB$146,14,FALSE)</f>
        <v>0</v>
      </c>
      <c r="M140" s="65">
        <f>VLOOKUP($A140,score!$B$7:$AB$146,15,FALSE)</f>
        <v>0</v>
      </c>
      <c r="N140" s="65">
        <f>VLOOKUP($A140,score!$B$7:$AB$146,16,FALSE)</f>
        <v>0</v>
      </c>
      <c r="O140" s="65">
        <f>VLOOKUP($A140,score!$B$7:$AB$146,17,FALSE)</f>
        <v>0</v>
      </c>
      <c r="P140" s="65">
        <f>VLOOKUP($A140,score!$B$7:$AB$146,18,FALSE)</f>
        <v>0</v>
      </c>
      <c r="Q140" s="65">
        <f>VLOOKUP($A140,score!$B$7:$AB$146,19,FALSE)</f>
        <v>0</v>
      </c>
      <c r="R140" s="65">
        <f>VLOOKUP($A140,score!$B$7:$AB$146,20,FALSE)</f>
        <v>0</v>
      </c>
      <c r="S140" s="65">
        <f>VLOOKUP($A140,score!$B$7:$AB$146,21,FALSE)</f>
        <v>0</v>
      </c>
      <c r="T140" s="65">
        <f>VLOOKUP($A140,score!$B$7:$AB$146,22,FALSE)</f>
        <v>0</v>
      </c>
      <c r="U140" s="65">
        <f>VLOOKUP($A140,score!$B$7:$AB$146,23,FALSE)</f>
        <v>0</v>
      </c>
      <c r="V140" s="65">
        <f>VLOOKUP($A140,score!$B$7:$AB$146,24,FALSE)</f>
        <v>0</v>
      </c>
      <c r="W140" s="15">
        <f>VLOOKUP($A140,score!$B$7:$AB$146,25,FALSE)</f>
        <v>200</v>
      </c>
    </row>
    <row r="141" spans="1:23" ht="17.25" x14ac:dyDescent="0.3">
      <c r="A141" s="4">
        <v>135</v>
      </c>
      <c r="B141" s="35">
        <f>VLOOKUP($A141,score!$B$7:$AD$146,3,FALSE)</f>
        <v>86</v>
      </c>
      <c r="C141" s="42" t="str">
        <f>VLOOKUP($A141,score!$B$7:$AD$146,5,FALSE)</f>
        <v/>
      </c>
      <c r="D141" s="42">
        <f>VLOOKUP($A141,score!$B$7:$AD$146,6,FALSE)</f>
        <v>0</v>
      </c>
      <c r="E141" s="65">
        <f>VLOOKUP($A141,score!$B$7:$AB$146,7,FALSE)</f>
        <v>0</v>
      </c>
      <c r="F141" s="65">
        <f>VLOOKUP($A141,score!$B$7:$AB$146,8,FALSE)</f>
        <v>0</v>
      </c>
      <c r="G141" s="65">
        <f>VLOOKUP($A141,score!$B$7:$AB$146,9,FALSE)</f>
        <v>0</v>
      </c>
      <c r="H141" s="65">
        <f>VLOOKUP($A141,score!$B$7:$AB$146,10,FALSE)</f>
        <v>0</v>
      </c>
      <c r="I141" s="65">
        <f>VLOOKUP($A141,score!$B$7:$AB$146,11,FALSE)</f>
        <v>0</v>
      </c>
      <c r="J141" s="65">
        <f>VLOOKUP($A141,score!$B$7:$AB$146,12,FALSE)</f>
        <v>0</v>
      </c>
      <c r="K141" s="65">
        <f>VLOOKUP($A141,score!$B$7:$AB$146,13,FALSE)</f>
        <v>0</v>
      </c>
      <c r="L141" s="65">
        <f>VLOOKUP($A141,score!$B$7:$AB$146,14,FALSE)</f>
        <v>0</v>
      </c>
      <c r="M141" s="65">
        <f>VLOOKUP($A141,score!$B$7:$AB$146,15,FALSE)</f>
        <v>0</v>
      </c>
      <c r="N141" s="65">
        <f>VLOOKUP($A141,score!$B$7:$AB$146,16,FALSE)</f>
        <v>0</v>
      </c>
      <c r="O141" s="65">
        <f>VLOOKUP($A141,score!$B$7:$AB$146,17,FALSE)</f>
        <v>0</v>
      </c>
      <c r="P141" s="65">
        <f>VLOOKUP($A141,score!$B$7:$AB$146,18,FALSE)</f>
        <v>0</v>
      </c>
      <c r="Q141" s="65">
        <f>VLOOKUP($A141,score!$B$7:$AB$146,19,FALSE)</f>
        <v>0</v>
      </c>
      <c r="R141" s="65">
        <f>VLOOKUP($A141,score!$B$7:$AB$146,20,FALSE)</f>
        <v>0</v>
      </c>
      <c r="S141" s="65">
        <f>VLOOKUP($A141,score!$B$7:$AB$146,21,FALSE)</f>
        <v>0</v>
      </c>
      <c r="T141" s="65">
        <f>VLOOKUP($A141,score!$B$7:$AB$146,22,FALSE)</f>
        <v>0</v>
      </c>
      <c r="U141" s="65">
        <f>VLOOKUP($A141,score!$B$7:$AB$146,23,FALSE)</f>
        <v>0</v>
      </c>
      <c r="V141" s="65">
        <f>VLOOKUP($A141,score!$B$7:$AB$146,24,FALSE)</f>
        <v>0</v>
      </c>
      <c r="W141" s="15">
        <f>VLOOKUP($A141,score!$B$7:$AB$146,25,FALSE)</f>
        <v>200</v>
      </c>
    </row>
    <row r="142" spans="1:23" ht="17.25" x14ac:dyDescent="0.3">
      <c r="A142" s="4">
        <v>136</v>
      </c>
      <c r="B142" s="35">
        <f>VLOOKUP($A142,score!$B$7:$AD$146,3,FALSE)</f>
        <v>86</v>
      </c>
      <c r="C142" s="42" t="str">
        <f>VLOOKUP($A142,score!$B$7:$AD$146,5,FALSE)</f>
        <v/>
      </c>
      <c r="D142" s="42">
        <f>VLOOKUP($A142,score!$B$7:$AD$146,6,FALSE)</f>
        <v>0</v>
      </c>
      <c r="E142" s="65">
        <f>VLOOKUP($A142,score!$B$7:$AB$146,7,FALSE)</f>
        <v>0</v>
      </c>
      <c r="F142" s="65">
        <f>VLOOKUP($A142,score!$B$7:$AB$146,8,FALSE)</f>
        <v>0</v>
      </c>
      <c r="G142" s="65">
        <f>VLOOKUP($A142,score!$B$7:$AB$146,9,FALSE)</f>
        <v>0</v>
      </c>
      <c r="H142" s="65">
        <f>VLOOKUP($A142,score!$B$7:$AB$146,10,FALSE)</f>
        <v>0</v>
      </c>
      <c r="I142" s="65">
        <f>VLOOKUP($A142,score!$B$7:$AB$146,11,FALSE)</f>
        <v>0</v>
      </c>
      <c r="J142" s="65">
        <f>VLOOKUP($A142,score!$B$7:$AB$146,12,FALSE)</f>
        <v>0</v>
      </c>
      <c r="K142" s="65">
        <f>VLOOKUP($A142,score!$B$7:$AB$146,13,FALSE)</f>
        <v>0</v>
      </c>
      <c r="L142" s="65">
        <f>VLOOKUP($A142,score!$B$7:$AB$146,14,FALSE)</f>
        <v>0</v>
      </c>
      <c r="M142" s="65">
        <f>VLOOKUP($A142,score!$B$7:$AB$146,15,FALSE)</f>
        <v>0</v>
      </c>
      <c r="N142" s="65">
        <f>VLOOKUP($A142,score!$B$7:$AB$146,16,FALSE)</f>
        <v>0</v>
      </c>
      <c r="O142" s="65">
        <f>VLOOKUP($A142,score!$B$7:$AB$146,17,FALSE)</f>
        <v>0</v>
      </c>
      <c r="P142" s="65">
        <f>VLOOKUP($A142,score!$B$7:$AB$146,18,FALSE)</f>
        <v>0</v>
      </c>
      <c r="Q142" s="65">
        <f>VLOOKUP($A142,score!$B$7:$AB$146,19,FALSE)</f>
        <v>0</v>
      </c>
      <c r="R142" s="65">
        <f>VLOOKUP($A142,score!$B$7:$AB$146,20,FALSE)</f>
        <v>0</v>
      </c>
      <c r="S142" s="65">
        <f>VLOOKUP($A142,score!$B$7:$AB$146,21,FALSE)</f>
        <v>0</v>
      </c>
      <c r="T142" s="65">
        <f>VLOOKUP($A142,score!$B$7:$AB$146,22,FALSE)</f>
        <v>0</v>
      </c>
      <c r="U142" s="65">
        <f>VLOOKUP($A142,score!$B$7:$AB$146,23,FALSE)</f>
        <v>0</v>
      </c>
      <c r="V142" s="65">
        <f>VLOOKUP($A142,score!$B$7:$AB$146,24,FALSE)</f>
        <v>0</v>
      </c>
      <c r="W142" s="15">
        <f>VLOOKUP($A142,score!$B$7:$AB$146,25,FALSE)</f>
        <v>200</v>
      </c>
    </row>
    <row r="143" spans="1:23" ht="17.25" x14ac:dyDescent="0.3">
      <c r="A143" s="4">
        <v>137</v>
      </c>
      <c r="B143" s="35">
        <f>VLOOKUP($A143,score!$B$7:$AD$146,3,FALSE)</f>
        <v>86</v>
      </c>
      <c r="C143" s="42" t="str">
        <f>VLOOKUP($A143,score!$B$7:$AD$146,5,FALSE)</f>
        <v/>
      </c>
      <c r="D143" s="42">
        <f>VLOOKUP($A143,score!$B$7:$AD$146,6,FALSE)</f>
        <v>0</v>
      </c>
      <c r="E143" s="65">
        <f>VLOOKUP($A143,score!$B$7:$AB$146,7,FALSE)</f>
        <v>0</v>
      </c>
      <c r="F143" s="65">
        <f>VLOOKUP($A143,score!$B$7:$AB$146,8,FALSE)</f>
        <v>0</v>
      </c>
      <c r="G143" s="65">
        <f>VLOOKUP($A143,score!$B$7:$AB$146,9,FALSE)</f>
        <v>0</v>
      </c>
      <c r="H143" s="65">
        <f>VLOOKUP($A143,score!$B$7:$AB$146,10,FALSE)</f>
        <v>0</v>
      </c>
      <c r="I143" s="65">
        <f>VLOOKUP($A143,score!$B$7:$AB$146,11,FALSE)</f>
        <v>0</v>
      </c>
      <c r="J143" s="65">
        <f>VLOOKUP($A143,score!$B$7:$AB$146,12,FALSE)</f>
        <v>0</v>
      </c>
      <c r="K143" s="65">
        <f>VLOOKUP($A143,score!$B$7:$AB$146,13,FALSE)</f>
        <v>0</v>
      </c>
      <c r="L143" s="65">
        <f>VLOOKUP($A143,score!$B$7:$AB$146,14,FALSE)</f>
        <v>0</v>
      </c>
      <c r="M143" s="65">
        <f>VLOOKUP($A143,score!$B$7:$AB$146,15,FALSE)</f>
        <v>0</v>
      </c>
      <c r="N143" s="65">
        <f>VLOOKUP($A143,score!$B$7:$AB$146,16,FALSE)</f>
        <v>0</v>
      </c>
      <c r="O143" s="65">
        <f>VLOOKUP($A143,score!$B$7:$AB$146,17,FALSE)</f>
        <v>0</v>
      </c>
      <c r="P143" s="65">
        <f>VLOOKUP($A143,score!$B$7:$AB$146,18,FALSE)</f>
        <v>0</v>
      </c>
      <c r="Q143" s="65">
        <f>VLOOKUP($A143,score!$B$7:$AB$146,19,FALSE)</f>
        <v>0</v>
      </c>
      <c r="R143" s="65">
        <f>VLOOKUP($A143,score!$B$7:$AB$146,20,FALSE)</f>
        <v>0</v>
      </c>
      <c r="S143" s="65">
        <f>VLOOKUP($A143,score!$B$7:$AB$146,21,FALSE)</f>
        <v>0</v>
      </c>
      <c r="T143" s="65">
        <f>VLOOKUP($A143,score!$B$7:$AB$146,22,FALSE)</f>
        <v>0</v>
      </c>
      <c r="U143" s="65">
        <f>VLOOKUP($A143,score!$B$7:$AB$146,23,FALSE)</f>
        <v>0</v>
      </c>
      <c r="V143" s="65">
        <f>VLOOKUP($A143,score!$B$7:$AB$146,24,FALSE)</f>
        <v>0</v>
      </c>
      <c r="W143" s="15">
        <f>VLOOKUP($A143,score!$B$7:$AB$146,25,FALSE)</f>
        <v>200</v>
      </c>
    </row>
    <row r="144" spans="1:23" ht="17.25" x14ac:dyDescent="0.3">
      <c r="A144" s="4">
        <v>138</v>
      </c>
      <c r="B144" s="35">
        <f>VLOOKUP($A144,score!$B$7:$AD$146,3,FALSE)</f>
        <v>86</v>
      </c>
      <c r="C144" s="42" t="str">
        <f>VLOOKUP($A144,score!$B$7:$AD$146,5,FALSE)</f>
        <v/>
      </c>
      <c r="D144" s="42">
        <f>VLOOKUP($A144,score!$B$7:$AD$146,6,FALSE)</f>
        <v>0</v>
      </c>
      <c r="E144" s="65">
        <f>VLOOKUP($A144,score!$B$7:$AB$146,7,FALSE)</f>
        <v>0</v>
      </c>
      <c r="F144" s="65">
        <f>VLOOKUP($A144,score!$B$7:$AB$146,8,FALSE)</f>
        <v>0</v>
      </c>
      <c r="G144" s="65">
        <f>VLOOKUP($A144,score!$B$7:$AB$146,9,FALSE)</f>
        <v>0</v>
      </c>
      <c r="H144" s="65">
        <f>VLOOKUP($A144,score!$B$7:$AB$146,10,FALSE)</f>
        <v>0</v>
      </c>
      <c r="I144" s="65">
        <f>VLOOKUP($A144,score!$B$7:$AB$146,11,FALSE)</f>
        <v>0</v>
      </c>
      <c r="J144" s="65">
        <f>VLOOKUP($A144,score!$B$7:$AB$146,12,FALSE)</f>
        <v>0</v>
      </c>
      <c r="K144" s="65">
        <f>VLOOKUP($A144,score!$B$7:$AB$146,13,FALSE)</f>
        <v>0</v>
      </c>
      <c r="L144" s="65">
        <f>VLOOKUP($A144,score!$B$7:$AB$146,14,FALSE)</f>
        <v>0</v>
      </c>
      <c r="M144" s="65">
        <f>VLOOKUP($A144,score!$B$7:$AB$146,15,FALSE)</f>
        <v>0</v>
      </c>
      <c r="N144" s="65">
        <f>VLOOKUP($A144,score!$B$7:$AB$146,16,FALSE)</f>
        <v>0</v>
      </c>
      <c r="O144" s="65">
        <f>VLOOKUP($A144,score!$B$7:$AB$146,17,FALSE)</f>
        <v>0</v>
      </c>
      <c r="P144" s="65">
        <f>VLOOKUP($A144,score!$B$7:$AB$146,18,FALSE)</f>
        <v>0</v>
      </c>
      <c r="Q144" s="65">
        <f>VLOOKUP($A144,score!$B$7:$AB$146,19,FALSE)</f>
        <v>0</v>
      </c>
      <c r="R144" s="65">
        <f>VLOOKUP($A144,score!$B$7:$AB$146,20,FALSE)</f>
        <v>0</v>
      </c>
      <c r="S144" s="65">
        <f>VLOOKUP($A144,score!$B$7:$AB$146,21,FALSE)</f>
        <v>0</v>
      </c>
      <c r="T144" s="65">
        <f>VLOOKUP($A144,score!$B$7:$AB$146,22,FALSE)</f>
        <v>0</v>
      </c>
      <c r="U144" s="65">
        <f>VLOOKUP($A144,score!$B$7:$AB$146,23,FALSE)</f>
        <v>0</v>
      </c>
      <c r="V144" s="65">
        <f>VLOOKUP($A144,score!$B$7:$AB$146,24,FALSE)</f>
        <v>0</v>
      </c>
      <c r="W144" s="15">
        <f>VLOOKUP($A144,score!$B$7:$AB$146,25,FALSE)</f>
        <v>200</v>
      </c>
    </row>
    <row r="145" spans="1:23" ht="17.25" x14ac:dyDescent="0.3">
      <c r="A145" s="4">
        <v>139</v>
      </c>
      <c r="B145" s="35">
        <f>VLOOKUP($A145,score!$B$7:$AD$146,3,FALSE)</f>
        <v>86</v>
      </c>
      <c r="C145" s="42" t="str">
        <f>VLOOKUP($A145,score!$B$7:$AD$146,5,FALSE)</f>
        <v/>
      </c>
      <c r="D145" s="42">
        <f>VLOOKUP($A145,score!$B$7:$AD$146,6,FALSE)</f>
        <v>0</v>
      </c>
      <c r="E145" s="65">
        <f>VLOOKUP($A145,score!$B$7:$AB$146,7,FALSE)</f>
        <v>0</v>
      </c>
      <c r="F145" s="65">
        <f>VLOOKUP($A145,score!$B$7:$AB$146,8,FALSE)</f>
        <v>0</v>
      </c>
      <c r="G145" s="65">
        <f>VLOOKUP($A145,score!$B$7:$AB$146,9,FALSE)</f>
        <v>0</v>
      </c>
      <c r="H145" s="65">
        <f>VLOOKUP($A145,score!$B$7:$AB$146,10,FALSE)</f>
        <v>0</v>
      </c>
      <c r="I145" s="65">
        <f>VLOOKUP($A145,score!$B$7:$AB$146,11,FALSE)</f>
        <v>0</v>
      </c>
      <c r="J145" s="65">
        <f>VLOOKUP($A145,score!$B$7:$AB$146,12,FALSE)</f>
        <v>0</v>
      </c>
      <c r="K145" s="65">
        <f>VLOOKUP($A145,score!$B$7:$AB$146,13,FALSE)</f>
        <v>0</v>
      </c>
      <c r="L145" s="65">
        <f>VLOOKUP($A145,score!$B$7:$AB$146,14,FALSE)</f>
        <v>0</v>
      </c>
      <c r="M145" s="65">
        <f>VLOOKUP($A145,score!$B$7:$AB$146,15,FALSE)</f>
        <v>0</v>
      </c>
      <c r="N145" s="65">
        <f>VLOOKUP($A145,score!$B$7:$AB$146,16,FALSE)</f>
        <v>0</v>
      </c>
      <c r="O145" s="65">
        <f>VLOOKUP($A145,score!$B$7:$AB$146,17,FALSE)</f>
        <v>0</v>
      </c>
      <c r="P145" s="65">
        <f>VLOOKUP($A145,score!$B$7:$AB$146,18,FALSE)</f>
        <v>0</v>
      </c>
      <c r="Q145" s="65">
        <f>VLOOKUP($A145,score!$B$7:$AB$146,19,FALSE)</f>
        <v>0</v>
      </c>
      <c r="R145" s="65">
        <f>VLOOKUP($A145,score!$B$7:$AB$146,20,FALSE)</f>
        <v>0</v>
      </c>
      <c r="S145" s="65">
        <f>VLOOKUP($A145,score!$B$7:$AB$146,21,FALSE)</f>
        <v>0</v>
      </c>
      <c r="T145" s="65">
        <f>VLOOKUP($A145,score!$B$7:$AB$146,22,FALSE)</f>
        <v>0</v>
      </c>
      <c r="U145" s="65">
        <f>VLOOKUP($A145,score!$B$7:$AB$146,23,FALSE)</f>
        <v>0</v>
      </c>
      <c r="V145" s="65">
        <f>VLOOKUP($A145,score!$B$7:$AB$146,24,FALSE)</f>
        <v>0</v>
      </c>
      <c r="W145" s="15">
        <f>VLOOKUP($A145,score!$B$7:$AB$146,25,FALSE)</f>
        <v>200</v>
      </c>
    </row>
    <row r="146" spans="1:23" ht="17.25" x14ac:dyDescent="0.3">
      <c r="A146" s="4">
        <v>140</v>
      </c>
      <c r="B146" s="35">
        <f>VLOOKUP($A146,score!$B$7:$AD$146,3,FALSE)</f>
        <v>86</v>
      </c>
      <c r="C146" s="42" t="str">
        <f>VLOOKUP($A146,score!$B$7:$AD$146,5,FALSE)</f>
        <v/>
      </c>
      <c r="D146" s="42">
        <f>VLOOKUP($A146,score!$B$7:$AD$146,6,FALSE)</f>
        <v>0</v>
      </c>
      <c r="E146" s="65">
        <f>VLOOKUP($A146,score!$B$7:$AB$146,7,FALSE)</f>
        <v>0</v>
      </c>
      <c r="F146" s="65">
        <f>VLOOKUP($A146,score!$B$7:$AB$146,8,FALSE)</f>
        <v>0</v>
      </c>
      <c r="G146" s="65">
        <f>VLOOKUP($A146,score!$B$7:$AB$146,9,FALSE)</f>
        <v>0</v>
      </c>
      <c r="H146" s="65">
        <f>VLOOKUP($A146,score!$B$7:$AB$146,10,FALSE)</f>
        <v>0</v>
      </c>
      <c r="I146" s="65">
        <f>VLOOKUP($A146,score!$B$7:$AB$146,11,FALSE)</f>
        <v>0</v>
      </c>
      <c r="J146" s="65">
        <f>VLOOKUP($A146,score!$B$7:$AB$146,12,FALSE)</f>
        <v>0</v>
      </c>
      <c r="K146" s="65">
        <f>VLOOKUP($A146,score!$B$7:$AB$146,13,FALSE)</f>
        <v>0</v>
      </c>
      <c r="L146" s="65">
        <f>VLOOKUP($A146,score!$B$7:$AB$146,14,FALSE)</f>
        <v>0</v>
      </c>
      <c r="M146" s="65">
        <f>VLOOKUP($A146,score!$B$7:$AB$146,15,FALSE)</f>
        <v>0</v>
      </c>
      <c r="N146" s="65">
        <f>VLOOKUP($A146,score!$B$7:$AB$146,16,FALSE)</f>
        <v>0</v>
      </c>
      <c r="O146" s="65">
        <f>VLOOKUP($A146,score!$B$7:$AB$146,17,FALSE)</f>
        <v>0</v>
      </c>
      <c r="P146" s="65">
        <f>VLOOKUP($A146,score!$B$7:$AB$146,18,FALSE)</f>
        <v>0</v>
      </c>
      <c r="Q146" s="65">
        <f>VLOOKUP($A146,score!$B$7:$AB$146,19,FALSE)</f>
        <v>0</v>
      </c>
      <c r="R146" s="65">
        <f>VLOOKUP($A146,score!$B$7:$AB$146,20,FALSE)</f>
        <v>0</v>
      </c>
      <c r="S146" s="65">
        <f>VLOOKUP($A146,score!$B$7:$AB$146,21,FALSE)</f>
        <v>0</v>
      </c>
      <c r="T146" s="65">
        <f>VLOOKUP($A146,score!$B$7:$AB$146,22,FALSE)</f>
        <v>0</v>
      </c>
      <c r="U146" s="65">
        <f>VLOOKUP($A146,score!$B$7:$AB$146,23,FALSE)</f>
        <v>0</v>
      </c>
      <c r="V146" s="65">
        <f>VLOOKUP($A146,score!$B$7:$AB$146,24,FALSE)</f>
        <v>0</v>
      </c>
      <c r="W146" s="15">
        <f>VLOOKUP($A146,score!$B$7:$AB$146,25,FALSE)</f>
        <v>200</v>
      </c>
    </row>
    <row r="147" spans="1:23" ht="15.75" x14ac:dyDescent="0.25">
      <c r="C147" s="116" t="s">
        <v>7</v>
      </c>
      <c r="D147" s="117"/>
      <c r="E147" s="9">
        <f>score!H$147</f>
        <v>4</v>
      </c>
      <c r="F147" s="9">
        <f>score!$I$147</f>
        <v>4</v>
      </c>
      <c r="G147" s="9">
        <f>score!$J$147</f>
        <v>3</v>
      </c>
      <c r="H147" s="9">
        <f>score!$K$147</f>
        <v>3</v>
      </c>
      <c r="I147" s="9">
        <f>score!$L$147</f>
        <v>4</v>
      </c>
      <c r="J147" s="9">
        <f>score!$M$147</f>
        <v>4</v>
      </c>
      <c r="K147" s="9">
        <f>score!$N$147</f>
        <v>5</v>
      </c>
      <c r="L147" s="9">
        <f>score!$O$147</f>
        <v>4</v>
      </c>
      <c r="M147" s="9">
        <f>score!$P$147</f>
        <v>4</v>
      </c>
      <c r="N147" s="9">
        <f>score!$Q$147</f>
        <v>3</v>
      </c>
      <c r="O147" s="9">
        <f>score!$R$147</f>
        <v>4</v>
      </c>
      <c r="P147" s="9">
        <f>score!$S$147</f>
        <v>5</v>
      </c>
      <c r="Q147" s="9">
        <f>score!$T$147</f>
        <v>4</v>
      </c>
      <c r="R147" s="9">
        <f>score!$U$147</f>
        <v>5</v>
      </c>
      <c r="S147" s="9">
        <f>score!$V$147</f>
        <v>3</v>
      </c>
      <c r="T147" s="9">
        <f>score!$W$147</f>
        <v>3</v>
      </c>
      <c r="U147" s="9">
        <f>score!$X$147</f>
        <v>4</v>
      </c>
      <c r="V147" s="9">
        <f>score!$Y$147</f>
        <v>4</v>
      </c>
      <c r="W147" s="10">
        <f>SUM(E147:V147)</f>
        <v>70</v>
      </c>
    </row>
  </sheetData>
  <mergeCells count="25">
    <mergeCell ref="B5:B6"/>
    <mergeCell ref="C5:C6"/>
    <mergeCell ref="W5:W6"/>
    <mergeCell ref="V5:V6"/>
    <mergeCell ref="C147:D147"/>
    <mergeCell ref="Q5:Q6"/>
    <mergeCell ref="R5:R6"/>
    <mergeCell ref="S5:S6"/>
    <mergeCell ref="T5:T6"/>
    <mergeCell ref="U5:U6"/>
    <mergeCell ref="D5:D6"/>
    <mergeCell ref="E2:V2"/>
    <mergeCell ref="E4:V4"/>
    <mergeCell ref="J5:J6"/>
    <mergeCell ref="K5:K6"/>
    <mergeCell ref="P5:P6"/>
    <mergeCell ref="I5:I6"/>
    <mergeCell ref="L5:L6"/>
    <mergeCell ref="M5:M6"/>
    <mergeCell ref="N5:N6"/>
    <mergeCell ref="O5:O6"/>
    <mergeCell ref="E5:E6"/>
    <mergeCell ref="F5:F6"/>
    <mergeCell ref="G5:G6"/>
    <mergeCell ref="H5:H6"/>
  </mergeCells>
  <conditionalFormatting sqref="D7:D126">
    <cfRule type="dataBar" priority="299">
      <dataBar>
        <cfvo type="num" val="0"/>
        <cfvo type="max"/>
        <color theme="6" tint="-0.249977111117893"/>
      </dataBar>
      <extLst>
        <ext xmlns:x14="http://schemas.microsoft.com/office/spreadsheetml/2009/9/main" uri="{B025F937-C7B1-47D3-B67F-A62EFF666E3E}">
          <x14:id>{36A56AE8-FA12-459D-95F5-837BA8EE70D7}</x14:id>
        </ext>
      </extLst>
    </cfRule>
  </conditionalFormatting>
  <conditionalFormatting sqref="D7:D126">
    <cfRule type="cellIs" dxfId="7100" priority="298" operator="equal">
      <formula>0</formula>
    </cfRule>
  </conditionalFormatting>
  <conditionalFormatting sqref="C7:C76 C126">
    <cfRule type="cellIs" dxfId="7099" priority="297" operator="equal">
      <formula>0</formula>
    </cfRule>
  </conditionalFormatting>
  <conditionalFormatting sqref="W7:W76 W126">
    <cfRule type="cellIs" dxfId="7098" priority="295" operator="equal">
      <formula>200</formula>
    </cfRule>
    <cfRule type="cellIs" dxfId="7097" priority="296" operator="equal">
      <formula>0</formula>
    </cfRule>
  </conditionalFormatting>
  <conditionalFormatting sqref="C77:C125">
    <cfRule type="cellIs" dxfId="7096" priority="210" operator="equal">
      <formula>0</formula>
    </cfRule>
  </conditionalFormatting>
  <conditionalFormatting sqref="W77:W125">
    <cfRule type="cellIs" dxfId="7095" priority="208" operator="equal">
      <formula>200</formula>
    </cfRule>
    <cfRule type="cellIs" dxfId="7094" priority="209" operator="equal">
      <formula>0</formula>
    </cfRule>
  </conditionalFormatting>
  <conditionalFormatting sqref="G77:G126">
    <cfRule type="cellIs" dxfId="7093" priority="206" operator="equal">
      <formula>1</formula>
    </cfRule>
  </conditionalFormatting>
  <conditionalFormatting sqref="E7:F126">
    <cfRule type="cellIs" dxfId="7092" priority="213" operator="equal">
      <formula>0</formula>
    </cfRule>
    <cfRule type="cellIs" dxfId="7091" priority="214" operator="greaterThan">
      <formula>5</formula>
    </cfRule>
    <cfRule type="cellIs" dxfId="7090" priority="215" operator="equal">
      <formula>5</formula>
    </cfRule>
    <cfRule type="cellIs" dxfId="7089" priority="216" operator="equal">
      <formula>3</formula>
    </cfRule>
    <cfRule type="cellIs" dxfId="7088" priority="217" operator="equal">
      <formula>2</formula>
    </cfRule>
    <cfRule type="containsBlanks" dxfId="7087" priority="218">
      <formula>LEN(TRIM(E7))=0</formula>
    </cfRule>
    <cfRule type="cellIs" dxfId="7086" priority="314" operator="equal">
      <formula>1</formula>
    </cfRule>
  </conditionalFormatting>
  <conditionalFormatting sqref="I7:J126">
    <cfRule type="cellIs" dxfId="7085" priority="196" operator="greaterThan">
      <formula>5</formula>
    </cfRule>
    <cfRule type="cellIs" dxfId="7084" priority="197" operator="equal">
      <formula>5</formula>
    </cfRule>
    <cfRule type="cellIs" dxfId="7083" priority="198" operator="equal">
      <formula>3</formula>
    </cfRule>
    <cfRule type="cellIs" dxfId="7082" priority="199" operator="equal">
      <formula>2</formula>
    </cfRule>
    <cfRule type="cellIs" dxfId="7081" priority="200" operator="equal">
      <formula>0</formula>
    </cfRule>
    <cfRule type="containsBlanks" dxfId="7080" priority="201">
      <formula>LEN(TRIM(I7))=0</formula>
    </cfRule>
    <cfRule type="cellIs" dxfId="7079" priority="288" operator="equal">
      <formula>1</formula>
    </cfRule>
  </conditionalFormatting>
  <conditionalFormatting sqref="L7:M126">
    <cfRule type="cellIs" dxfId="7078" priority="190" operator="greaterThan">
      <formula>5</formula>
    </cfRule>
    <cfRule type="cellIs" dxfId="7077" priority="191" operator="equal">
      <formula>5</formula>
    </cfRule>
    <cfRule type="cellIs" dxfId="7076" priority="192" operator="equal">
      <formula>3</formula>
    </cfRule>
    <cfRule type="cellIs" dxfId="7075" priority="193" operator="equal">
      <formula>2</formula>
    </cfRule>
    <cfRule type="cellIs" dxfId="7074" priority="194" operator="equal">
      <formula>0</formula>
    </cfRule>
    <cfRule type="containsBlanks" dxfId="7073" priority="195">
      <formula>LEN(TRIM(L7))=0</formula>
    </cfRule>
    <cfRule type="cellIs" dxfId="7072" priority="278" operator="equal">
      <formula>1</formula>
    </cfRule>
  </conditionalFormatting>
  <conditionalFormatting sqref="Q7:Q126">
    <cfRule type="cellIs" dxfId="7071" priority="160" operator="equal">
      <formula>0</formula>
    </cfRule>
    <cfRule type="cellIs" dxfId="7070" priority="161" operator="greaterThan">
      <formula>5</formula>
    </cfRule>
    <cfRule type="cellIs" dxfId="7069" priority="162" operator="equal">
      <formula>5</formula>
    </cfRule>
    <cfRule type="cellIs" dxfId="7068" priority="163" operator="equal">
      <formula>3</formula>
    </cfRule>
    <cfRule type="cellIs" dxfId="7067" priority="164" operator="equal">
      <formula>2</formula>
    </cfRule>
    <cfRule type="containsBlanks" dxfId="7066" priority="165">
      <formula>LEN(TRIM(Q7))=0</formula>
    </cfRule>
    <cfRule type="cellIs" dxfId="7065" priority="229" operator="equal">
      <formula>1</formula>
    </cfRule>
  </conditionalFormatting>
  <conditionalFormatting sqref="U7:V126">
    <cfRule type="cellIs" dxfId="7064" priority="143" operator="equal">
      <formula>0</formula>
    </cfRule>
    <cfRule type="cellIs" dxfId="7063" priority="144" operator="greaterThan">
      <formula>5</formula>
    </cfRule>
    <cfRule type="cellIs" dxfId="7062" priority="145" operator="equal">
      <formula>5</formula>
    </cfRule>
    <cfRule type="cellIs" dxfId="7061" priority="146" operator="equal">
      <formula>3</formula>
    </cfRule>
    <cfRule type="cellIs" dxfId="7060" priority="147" operator="equal">
      <formula>2</formula>
    </cfRule>
    <cfRule type="containsBlanks" dxfId="7059" priority="148">
      <formula>LEN(TRIM(U7))=0</formula>
    </cfRule>
    <cfRule type="cellIs" dxfId="7058" priority="149" operator="equal">
      <formula>1</formula>
    </cfRule>
  </conditionalFormatting>
  <conditionalFormatting sqref="G7:G126">
    <cfRule type="cellIs" dxfId="7057" priority="142" stopIfTrue="1" operator="equal">
      <formula>1</formula>
    </cfRule>
    <cfRule type="cellIs" dxfId="7056" priority="202" operator="equal">
      <formula>0</formula>
    </cfRule>
    <cfRule type="cellIs" dxfId="7055" priority="203" operator="greaterThan">
      <formula>4</formula>
    </cfRule>
    <cfRule type="cellIs" dxfId="7054" priority="204" operator="equal">
      <formula>4</formula>
    </cfRule>
    <cfRule type="cellIs" dxfId="7053" priority="205" operator="equal">
      <formula>2</formula>
    </cfRule>
    <cfRule type="containsBlanks" dxfId="7052" priority="207">
      <formula>LEN(TRIM(G7))=0</formula>
    </cfRule>
  </conditionalFormatting>
  <conditionalFormatting sqref="H77:H126">
    <cfRule type="cellIs" dxfId="7051" priority="140" operator="equal">
      <formula>1</formula>
    </cfRule>
  </conditionalFormatting>
  <conditionalFormatting sqref="H7:H126">
    <cfRule type="cellIs" dxfId="7050" priority="135" stopIfTrue="1" operator="equal">
      <formula>1</formula>
    </cfRule>
    <cfRule type="cellIs" dxfId="7049" priority="136" operator="equal">
      <formula>0</formula>
    </cfRule>
    <cfRule type="cellIs" dxfId="7048" priority="137" operator="greaterThan">
      <formula>4</formula>
    </cfRule>
    <cfRule type="cellIs" dxfId="7047" priority="138" operator="equal">
      <formula>4</formula>
    </cfRule>
    <cfRule type="cellIs" dxfId="7046" priority="139" operator="equal">
      <formula>2</formula>
    </cfRule>
    <cfRule type="containsBlanks" dxfId="7045" priority="141">
      <formula>LEN(TRIM(H7))=0</formula>
    </cfRule>
  </conditionalFormatting>
  <conditionalFormatting sqref="S77:T126">
    <cfRule type="cellIs" dxfId="7044" priority="133" operator="equal">
      <formula>1</formula>
    </cfRule>
  </conditionalFormatting>
  <conditionalFormatting sqref="S7:T126">
    <cfRule type="cellIs" dxfId="7043" priority="128" stopIfTrue="1" operator="equal">
      <formula>1</formula>
    </cfRule>
    <cfRule type="cellIs" dxfId="7042" priority="129" operator="equal">
      <formula>0</formula>
    </cfRule>
    <cfRule type="cellIs" dxfId="7041" priority="130" operator="greaterThan">
      <formula>4</formula>
    </cfRule>
    <cfRule type="cellIs" dxfId="7040" priority="131" operator="equal">
      <formula>4</formula>
    </cfRule>
    <cfRule type="cellIs" dxfId="7039" priority="132" operator="equal">
      <formula>2</formula>
    </cfRule>
    <cfRule type="containsBlanks" dxfId="7038" priority="134">
      <formula>LEN(TRIM(S7))=0</formula>
    </cfRule>
  </conditionalFormatting>
  <conditionalFormatting sqref="K7:K126">
    <cfRule type="cellIs" dxfId="7037" priority="172" operator="greaterThan">
      <formula>6</formula>
    </cfRule>
    <cfRule type="cellIs" dxfId="7036" priority="173" operator="equal">
      <formula>6</formula>
    </cfRule>
    <cfRule type="cellIs" dxfId="7035" priority="174" operator="equal">
      <formula>4</formula>
    </cfRule>
    <cfRule type="cellIs" dxfId="7034" priority="175" operator="equal">
      <formula>3</formula>
    </cfRule>
    <cfRule type="cellIs" dxfId="7033" priority="176" operator="equal">
      <formula>0</formula>
    </cfRule>
    <cfRule type="containsBlanks" dxfId="7032" priority="177">
      <formula>LEN(TRIM(K7))=0</formula>
    </cfRule>
    <cfRule type="cellIs" dxfId="7031" priority="260" operator="equal">
      <formula>2</formula>
    </cfRule>
  </conditionalFormatting>
  <conditionalFormatting sqref="R7:R126">
    <cfRule type="cellIs" dxfId="7030" priority="121" operator="greaterThan">
      <formula>6</formula>
    </cfRule>
    <cfRule type="cellIs" dxfId="7029" priority="122" operator="equal">
      <formula>6</formula>
    </cfRule>
    <cfRule type="cellIs" dxfId="7028" priority="123" operator="equal">
      <formula>4</formula>
    </cfRule>
    <cfRule type="cellIs" dxfId="7027" priority="124" operator="equal">
      <formula>3</formula>
    </cfRule>
    <cfRule type="cellIs" dxfId="7026" priority="125" operator="equal">
      <formula>0</formula>
    </cfRule>
    <cfRule type="containsBlanks" dxfId="7025" priority="126">
      <formula>LEN(TRIM(R7))=0</formula>
    </cfRule>
    <cfRule type="cellIs" dxfId="7024" priority="127" operator="equal">
      <formula>2</formula>
    </cfRule>
  </conditionalFormatting>
  <conditionalFormatting sqref="N77:N126">
    <cfRule type="cellIs" dxfId="7023" priority="119" operator="equal">
      <formula>1</formula>
    </cfRule>
  </conditionalFormatting>
  <conditionalFormatting sqref="N7:N126">
    <cfRule type="cellIs" dxfId="7022" priority="114" stopIfTrue="1" operator="equal">
      <formula>1</formula>
    </cfRule>
    <cfRule type="cellIs" dxfId="7021" priority="115" operator="equal">
      <formula>0</formula>
    </cfRule>
    <cfRule type="cellIs" dxfId="7020" priority="116" operator="greaterThan">
      <formula>4</formula>
    </cfRule>
    <cfRule type="cellIs" dxfId="7019" priority="117" operator="equal">
      <formula>4</formula>
    </cfRule>
    <cfRule type="cellIs" dxfId="7018" priority="118" operator="equal">
      <formula>2</formula>
    </cfRule>
    <cfRule type="containsBlanks" dxfId="7017" priority="120">
      <formula>LEN(TRIM(N7))=0</formula>
    </cfRule>
  </conditionalFormatting>
  <conditionalFormatting sqref="O7:O126">
    <cfRule type="cellIs" dxfId="7016" priority="107" operator="equal">
      <formula>0</formula>
    </cfRule>
    <cfRule type="cellIs" dxfId="7015" priority="108" operator="greaterThan">
      <formula>5</formula>
    </cfRule>
    <cfRule type="cellIs" dxfId="7014" priority="109" operator="equal">
      <formula>5</formula>
    </cfRule>
    <cfRule type="cellIs" dxfId="7013" priority="110" operator="equal">
      <formula>3</formula>
    </cfRule>
    <cfRule type="cellIs" dxfId="7012" priority="111" operator="equal">
      <formula>2</formula>
    </cfRule>
    <cfRule type="containsBlanks" dxfId="7011" priority="112">
      <formula>LEN(TRIM(O7))=0</formula>
    </cfRule>
    <cfRule type="cellIs" dxfId="7010" priority="113" operator="equal">
      <formula>1</formula>
    </cfRule>
  </conditionalFormatting>
  <conditionalFormatting sqref="P7:P126">
    <cfRule type="cellIs" dxfId="7009" priority="100" operator="greaterThan">
      <formula>6</formula>
    </cfRule>
    <cfRule type="cellIs" dxfId="7008" priority="101" operator="equal">
      <formula>6</formula>
    </cfRule>
    <cfRule type="cellIs" dxfId="7007" priority="102" operator="equal">
      <formula>4</formula>
    </cfRule>
    <cfRule type="cellIs" dxfId="7006" priority="103" operator="equal">
      <formula>3</formula>
    </cfRule>
    <cfRule type="cellIs" dxfId="7005" priority="104" operator="equal">
      <formula>0</formula>
    </cfRule>
    <cfRule type="containsBlanks" dxfId="7004" priority="105">
      <formula>LEN(TRIM(P7))=0</formula>
    </cfRule>
    <cfRule type="cellIs" dxfId="7003" priority="106" operator="equal">
      <formula>2</formula>
    </cfRule>
  </conditionalFormatting>
  <conditionalFormatting sqref="D127:D146">
    <cfRule type="dataBar" priority="98">
      <dataBar>
        <cfvo type="num" val="0"/>
        <cfvo type="max"/>
        <color theme="6" tint="-0.249977111117893"/>
      </dataBar>
      <extLst>
        <ext xmlns:x14="http://schemas.microsoft.com/office/spreadsheetml/2009/9/main" uri="{B025F937-C7B1-47D3-B67F-A62EFF666E3E}">
          <x14:id>{5FE0CB4F-B35F-42A5-AD4F-15519F68EB2A}</x14:id>
        </ext>
      </extLst>
    </cfRule>
  </conditionalFormatting>
  <conditionalFormatting sqref="D127:D146">
    <cfRule type="cellIs" dxfId="7002" priority="97" operator="equal">
      <formula>0</formula>
    </cfRule>
  </conditionalFormatting>
  <conditionalFormatting sqref="C146">
    <cfRule type="cellIs" dxfId="7001" priority="96" operator="equal">
      <formula>0</formula>
    </cfRule>
  </conditionalFormatting>
  <conditionalFormatting sqref="W146">
    <cfRule type="cellIs" dxfId="7000" priority="94" operator="equal">
      <formula>200</formula>
    </cfRule>
    <cfRule type="cellIs" dxfId="6999" priority="95" operator="equal">
      <formula>0</formula>
    </cfRule>
  </conditionalFormatting>
  <conditionalFormatting sqref="C127:C145">
    <cfRule type="cellIs" dxfId="6998" priority="83" operator="equal">
      <formula>0</formula>
    </cfRule>
  </conditionalFormatting>
  <conditionalFormatting sqref="W127:W145">
    <cfRule type="cellIs" dxfId="6997" priority="81" operator="equal">
      <formula>200</formula>
    </cfRule>
    <cfRule type="cellIs" dxfId="6996" priority="82" operator="equal">
      <formula>0</formula>
    </cfRule>
  </conditionalFormatting>
  <conditionalFormatting sqref="G127:G146">
    <cfRule type="cellIs" dxfId="6995" priority="79" operator="equal">
      <formula>1</formula>
    </cfRule>
  </conditionalFormatting>
  <conditionalFormatting sqref="E127:F146">
    <cfRule type="cellIs" dxfId="6994" priority="84" operator="equal">
      <formula>0</formula>
    </cfRule>
    <cfRule type="cellIs" dxfId="6993" priority="85" operator="greaterThan">
      <formula>5</formula>
    </cfRule>
    <cfRule type="cellIs" dxfId="6992" priority="86" operator="equal">
      <formula>5</formula>
    </cfRule>
    <cfRule type="cellIs" dxfId="6991" priority="87" operator="equal">
      <formula>3</formula>
    </cfRule>
    <cfRule type="cellIs" dxfId="6990" priority="88" operator="equal">
      <formula>2</formula>
    </cfRule>
    <cfRule type="containsBlanks" dxfId="6989" priority="89">
      <formula>LEN(TRIM(E127))=0</formula>
    </cfRule>
    <cfRule type="cellIs" dxfId="6988" priority="99" operator="equal">
      <formula>1</formula>
    </cfRule>
  </conditionalFormatting>
  <conditionalFormatting sqref="I127:J146">
    <cfRule type="cellIs" dxfId="6987" priority="69" operator="greaterThan">
      <formula>5</formula>
    </cfRule>
    <cfRule type="cellIs" dxfId="6986" priority="70" operator="equal">
      <formula>5</formula>
    </cfRule>
    <cfRule type="cellIs" dxfId="6985" priority="71" operator="equal">
      <formula>3</formula>
    </cfRule>
    <cfRule type="cellIs" dxfId="6984" priority="72" operator="equal">
      <formula>2</formula>
    </cfRule>
    <cfRule type="cellIs" dxfId="6983" priority="73" operator="equal">
      <formula>0</formula>
    </cfRule>
    <cfRule type="containsBlanks" dxfId="6982" priority="74">
      <formula>LEN(TRIM(I127))=0</formula>
    </cfRule>
    <cfRule type="cellIs" dxfId="6981" priority="93" operator="equal">
      <formula>1</formula>
    </cfRule>
  </conditionalFormatting>
  <conditionalFormatting sqref="L127:M146">
    <cfRule type="cellIs" dxfId="6980" priority="63" operator="greaterThan">
      <formula>5</formula>
    </cfRule>
    <cfRule type="cellIs" dxfId="6979" priority="64" operator="equal">
      <formula>5</formula>
    </cfRule>
    <cfRule type="cellIs" dxfId="6978" priority="65" operator="equal">
      <formula>3</formula>
    </cfRule>
    <cfRule type="cellIs" dxfId="6977" priority="66" operator="equal">
      <formula>2</formula>
    </cfRule>
    <cfRule type="cellIs" dxfId="6976" priority="67" operator="equal">
      <formula>0</formula>
    </cfRule>
    <cfRule type="containsBlanks" dxfId="6975" priority="68">
      <formula>LEN(TRIM(L127))=0</formula>
    </cfRule>
    <cfRule type="cellIs" dxfId="6974" priority="92" operator="equal">
      <formula>1</formula>
    </cfRule>
  </conditionalFormatting>
  <conditionalFormatting sqref="Q127:Q146">
    <cfRule type="cellIs" dxfId="6973" priority="51" operator="equal">
      <formula>0</formula>
    </cfRule>
    <cfRule type="cellIs" dxfId="6972" priority="52" operator="greaterThan">
      <formula>5</formula>
    </cfRule>
    <cfRule type="cellIs" dxfId="6971" priority="53" operator="equal">
      <formula>5</formula>
    </cfRule>
    <cfRule type="cellIs" dxfId="6970" priority="54" operator="equal">
      <formula>3</formula>
    </cfRule>
    <cfRule type="cellIs" dxfId="6969" priority="55" operator="equal">
      <formula>2</formula>
    </cfRule>
    <cfRule type="containsBlanks" dxfId="6968" priority="56">
      <formula>LEN(TRIM(Q127))=0</formula>
    </cfRule>
    <cfRule type="cellIs" dxfId="6967" priority="90" operator="equal">
      <formula>1</formula>
    </cfRule>
  </conditionalFormatting>
  <conditionalFormatting sqref="U127:V146">
    <cfRule type="cellIs" dxfId="6966" priority="44" operator="equal">
      <formula>0</formula>
    </cfRule>
    <cfRule type="cellIs" dxfId="6965" priority="45" operator="greaterThan">
      <formula>5</formula>
    </cfRule>
    <cfRule type="cellIs" dxfId="6964" priority="46" operator="equal">
      <formula>5</formula>
    </cfRule>
    <cfRule type="cellIs" dxfId="6963" priority="47" operator="equal">
      <formula>3</formula>
    </cfRule>
    <cfRule type="cellIs" dxfId="6962" priority="48" operator="equal">
      <formula>2</formula>
    </cfRule>
    <cfRule type="containsBlanks" dxfId="6961" priority="49">
      <formula>LEN(TRIM(U127))=0</formula>
    </cfRule>
    <cfRule type="cellIs" dxfId="6960" priority="50" operator="equal">
      <formula>1</formula>
    </cfRule>
  </conditionalFormatting>
  <conditionalFormatting sqref="G127:G146">
    <cfRule type="cellIs" dxfId="6959" priority="43" stopIfTrue="1" operator="equal">
      <formula>1</formula>
    </cfRule>
    <cfRule type="cellIs" dxfId="6958" priority="75" operator="equal">
      <formula>0</formula>
    </cfRule>
    <cfRule type="cellIs" dxfId="6957" priority="76" operator="greaterThan">
      <formula>4</formula>
    </cfRule>
    <cfRule type="cellIs" dxfId="6956" priority="77" operator="equal">
      <formula>4</formula>
    </cfRule>
    <cfRule type="cellIs" dxfId="6955" priority="78" operator="equal">
      <formula>2</formula>
    </cfRule>
    <cfRule type="containsBlanks" dxfId="6954" priority="80">
      <formula>LEN(TRIM(G127))=0</formula>
    </cfRule>
  </conditionalFormatting>
  <conditionalFormatting sqref="H127:H146">
    <cfRule type="cellIs" dxfId="6953" priority="41" operator="equal">
      <formula>1</formula>
    </cfRule>
  </conditionalFormatting>
  <conditionalFormatting sqref="H127:H146">
    <cfRule type="cellIs" dxfId="6952" priority="36" stopIfTrue="1" operator="equal">
      <formula>1</formula>
    </cfRule>
    <cfRule type="cellIs" dxfId="6951" priority="37" operator="equal">
      <formula>0</formula>
    </cfRule>
    <cfRule type="cellIs" dxfId="6950" priority="38" operator="greaterThan">
      <formula>4</formula>
    </cfRule>
    <cfRule type="cellIs" dxfId="6949" priority="39" operator="equal">
      <formula>4</formula>
    </cfRule>
    <cfRule type="cellIs" dxfId="6948" priority="40" operator="equal">
      <formula>2</formula>
    </cfRule>
    <cfRule type="containsBlanks" dxfId="6947" priority="42">
      <formula>LEN(TRIM(H127))=0</formula>
    </cfRule>
  </conditionalFormatting>
  <conditionalFormatting sqref="S127:T146">
    <cfRule type="cellIs" dxfId="6946" priority="34" operator="equal">
      <formula>1</formula>
    </cfRule>
  </conditionalFormatting>
  <conditionalFormatting sqref="S127:T146">
    <cfRule type="cellIs" dxfId="6945" priority="29" stopIfTrue="1" operator="equal">
      <formula>1</formula>
    </cfRule>
    <cfRule type="cellIs" dxfId="6944" priority="30" operator="equal">
      <formula>0</formula>
    </cfRule>
    <cfRule type="cellIs" dxfId="6943" priority="31" operator="greaterThan">
      <formula>4</formula>
    </cfRule>
    <cfRule type="cellIs" dxfId="6942" priority="32" operator="equal">
      <formula>4</formula>
    </cfRule>
    <cfRule type="cellIs" dxfId="6941" priority="33" operator="equal">
      <formula>2</formula>
    </cfRule>
    <cfRule type="containsBlanks" dxfId="6940" priority="35">
      <formula>LEN(TRIM(S127))=0</formula>
    </cfRule>
  </conditionalFormatting>
  <conditionalFormatting sqref="K127:K146">
    <cfRule type="cellIs" dxfId="6939" priority="57" operator="greaterThan">
      <formula>6</formula>
    </cfRule>
    <cfRule type="cellIs" dxfId="6938" priority="58" operator="equal">
      <formula>6</formula>
    </cfRule>
    <cfRule type="cellIs" dxfId="6937" priority="59" operator="equal">
      <formula>4</formula>
    </cfRule>
    <cfRule type="cellIs" dxfId="6936" priority="60" operator="equal">
      <formula>3</formula>
    </cfRule>
    <cfRule type="cellIs" dxfId="6935" priority="61" operator="equal">
      <formula>0</formula>
    </cfRule>
    <cfRule type="containsBlanks" dxfId="6934" priority="62">
      <formula>LEN(TRIM(K127))=0</formula>
    </cfRule>
    <cfRule type="cellIs" dxfId="6933" priority="91" operator="equal">
      <formula>2</formula>
    </cfRule>
  </conditionalFormatting>
  <conditionalFormatting sqref="R127:R146">
    <cfRule type="cellIs" dxfId="6932" priority="22" operator="greaterThan">
      <formula>6</formula>
    </cfRule>
    <cfRule type="cellIs" dxfId="6931" priority="23" operator="equal">
      <formula>6</formula>
    </cfRule>
    <cfRule type="cellIs" dxfId="6930" priority="24" operator="equal">
      <formula>4</formula>
    </cfRule>
    <cfRule type="cellIs" dxfId="6929" priority="25" operator="equal">
      <formula>3</formula>
    </cfRule>
    <cfRule type="cellIs" dxfId="6928" priority="26" operator="equal">
      <formula>0</formula>
    </cfRule>
    <cfRule type="containsBlanks" dxfId="6927" priority="27">
      <formula>LEN(TRIM(R127))=0</formula>
    </cfRule>
    <cfRule type="cellIs" dxfId="6926" priority="28" operator="equal">
      <formula>2</formula>
    </cfRule>
  </conditionalFormatting>
  <conditionalFormatting sqref="N127:N146">
    <cfRule type="cellIs" dxfId="6925" priority="20" operator="equal">
      <formula>1</formula>
    </cfRule>
  </conditionalFormatting>
  <conditionalFormatting sqref="N127:N146">
    <cfRule type="cellIs" dxfId="6924" priority="15" stopIfTrue="1" operator="equal">
      <formula>1</formula>
    </cfRule>
    <cfRule type="cellIs" dxfId="6923" priority="16" operator="equal">
      <formula>0</formula>
    </cfRule>
    <cfRule type="cellIs" dxfId="6922" priority="17" operator="greaterThan">
      <formula>4</formula>
    </cfRule>
    <cfRule type="cellIs" dxfId="6921" priority="18" operator="equal">
      <formula>4</formula>
    </cfRule>
    <cfRule type="cellIs" dxfId="6920" priority="19" operator="equal">
      <formula>2</formula>
    </cfRule>
    <cfRule type="containsBlanks" dxfId="6919" priority="21">
      <formula>LEN(TRIM(N127))=0</formula>
    </cfRule>
  </conditionalFormatting>
  <conditionalFormatting sqref="O127:O146">
    <cfRule type="cellIs" dxfId="6918" priority="8" operator="equal">
      <formula>0</formula>
    </cfRule>
    <cfRule type="cellIs" dxfId="6917" priority="9" operator="greaterThan">
      <formula>5</formula>
    </cfRule>
    <cfRule type="cellIs" dxfId="6916" priority="10" operator="equal">
      <formula>5</formula>
    </cfRule>
    <cfRule type="cellIs" dxfId="6915" priority="11" operator="equal">
      <formula>3</formula>
    </cfRule>
    <cfRule type="cellIs" dxfId="6914" priority="12" operator="equal">
      <formula>2</formula>
    </cfRule>
    <cfRule type="containsBlanks" dxfId="6913" priority="13">
      <formula>LEN(TRIM(O127))=0</formula>
    </cfRule>
    <cfRule type="cellIs" dxfId="6912" priority="14" operator="equal">
      <formula>1</formula>
    </cfRule>
  </conditionalFormatting>
  <conditionalFormatting sqref="P127:P146">
    <cfRule type="cellIs" dxfId="6911" priority="1" operator="greaterThan">
      <formula>6</formula>
    </cfRule>
    <cfRule type="cellIs" dxfId="6910" priority="2" operator="equal">
      <formula>6</formula>
    </cfRule>
    <cfRule type="cellIs" dxfId="6909" priority="3" operator="equal">
      <formula>4</formula>
    </cfRule>
    <cfRule type="cellIs" dxfId="6908" priority="4" operator="equal">
      <formula>3</formula>
    </cfRule>
    <cfRule type="cellIs" dxfId="6907" priority="5" operator="equal">
      <formula>0</formula>
    </cfRule>
    <cfRule type="containsBlanks" dxfId="6906" priority="6">
      <formula>LEN(TRIM(P127))=0</formula>
    </cfRule>
    <cfRule type="cellIs" dxfId="6905" priority="7" operator="equal">
      <formula>2</formula>
    </cfRule>
  </conditionalFormatting>
  <pageMargins left="0" right="0" top="0" bottom="0" header="0.31496062992125984" footer="0.31496062992125984"/>
  <pageSetup paperSize="9" orientation="landscape" r:id="rId1"/>
  <extLst>
    <ext xmlns:x14="http://schemas.microsoft.com/office/spreadsheetml/2009/9/main" uri="{78C0D931-6437-407d-A8EE-F0AAD7539E65}">
      <x14:conditionalFormattings>
        <x14:conditionalFormatting xmlns:xm="http://schemas.microsoft.com/office/excel/2006/main">
          <x14:cfRule type="dataBar" id="{36A56AE8-FA12-459D-95F5-837BA8EE70D7}">
            <x14:dataBar minLength="0" maxLength="100" negativeBarColorSameAsPositive="1" axisPosition="none">
              <x14:cfvo type="num">
                <xm:f>0</xm:f>
              </x14:cfvo>
              <x14:cfvo type="max"/>
            </x14:dataBar>
          </x14:cfRule>
          <xm:sqref>D7:D126</xm:sqref>
        </x14:conditionalFormatting>
        <x14:conditionalFormatting xmlns:xm="http://schemas.microsoft.com/office/excel/2006/main">
          <x14:cfRule type="dataBar" id="{5FE0CB4F-B35F-42A5-AD4F-15519F68EB2A}">
            <x14:dataBar minLength="0" maxLength="100" negativeBarColorSameAsPositive="1" axisPosition="none">
              <x14:cfvo type="num">
                <xm:f>0</xm:f>
              </x14:cfvo>
              <x14:cfvo type="max"/>
            </x14:dataBar>
          </x14:cfRule>
          <xm:sqref>D127:D146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L147"/>
  <sheetViews>
    <sheetView workbookViewId="0">
      <pane ySplit="6" topLeftCell="A7" activePane="bottomLeft" state="frozen"/>
      <selection pane="bottomLeft" activeCell="H3" sqref="H3"/>
    </sheetView>
  </sheetViews>
  <sheetFormatPr defaultRowHeight="15" x14ac:dyDescent="0.25"/>
  <cols>
    <col min="1" max="1" width="15.7109375" style="31" customWidth="1"/>
    <col min="2" max="2" width="6.7109375" customWidth="1"/>
    <col min="3" max="3" width="4.42578125" customWidth="1"/>
    <col min="4" max="4" width="6.140625" customWidth="1"/>
    <col min="5" max="5" width="5.85546875" customWidth="1"/>
    <col min="6" max="6" width="38.140625" bestFit="1" customWidth="1"/>
    <col min="7" max="7" width="9" customWidth="1"/>
    <col min="8" max="25" width="6.7109375" customWidth="1"/>
    <col min="26" max="26" width="9.7109375" style="1" customWidth="1"/>
    <col min="27" max="27" width="7.7109375" style="1" customWidth="1"/>
    <col min="28" max="28" width="7.7109375" customWidth="1"/>
    <col min="29" max="30" width="8.7109375" customWidth="1"/>
  </cols>
  <sheetData>
    <row r="1" spans="1:38" ht="15.75" thickBot="1" x14ac:dyDescent="0.3">
      <c r="A1" s="30"/>
      <c r="B1" s="2"/>
      <c r="C1" s="2"/>
      <c r="D1" s="2"/>
      <c r="E1" s="2"/>
      <c r="F1" s="2"/>
      <c r="G1" s="2"/>
      <c r="H1" s="2"/>
      <c r="I1" s="2"/>
      <c r="J1" s="2"/>
      <c r="K1" s="2"/>
      <c r="L1" s="2"/>
      <c r="M1" s="2"/>
      <c r="N1" s="2"/>
      <c r="O1" s="2"/>
      <c r="P1" s="2"/>
      <c r="Q1" s="2"/>
      <c r="R1" s="2"/>
      <c r="S1" s="2"/>
      <c r="T1" s="2"/>
      <c r="U1" s="2"/>
      <c r="V1" s="2"/>
      <c r="W1" s="2"/>
      <c r="X1" s="2"/>
      <c r="Y1" s="2"/>
      <c r="Z1" s="20"/>
      <c r="AA1" s="20"/>
      <c r="AB1" s="2"/>
      <c r="AC1" s="2"/>
      <c r="AD1" s="2"/>
      <c r="AE1" s="2"/>
      <c r="AF1" s="2"/>
      <c r="AG1" s="2"/>
      <c r="AH1" s="2"/>
      <c r="AI1" s="2"/>
      <c r="AJ1" s="2"/>
      <c r="AK1" s="2"/>
      <c r="AL1" s="2"/>
    </row>
    <row r="2" spans="1:38" ht="33.75" thickBot="1" x14ac:dyDescent="0.65">
      <c r="A2" s="30"/>
      <c r="B2" s="2"/>
      <c r="C2" s="2"/>
      <c r="D2" s="2"/>
      <c r="E2" s="2"/>
      <c r="F2" s="2"/>
      <c r="G2" s="2"/>
      <c r="H2" s="97" t="s">
        <v>36</v>
      </c>
      <c r="I2" s="98"/>
      <c r="J2" s="98"/>
      <c r="K2" s="98"/>
      <c r="L2" s="98"/>
      <c r="M2" s="98"/>
      <c r="N2" s="98"/>
      <c r="O2" s="98"/>
      <c r="P2" s="98"/>
      <c r="Q2" s="98"/>
      <c r="R2" s="98"/>
      <c r="S2" s="98"/>
      <c r="T2" s="98"/>
      <c r="U2" s="98"/>
      <c r="V2" s="98"/>
      <c r="W2" s="98"/>
      <c r="X2" s="98"/>
      <c r="Y2" s="99"/>
      <c r="Z2" s="20"/>
      <c r="AA2" s="20"/>
      <c r="AB2" s="2"/>
      <c r="AC2" s="2"/>
      <c r="AD2" s="2"/>
      <c r="AE2" s="2"/>
      <c r="AF2" s="2"/>
      <c r="AG2" s="2"/>
      <c r="AH2" s="2"/>
      <c r="AI2" s="2"/>
      <c r="AJ2" s="2"/>
      <c r="AK2" s="2"/>
      <c r="AL2" s="2"/>
    </row>
    <row r="3" spans="1:38" ht="7.5" customHeight="1" x14ac:dyDescent="0.25">
      <c r="A3" s="30"/>
      <c r="B3" s="2"/>
      <c r="C3" s="2"/>
      <c r="D3" s="2"/>
      <c r="E3" s="2"/>
      <c r="F3" s="2"/>
      <c r="G3" s="2"/>
      <c r="H3" s="2"/>
      <c r="I3" s="2"/>
      <c r="J3" s="2"/>
      <c r="K3" s="2"/>
      <c r="L3" s="2"/>
      <c r="M3" s="2"/>
      <c r="N3" s="2"/>
      <c r="O3" s="2"/>
      <c r="P3" s="2"/>
      <c r="Q3" s="2"/>
      <c r="R3" s="2"/>
      <c r="S3" s="2"/>
      <c r="T3" s="2"/>
      <c r="U3" s="2"/>
      <c r="V3" s="2"/>
      <c r="W3" s="2"/>
      <c r="X3" s="2"/>
      <c r="Y3" s="2"/>
      <c r="Z3" s="20"/>
      <c r="AA3" s="20"/>
      <c r="AB3" s="2"/>
      <c r="AC3" s="2"/>
      <c r="AD3" s="2"/>
      <c r="AE3" s="2"/>
      <c r="AF3" s="2"/>
      <c r="AG3" s="2"/>
      <c r="AH3" s="2"/>
      <c r="AI3" s="2"/>
      <c r="AJ3" s="2"/>
      <c r="AK3" s="2"/>
      <c r="AL3" s="2"/>
    </row>
    <row r="4" spans="1:38" ht="21.75" customHeight="1" x14ac:dyDescent="0.25">
      <c r="A4" s="30"/>
      <c r="B4" s="2"/>
      <c r="C4" s="2"/>
      <c r="D4" s="2"/>
      <c r="E4" s="2"/>
      <c r="F4" s="2"/>
      <c r="G4" s="2"/>
      <c r="H4" s="100" t="s">
        <v>6</v>
      </c>
      <c r="I4" s="100"/>
      <c r="J4" s="100"/>
      <c r="K4" s="100"/>
      <c r="L4" s="100"/>
      <c r="M4" s="100"/>
      <c r="N4" s="100"/>
      <c r="O4" s="100"/>
      <c r="P4" s="100"/>
      <c r="Q4" s="100"/>
      <c r="R4" s="100"/>
      <c r="S4" s="100"/>
      <c r="T4" s="100"/>
      <c r="U4" s="100"/>
      <c r="V4" s="100"/>
      <c r="W4" s="100"/>
      <c r="X4" s="100"/>
      <c r="Y4" s="100"/>
      <c r="Z4" s="37" t="s">
        <v>26</v>
      </c>
      <c r="AA4" s="20"/>
      <c r="AB4" s="2"/>
      <c r="AC4" s="2"/>
      <c r="AD4" s="2"/>
      <c r="AE4" s="2"/>
      <c r="AF4" s="2"/>
      <c r="AG4" s="2"/>
      <c r="AH4" s="2"/>
      <c r="AI4" s="2"/>
      <c r="AJ4" s="2"/>
      <c r="AK4" s="2"/>
      <c r="AL4" s="2"/>
    </row>
    <row r="5" spans="1:38" ht="15.75" customHeight="1" x14ac:dyDescent="0.25">
      <c r="B5" s="123" t="s">
        <v>4</v>
      </c>
      <c r="C5" s="123" t="s">
        <v>5</v>
      </c>
      <c r="D5" s="123" t="s">
        <v>21</v>
      </c>
      <c r="E5" s="22"/>
      <c r="F5" s="120" t="s">
        <v>0</v>
      </c>
      <c r="G5" s="125" t="s">
        <v>11</v>
      </c>
      <c r="H5" s="105">
        <v>1</v>
      </c>
      <c r="I5" s="105">
        <v>2</v>
      </c>
      <c r="J5" s="105">
        <v>3</v>
      </c>
      <c r="K5" s="105">
        <v>4</v>
      </c>
      <c r="L5" s="105">
        <v>5</v>
      </c>
      <c r="M5" s="105">
        <v>6</v>
      </c>
      <c r="N5" s="105">
        <v>7</v>
      </c>
      <c r="O5" s="105">
        <v>8</v>
      </c>
      <c r="P5" s="105">
        <v>9</v>
      </c>
      <c r="Q5" s="105">
        <v>10</v>
      </c>
      <c r="R5" s="105">
        <v>11</v>
      </c>
      <c r="S5" s="105">
        <v>12</v>
      </c>
      <c r="T5" s="105">
        <v>13</v>
      </c>
      <c r="U5" s="105">
        <v>14</v>
      </c>
      <c r="V5" s="105">
        <v>15</v>
      </c>
      <c r="W5" s="105">
        <v>16</v>
      </c>
      <c r="X5" s="105">
        <v>17</v>
      </c>
      <c r="Y5" s="114">
        <v>18</v>
      </c>
      <c r="Z5" s="109" t="s">
        <v>1</v>
      </c>
      <c r="AA5" s="122" t="s">
        <v>23</v>
      </c>
      <c r="AB5" s="110" t="s">
        <v>2</v>
      </c>
      <c r="AC5" s="121" t="s">
        <v>3</v>
      </c>
      <c r="AD5" s="121" t="s">
        <v>20</v>
      </c>
    </row>
    <row r="6" spans="1:38" ht="15.75" customHeight="1" x14ac:dyDescent="0.25">
      <c r="B6" s="124"/>
      <c r="C6" s="124"/>
      <c r="D6" s="124"/>
      <c r="E6" s="22" t="s">
        <v>22</v>
      </c>
      <c r="F6" s="120"/>
      <c r="G6" s="126"/>
      <c r="H6" s="106"/>
      <c r="I6" s="106"/>
      <c r="J6" s="106"/>
      <c r="K6" s="106"/>
      <c r="L6" s="106"/>
      <c r="M6" s="106"/>
      <c r="N6" s="106"/>
      <c r="O6" s="106"/>
      <c r="P6" s="106"/>
      <c r="Q6" s="106"/>
      <c r="R6" s="106"/>
      <c r="S6" s="106"/>
      <c r="T6" s="106"/>
      <c r="U6" s="106"/>
      <c r="V6" s="106"/>
      <c r="W6" s="106"/>
      <c r="X6" s="106"/>
      <c r="Y6" s="115"/>
      <c r="Z6" s="109"/>
      <c r="AA6" s="122"/>
      <c r="AB6" s="110"/>
      <c r="AC6" s="121"/>
      <c r="AD6" s="121"/>
    </row>
    <row r="7" spans="1:38" x14ac:dyDescent="0.25">
      <c r="A7" s="30">
        <v>1</v>
      </c>
      <c r="B7" s="23">
        <f t="shared" ref="B7:B38" si="0">RANK($AA7,$AA$7:$AA$146,1)</f>
        <v>2</v>
      </c>
      <c r="C7" s="23">
        <f t="shared" ref="C7:C38" si="1">RANK($AD7,$AD$7:$AD$146,1)</f>
        <v>8</v>
      </c>
      <c r="D7" s="13">
        <f t="shared" ref="D7:D38" si="2">_xlfn.RANK.EQ($Z7,$Z$7:$Z$146,1)</f>
        <v>2</v>
      </c>
      <c r="E7" s="13">
        <f t="shared" ref="E7:E38" si="3">_xlfn.RANK.EQ($AC7,$AC$7:$AC$146,1)</f>
        <v>8</v>
      </c>
      <c r="F7" s="7" t="str">
        <f>'8thR - Finale'!B7</f>
        <v>PEJIC ILIJA</v>
      </c>
      <c r="G7" s="7">
        <f>'8thR - Finale'!W7</f>
        <v>4</v>
      </c>
      <c r="H7" s="5">
        <f>MIN('1stR'!C7,'2ndR'!C7,'3rdR'!C7,'4thR'!C7,'5thR'!C7,'6thR'!C7,'7thR'!C7,'8thR - Finale'!C7)</f>
        <v>4</v>
      </c>
      <c r="I7" s="5">
        <f>MIN('1stR'!D7,'2ndR'!D7,'3rdR'!D7,'4thR'!D7,'5thR'!D7,'6thR'!D7,'7thR'!D7,'8thR - Finale'!D7)</f>
        <v>4</v>
      </c>
      <c r="J7" s="5">
        <f>MIN('1stR'!E7,'2ndR'!E7,'3rdR'!E7,'4thR'!E7,'5thR'!E7,'6thR'!E7,'7thR'!E7,'8thR - Finale'!E7)</f>
        <v>3</v>
      </c>
      <c r="K7" s="5">
        <f>MIN('1stR'!F7,'2ndR'!F7,'3rdR'!F7,'4thR'!F7,'5thR'!F7,'6thR'!F7,'7thR'!F7,'8thR - Finale'!F7)</f>
        <v>4</v>
      </c>
      <c r="L7" s="5">
        <f>MIN('1stR'!G7,'2ndR'!G7,'3rdR'!G7,'4thR'!G7,'5thR'!G7,'6thR'!G7,'7thR'!G7,'8thR - Finale'!G7)</f>
        <v>3</v>
      </c>
      <c r="M7" s="5">
        <f>MIN('1stR'!H7,'2ndR'!H7,'3rdR'!H7,'4thR'!H7,'5thR'!H7,'6thR'!H7,'7thR'!H7,'8thR - Finale'!H7)</f>
        <v>4</v>
      </c>
      <c r="N7" s="5">
        <f>MIN('1stR'!I7,'2ndR'!I7,'3rdR'!I7,'4thR'!I7,'5thR'!I7,'6thR'!I7,'7thR'!I7,'8thR - Finale'!I7)</f>
        <v>5</v>
      </c>
      <c r="O7" s="5">
        <f>MIN('1stR'!J7,'2ndR'!J7,'3rdR'!J7,'4thR'!J7,'5thR'!J7,'6thR'!J7,'7thR'!J7,'8thR - Finale'!J7)</f>
        <v>4</v>
      </c>
      <c r="P7" s="5">
        <f>MIN('1stR'!K7,'2ndR'!K7,'3rdR'!K7,'4thR'!K7,'5thR'!K7,'6thR'!K7,'7thR'!K7,'8thR - Finale'!K7)</f>
        <v>5</v>
      </c>
      <c r="Q7" s="65">
        <f>MIN('1stR'!L7,'2ndR'!L7,'3rdR'!L7,'4thR'!L7,'5thR'!L7,'6thR'!L7,'7thR'!L7,'8thR - Finale'!L7)</f>
        <v>3</v>
      </c>
      <c r="R7" s="65">
        <f>MIN('1stR'!M7,'2ndR'!M7,'3rdR'!M7,'4thR'!M7,'5thR'!M7,'6thR'!M7,'7thR'!M7,'8thR - Finale'!M7)</f>
        <v>4</v>
      </c>
      <c r="S7" s="65">
        <f>MIN('1stR'!N7,'2ndR'!N7,'3rdR'!N7,'4thR'!N7,'5thR'!N7,'6thR'!N7,'7thR'!N7,'8thR - Finale'!N7)</f>
        <v>5</v>
      </c>
      <c r="T7" s="5">
        <f>MIN('1stR'!O7,'2ndR'!O7,'3rdR'!O7,'4thR'!O7,'5thR'!O7,'6thR'!O7,'7thR'!O7,'8thR - Finale'!O7)</f>
        <v>3</v>
      </c>
      <c r="U7" s="5">
        <f>MIN('1stR'!P7,'2ndR'!P7,'3rdR'!P7,'4thR'!P7,'5thR'!P7,'6thR'!P7,'7thR'!P7,'8thR - Finale'!P7)</f>
        <v>6</v>
      </c>
      <c r="V7" s="5">
        <f>MIN('1stR'!Q7,'2ndR'!Q7,'3rdR'!Q7,'4thR'!Q7,'5thR'!Q7,'6thR'!Q7,'7thR'!Q7,'8thR - Finale'!Q7)</f>
        <v>2</v>
      </c>
      <c r="W7" s="5">
        <f>MIN('1stR'!R7,'2ndR'!R7,'3rdR'!R7,'4thR'!R7,'5thR'!R7,'6thR'!R7,'7thR'!R7,'8thR - Finale'!R7)</f>
        <v>3</v>
      </c>
      <c r="X7" s="5">
        <f>MIN('1stR'!S7,'2ndR'!S7,'3rdR'!S7,'4thR'!S7,'5thR'!S7,'6thR'!S7,'7thR'!S7,'8thR - Finale'!S7)</f>
        <v>3</v>
      </c>
      <c r="Y7" s="5">
        <f>MIN('1stR'!T7,'2ndR'!T7,'3rdR'!T7,'4thR'!T7,'5thR'!T7,'6thR'!T7,'7thR'!T7,'8thR - Finale'!T7)</f>
        <v>3</v>
      </c>
      <c r="Z7" s="16">
        <f>IF(G7&gt;0,SUM(H7:Y7),200)</f>
        <v>68</v>
      </c>
      <c r="AA7" s="16">
        <f>Z7+0.0000001*ROW()</f>
        <v>68.000000700000001</v>
      </c>
      <c r="AB7" s="16">
        <f>'8thR - Finale'!V7</f>
        <v>7.7</v>
      </c>
      <c r="AC7" s="17">
        <f>Z7-0.5*AB7</f>
        <v>64.150000000000006</v>
      </c>
      <c r="AD7" s="17">
        <f>AC7+0.0000001*ROW()</f>
        <v>64.150000700000007</v>
      </c>
    </row>
    <row r="8" spans="1:38" x14ac:dyDescent="0.25">
      <c r="A8" s="30">
        <v>2</v>
      </c>
      <c r="B8" s="23">
        <f t="shared" si="0"/>
        <v>1</v>
      </c>
      <c r="C8" s="23">
        <f t="shared" si="1"/>
        <v>4</v>
      </c>
      <c r="D8" s="13">
        <f t="shared" si="2"/>
        <v>1</v>
      </c>
      <c r="E8" s="13">
        <f t="shared" si="3"/>
        <v>4</v>
      </c>
      <c r="F8" s="7" t="str">
        <f>'8thR - Finale'!B8</f>
        <v>STOJKOVIC MARKO</v>
      </c>
      <c r="G8" s="7">
        <f>'8thR - Finale'!W8</f>
        <v>4</v>
      </c>
      <c r="H8" s="5">
        <f>MIN('1stR'!C8,'2ndR'!C8,'3rdR'!C8,'4thR'!C8,'5thR'!C8,'6thR'!C8,'7thR'!C8,'8thR - Finale'!C8)</f>
        <v>4</v>
      </c>
      <c r="I8" s="5">
        <f>MIN('1stR'!D8,'2ndR'!D8,'3rdR'!D8,'4thR'!D8,'5thR'!D8,'6thR'!D8,'7thR'!D8,'8thR - Finale'!D8)</f>
        <v>3</v>
      </c>
      <c r="J8" s="5">
        <f>MIN('1stR'!E8,'2ndR'!E8,'3rdR'!E8,'4thR'!E8,'5thR'!E8,'6thR'!E8,'7thR'!E8,'8thR - Finale'!E8)</f>
        <v>3</v>
      </c>
      <c r="K8" s="5">
        <f>MIN('1stR'!F8,'2ndR'!F8,'3rdR'!F8,'4thR'!F8,'5thR'!F8,'6thR'!F8,'7thR'!F8,'8thR - Finale'!F8)</f>
        <v>3</v>
      </c>
      <c r="L8" s="5">
        <f>MIN('1stR'!G8,'2ndR'!G8,'3rdR'!G8,'4thR'!G8,'5thR'!G8,'6thR'!G8,'7thR'!G8,'8thR - Finale'!G8)</f>
        <v>4</v>
      </c>
      <c r="M8" s="5">
        <f>MIN('1stR'!H8,'2ndR'!H8,'3rdR'!H8,'4thR'!H8,'5thR'!H8,'6thR'!H8,'7thR'!H8,'8thR - Finale'!H8)</f>
        <v>4</v>
      </c>
      <c r="N8" s="5">
        <f>MIN('1stR'!I8,'2ndR'!I8,'3rdR'!I8,'4thR'!I8,'5thR'!I8,'6thR'!I8,'7thR'!I8,'8thR - Finale'!I8)</f>
        <v>5</v>
      </c>
      <c r="O8" s="5">
        <f>MIN('1stR'!J8,'2ndR'!J8,'3rdR'!J8,'4thR'!J8,'5thR'!J8,'6thR'!J8,'7thR'!J8,'8thR - Finale'!J8)</f>
        <v>4</v>
      </c>
      <c r="P8" s="5">
        <f>MIN('1stR'!K8,'2ndR'!K8,'3rdR'!K8,'4thR'!K8,'5thR'!K8,'6thR'!K8,'7thR'!K8,'8thR - Finale'!K8)</f>
        <v>3</v>
      </c>
      <c r="Q8" s="65">
        <f>MIN('1stR'!L8,'2ndR'!L8,'3rdR'!L8,'4thR'!L8,'5thR'!L8,'6thR'!L8,'7thR'!L8,'8thR - Finale'!L8)</f>
        <v>3</v>
      </c>
      <c r="R8" s="65">
        <f>MIN('1stR'!M8,'2ndR'!M8,'3rdR'!M8,'4thR'!M8,'5thR'!M8,'6thR'!M8,'7thR'!M8,'8thR - Finale'!M8)</f>
        <v>4</v>
      </c>
      <c r="S8" s="65">
        <f>MIN('1stR'!N8,'2ndR'!N8,'3rdR'!N8,'4thR'!N8,'5thR'!N8,'6thR'!N8,'7thR'!N8,'8thR - Finale'!N8)</f>
        <v>4</v>
      </c>
      <c r="T8" s="5">
        <f>MIN('1stR'!O8,'2ndR'!O8,'3rdR'!O8,'4thR'!O8,'5thR'!O8,'6thR'!O8,'7thR'!O8,'8thR - Finale'!O8)</f>
        <v>4</v>
      </c>
      <c r="U8" s="5">
        <f>MIN('1stR'!P8,'2ndR'!P8,'3rdR'!P8,'4thR'!P8,'5thR'!P8,'6thR'!P8,'7thR'!P8,'8thR - Finale'!P8)</f>
        <v>6</v>
      </c>
      <c r="V8" s="5">
        <f>MIN('1stR'!Q8,'2ndR'!Q8,'3rdR'!Q8,'4thR'!Q8,'5thR'!Q8,'6thR'!Q8,'7thR'!Q8,'8thR - Finale'!Q8)</f>
        <v>2</v>
      </c>
      <c r="W8" s="5">
        <f>MIN('1stR'!R8,'2ndR'!R8,'3rdR'!R8,'4thR'!R8,'5thR'!R8,'6thR'!R8,'7thR'!R8,'8thR - Finale'!R8)</f>
        <v>3</v>
      </c>
      <c r="X8" s="5">
        <f>MIN('1stR'!S8,'2ndR'!S8,'3rdR'!S8,'4thR'!S8,'5thR'!S8,'6thR'!S8,'7thR'!S8,'8thR - Finale'!S8)</f>
        <v>4</v>
      </c>
      <c r="Y8" s="5">
        <f>MIN('1stR'!T8,'2ndR'!T8,'3rdR'!T8,'4thR'!T8,'5thR'!T8,'6thR'!T8,'7thR'!T8,'8thR - Finale'!T8)</f>
        <v>4</v>
      </c>
      <c r="Z8" s="16">
        <f t="shared" ref="Z8:Z13" si="4">IF(G8&gt;0,SUM(H8:Y8),200)</f>
        <v>67</v>
      </c>
      <c r="AA8" s="16">
        <f t="shared" ref="AA8:AA71" si="5">Z8+0.0000001*ROW()</f>
        <v>67.000000799999995</v>
      </c>
      <c r="AB8" s="16">
        <f>'8thR - Finale'!V8</f>
        <v>7.5</v>
      </c>
      <c r="AC8" s="17">
        <f t="shared" ref="AC8:AC13" si="6">Z8-0.5*AB8</f>
        <v>63.25</v>
      </c>
      <c r="AD8" s="17">
        <f t="shared" ref="AD8:AD71" si="7">AC8+0.0000001*ROW()</f>
        <v>63.250000800000002</v>
      </c>
    </row>
    <row r="9" spans="1:38" x14ac:dyDescent="0.25">
      <c r="A9" s="30">
        <v>3</v>
      </c>
      <c r="B9" s="23">
        <f t="shared" si="0"/>
        <v>6</v>
      </c>
      <c r="C9" s="23">
        <f t="shared" si="1"/>
        <v>1</v>
      </c>
      <c r="D9" s="13">
        <f t="shared" si="2"/>
        <v>6</v>
      </c>
      <c r="E9" s="13">
        <f t="shared" si="3"/>
        <v>1</v>
      </c>
      <c r="F9" s="7" t="str">
        <f>'8thR - Finale'!B9</f>
        <v xml:space="preserve">BARALDO SANO FRANCESCO </v>
      </c>
      <c r="G9" s="7">
        <f>'8thR - Finale'!W9</f>
        <v>4</v>
      </c>
      <c r="H9" s="5">
        <f>MIN('1stR'!C9,'2ndR'!C9,'3rdR'!C9,'4thR'!C9,'5thR'!C9,'6thR'!C9,'7thR'!C9,'8thR - Finale'!C9)</f>
        <v>4</v>
      </c>
      <c r="I9" s="5">
        <f>MIN('1stR'!D9,'2ndR'!D9,'3rdR'!D9,'4thR'!D9,'5thR'!D9,'6thR'!D9,'7thR'!D9,'8thR - Finale'!D9)</f>
        <v>4</v>
      </c>
      <c r="J9" s="5">
        <f>MIN('1stR'!E9,'2ndR'!E9,'3rdR'!E9,'4thR'!E9,'5thR'!E9,'6thR'!E9,'7thR'!E9,'8thR - Finale'!E9)</f>
        <v>3</v>
      </c>
      <c r="K9" s="5">
        <f>MIN('1stR'!F9,'2ndR'!F9,'3rdR'!F9,'4thR'!F9,'5thR'!F9,'6thR'!F9,'7thR'!F9,'8thR - Finale'!F9)</f>
        <v>3</v>
      </c>
      <c r="L9" s="5">
        <f>MIN('1stR'!G9,'2ndR'!G9,'3rdR'!G9,'4thR'!G9,'5thR'!G9,'6thR'!G9,'7thR'!G9,'8thR - Finale'!G9)</f>
        <v>5</v>
      </c>
      <c r="M9" s="5">
        <f>MIN('1stR'!H9,'2ndR'!H9,'3rdR'!H9,'4thR'!H9,'5thR'!H9,'6thR'!H9,'7thR'!H9,'8thR - Finale'!H9)</f>
        <v>4</v>
      </c>
      <c r="N9" s="5">
        <f>MIN('1stR'!I9,'2ndR'!I9,'3rdR'!I9,'4thR'!I9,'5thR'!I9,'6thR'!I9,'7thR'!I9,'8thR - Finale'!I9)</f>
        <v>5</v>
      </c>
      <c r="O9" s="5">
        <f>MIN('1stR'!J9,'2ndR'!J9,'3rdR'!J9,'4thR'!J9,'5thR'!J9,'6thR'!J9,'7thR'!J9,'8thR - Finale'!J9)</f>
        <v>5</v>
      </c>
      <c r="P9" s="5">
        <f>MIN('1stR'!K9,'2ndR'!K9,'3rdR'!K9,'4thR'!K9,'5thR'!K9,'6thR'!K9,'7thR'!K9,'8thR - Finale'!K9)</f>
        <v>5</v>
      </c>
      <c r="Q9" s="65">
        <f>MIN('1stR'!L9,'2ndR'!L9,'3rdR'!L9,'4thR'!L9,'5thR'!L9,'6thR'!L9,'7thR'!L9,'8thR - Finale'!L9)</f>
        <v>3</v>
      </c>
      <c r="R9" s="65">
        <f>MIN('1stR'!M9,'2ndR'!M9,'3rdR'!M9,'4thR'!M9,'5thR'!M9,'6thR'!M9,'7thR'!M9,'8thR - Finale'!M9)</f>
        <v>3</v>
      </c>
      <c r="S9" s="65">
        <f>MIN('1stR'!N9,'2ndR'!N9,'3rdR'!N9,'4thR'!N9,'5thR'!N9,'6thR'!N9,'7thR'!N9,'8thR - Finale'!N9)</f>
        <v>4</v>
      </c>
      <c r="T9" s="5">
        <f>MIN('1stR'!O9,'2ndR'!O9,'3rdR'!O9,'4thR'!O9,'5thR'!O9,'6thR'!O9,'7thR'!O9,'8thR - Finale'!O9)</f>
        <v>4</v>
      </c>
      <c r="U9" s="5">
        <f>MIN('1stR'!P9,'2ndR'!P9,'3rdR'!P9,'4thR'!P9,'5thR'!P9,'6thR'!P9,'7thR'!P9,'8thR - Finale'!P9)</f>
        <v>5</v>
      </c>
      <c r="V9" s="5">
        <f>MIN('1stR'!Q9,'2ndR'!Q9,'3rdR'!Q9,'4thR'!Q9,'5thR'!Q9,'6thR'!Q9,'7thR'!Q9,'8thR - Finale'!Q9)</f>
        <v>3</v>
      </c>
      <c r="W9" s="5">
        <f>MIN('1stR'!R9,'2ndR'!R9,'3rdR'!R9,'4thR'!R9,'5thR'!R9,'6thR'!R9,'7thR'!R9,'8thR - Finale'!R9)</f>
        <v>3</v>
      </c>
      <c r="X9" s="5">
        <f>MIN('1stR'!S9,'2ndR'!S9,'3rdR'!S9,'4thR'!S9,'5thR'!S9,'6thR'!S9,'7thR'!S9,'8thR - Finale'!S9)</f>
        <v>4</v>
      </c>
      <c r="Y9" s="5">
        <f>MIN('1stR'!T9,'2ndR'!T9,'3rdR'!T9,'4thR'!T9,'5thR'!T9,'6thR'!T9,'7thR'!T9,'8thR - Finale'!T9)</f>
        <v>3</v>
      </c>
      <c r="Z9" s="16">
        <f t="shared" si="4"/>
        <v>70</v>
      </c>
      <c r="AA9" s="16">
        <f t="shared" si="5"/>
        <v>70.000000900000003</v>
      </c>
      <c r="AB9" s="16">
        <f>'8thR - Finale'!V9</f>
        <v>20.2</v>
      </c>
      <c r="AC9" s="17">
        <f t="shared" si="6"/>
        <v>59.9</v>
      </c>
      <c r="AD9" s="17">
        <f t="shared" si="7"/>
        <v>59.900000900000002</v>
      </c>
    </row>
    <row r="10" spans="1:38" x14ac:dyDescent="0.25">
      <c r="A10" s="30">
        <v>4</v>
      </c>
      <c r="B10" s="23">
        <f t="shared" si="0"/>
        <v>3</v>
      </c>
      <c r="C10" s="23">
        <f t="shared" si="1"/>
        <v>6</v>
      </c>
      <c r="D10" s="13">
        <f t="shared" si="2"/>
        <v>3</v>
      </c>
      <c r="E10" s="13">
        <f t="shared" si="3"/>
        <v>6</v>
      </c>
      <c r="F10" s="7" t="str">
        <f>'8thR - Finale'!B10</f>
        <v>TARMAN BOZIDAR</v>
      </c>
      <c r="G10" s="7">
        <f>'8thR - Finale'!W10</f>
        <v>4</v>
      </c>
      <c r="H10" s="5">
        <f>MIN('1stR'!C10,'2ndR'!C10,'3rdR'!C10,'4thR'!C10,'5thR'!C10,'6thR'!C10,'7thR'!C10,'8thR - Finale'!C10)</f>
        <v>4</v>
      </c>
      <c r="I10" s="5">
        <f>MIN('1stR'!D10,'2ndR'!D10,'3rdR'!D10,'4thR'!D10,'5thR'!D10,'6thR'!D10,'7thR'!D10,'8thR - Finale'!D10)</f>
        <v>4</v>
      </c>
      <c r="J10" s="5">
        <f>MIN('1stR'!E10,'2ndR'!E10,'3rdR'!E10,'4thR'!E10,'5thR'!E10,'6thR'!E10,'7thR'!E10,'8thR - Finale'!E10)</f>
        <v>2</v>
      </c>
      <c r="K10" s="5">
        <f>MIN('1stR'!F10,'2ndR'!F10,'3rdR'!F10,'4thR'!F10,'5thR'!F10,'6thR'!F10,'7thR'!F10,'8thR - Finale'!F10)</f>
        <v>3</v>
      </c>
      <c r="L10" s="5">
        <f>MIN('1stR'!G10,'2ndR'!G10,'3rdR'!G10,'4thR'!G10,'5thR'!G10,'6thR'!G10,'7thR'!G10,'8thR - Finale'!G10)</f>
        <v>4</v>
      </c>
      <c r="M10" s="5">
        <f>MIN('1stR'!H10,'2ndR'!H10,'3rdR'!H10,'4thR'!H10,'5thR'!H10,'6thR'!H10,'7thR'!H10,'8thR - Finale'!H10)</f>
        <v>4</v>
      </c>
      <c r="N10" s="5">
        <f>MIN('1stR'!I10,'2ndR'!I10,'3rdR'!I10,'4thR'!I10,'5thR'!I10,'6thR'!I10,'7thR'!I10,'8thR - Finale'!I10)</f>
        <v>5</v>
      </c>
      <c r="O10" s="5">
        <f>MIN('1stR'!J10,'2ndR'!J10,'3rdR'!J10,'4thR'!J10,'5thR'!J10,'6thR'!J10,'7thR'!J10,'8thR - Finale'!J10)</f>
        <v>5</v>
      </c>
      <c r="P10" s="5">
        <f>MIN('1stR'!K10,'2ndR'!K10,'3rdR'!K10,'4thR'!K10,'5thR'!K10,'6thR'!K10,'7thR'!K10,'8thR - Finale'!K10)</f>
        <v>4</v>
      </c>
      <c r="Q10" s="65">
        <f>MIN('1stR'!L10,'2ndR'!L10,'3rdR'!L10,'4thR'!L10,'5thR'!L10,'6thR'!L10,'7thR'!L10,'8thR - Finale'!L10)</f>
        <v>3</v>
      </c>
      <c r="R10" s="65">
        <f>MIN('1stR'!M10,'2ndR'!M10,'3rdR'!M10,'4thR'!M10,'5thR'!M10,'6thR'!M10,'7thR'!M10,'8thR - Finale'!M10)</f>
        <v>4</v>
      </c>
      <c r="S10" s="65">
        <f>MIN('1stR'!N10,'2ndR'!N10,'3rdR'!N10,'4thR'!N10,'5thR'!N10,'6thR'!N10,'7thR'!N10,'8thR - Finale'!N10)</f>
        <v>4</v>
      </c>
      <c r="T10" s="5">
        <f>MIN('1stR'!O10,'2ndR'!O10,'3rdR'!O10,'4thR'!O10,'5thR'!O10,'6thR'!O10,'7thR'!O10,'8thR - Finale'!O10)</f>
        <v>4</v>
      </c>
      <c r="U10" s="5">
        <f>MIN('1stR'!P10,'2ndR'!P10,'3rdR'!P10,'4thR'!P10,'5thR'!P10,'6thR'!P10,'7thR'!P10,'8thR - Finale'!P10)</f>
        <v>5</v>
      </c>
      <c r="V10" s="5">
        <f>MIN('1stR'!Q10,'2ndR'!Q10,'3rdR'!Q10,'4thR'!Q10,'5thR'!Q10,'6thR'!Q10,'7thR'!Q10,'8thR - Finale'!Q10)</f>
        <v>2</v>
      </c>
      <c r="W10" s="5">
        <f>MIN('1stR'!R10,'2ndR'!R10,'3rdR'!R10,'4thR'!R10,'5thR'!R10,'6thR'!R10,'7thR'!R10,'8thR - Finale'!R10)</f>
        <v>3</v>
      </c>
      <c r="X10" s="5">
        <f>MIN('1stR'!S10,'2ndR'!S10,'3rdR'!S10,'4thR'!S10,'5thR'!S10,'6thR'!S10,'7thR'!S10,'8thR - Finale'!S10)</f>
        <v>5</v>
      </c>
      <c r="Y10" s="5">
        <f>MIN('1stR'!T10,'2ndR'!T10,'3rdR'!T10,'4thR'!T10,'5thR'!T10,'6thR'!T10,'7thR'!T10,'8thR - Finale'!T10)</f>
        <v>4</v>
      </c>
      <c r="Z10" s="16">
        <f t="shared" si="4"/>
        <v>69</v>
      </c>
      <c r="AA10" s="16">
        <f t="shared" si="5"/>
        <v>69.000000999999997</v>
      </c>
      <c r="AB10" s="16">
        <f>'8thR - Finale'!V10</f>
        <v>11</v>
      </c>
      <c r="AC10" s="17">
        <f t="shared" si="6"/>
        <v>63.5</v>
      </c>
      <c r="AD10" s="17">
        <f t="shared" si="7"/>
        <v>63.500000999999997</v>
      </c>
    </row>
    <row r="11" spans="1:38" x14ac:dyDescent="0.25">
      <c r="A11" s="30">
        <v>5</v>
      </c>
      <c r="B11" s="23">
        <f t="shared" si="0"/>
        <v>8</v>
      </c>
      <c r="C11" s="23">
        <f t="shared" si="1"/>
        <v>12</v>
      </c>
      <c r="D11" s="13">
        <f t="shared" si="2"/>
        <v>8</v>
      </c>
      <c r="E11" s="13">
        <f t="shared" si="3"/>
        <v>12</v>
      </c>
      <c r="F11" s="7" t="str">
        <f>'8thR - Finale'!B11</f>
        <v>KRANJC SASO</v>
      </c>
      <c r="G11" s="7">
        <f>'8thR - Finale'!W11</f>
        <v>4</v>
      </c>
      <c r="H11" s="5">
        <f>MIN('1stR'!C11,'2ndR'!C11,'3rdR'!C11,'4thR'!C11,'5thR'!C11,'6thR'!C11,'7thR'!C11,'8thR - Finale'!C11)</f>
        <v>4</v>
      </c>
      <c r="I11" s="5">
        <f>MIN('1stR'!D11,'2ndR'!D11,'3rdR'!D11,'4thR'!D11,'5thR'!D11,'6thR'!D11,'7thR'!D11,'8thR - Finale'!D11)</f>
        <v>4</v>
      </c>
      <c r="J11" s="5">
        <f>MIN('1stR'!E11,'2ndR'!E11,'3rdR'!E11,'4thR'!E11,'5thR'!E11,'6thR'!E11,'7thR'!E11,'8thR - Finale'!E11)</f>
        <v>3</v>
      </c>
      <c r="K11" s="5">
        <f>MIN('1stR'!F11,'2ndR'!F11,'3rdR'!F11,'4thR'!F11,'5thR'!F11,'6thR'!F11,'7thR'!F11,'8thR - Finale'!F11)</f>
        <v>3</v>
      </c>
      <c r="L11" s="5">
        <f>MIN('1stR'!G11,'2ndR'!G11,'3rdR'!G11,'4thR'!G11,'5thR'!G11,'6thR'!G11,'7thR'!G11,'8thR - Finale'!G11)</f>
        <v>4</v>
      </c>
      <c r="M11" s="5">
        <f>MIN('1stR'!H11,'2ndR'!H11,'3rdR'!H11,'4thR'!H11,'5thR'!H11,'6thR'!H11,'7thR'!H11,'8thR - Finale'!H11)</f>
        <v>4</v>
      </c>
      <c r="N11" s="5">
        <f>MIN('1stR'!I11,'2ndR'!I11,'3rdR'!I11,'4thR'!I11,'5thR'!I11,'6thR'!I11,'7thR'!I11,'8thR - Finale'!I11)</f>
        <v>7</v>
      </c>
      <c r="O11" s="5">
        <f>MIN('1stR'!J11,'2ndR'!J11,'3rdR'!J11,'4thR'!J11,'5thR'!J11,'6thR'!J11,'7thR'!J11,'8thR - Finale'!J11)</f>
        <v>4</v>
      </c>
      <c r="P11" s="5">
        <f>MIN('1stR'!K11,'2ndR'!K11,'3rdR'!K11,'4thR'!K11,'5thR'!K11,'6thR'!K11,'7thR'!K11,'8thR - Finale'!K11)</f>
        <v>6</v>
      </c>
      <c r="Q11" s="65">
        <f>MIN('1stR'!L11,'2ndR'!L11,'3rdR'!L11,'4thR'!L11,'5thR'!L11,'6thR'!L11,'7thR'!L11,'8thR - Finale'!L11)</f>
        <v>3</v>
      </c>
      <c r="R11" s="65">
        <f>MIN('1stR'!M11,'2ndR'!M11,'3rdR'!M11,'4thR'!M11,'5thR'!M11,'6thR'!M11,'7thR'!M11,'8thR - Finale'!M11)</f>
        <v>4</v>
      </c>
      <c r="S11" s="65">
        <f>MIN('1stR'!N11,'2ndR'!N11,'3rdR'!N11,'4thR'!N11,'5thR'!N11,'6thR'!N11,'7thR'!N11,'8thR - Finale'!N11)</f>
        <v>4</v>
      </c>
      <c r="T11" s="5">
        <f>MIN('1stR'!O11,'2ndR'!O11,'3rdR'!O11,'4thR'!O11,'5thR'!O11,'6thR'!O11,'7thR'!O11,'8thR - Finale'!O11)</f>
        <v>4</v>
      </c>
      <c r="U11" s="5">
        <f>MIN('1stR'!P11,'2ndR'!P11,'3rdR'!P11,'4thR'!P11,'5thR'!P11,'6thR'!P11,'7thR'!P11,'8thR - Finale'!P11)</f>
        <v>5</v>
      </c>
      <c r="V11" s="5">
        <f>MIN('1stR'!Q11,'2ndR'!Q11,'3rdR'!Q11,'4thR'!Q11,'5thR'!Q11,'6thR'!Q11,'7thR'!Q11,'8thR - Finale'!Q11)</f>
        <v>3</v>
      </c>
      <c r="W11" s="5">
        <f>MIN('1stR'!R11,'2ndR'!R11,'3rdR'!R11,'4thR'!R11,'5thR'!R11,'6thR'!R11,'7thR'!R11,'8thR - Finale'!R11)</f>
        <v>3</v>
      </c>
      <c r="X11" s="5">
        <f>MIN('1stR'!S11,'2ndR'!S11,'3rdR'!S11,'4thR'!S11,'5thR'!S11,'6thR'!S11,'7thR'!S11,'8thR - Finale'!S11)</f>
        <v>4</v>
      </c>
      <c r="Y11" s="5">
        <f>MIN('1stR'!T11,'2ndR'!T11,'3rdR'!T11,'4thR'!T11,'5thR'!T11,'6thR'!T11,'7thR'!T11,'8thR - Finale'!T11)</f>
        <v>3</v>
      </c>
      <c r="Z11" s="16">
        <f t="shared" si="4"/>
        <v>72</v>
      </c>
      <c r="AA11" s="16">
        <f t="shared" si="5"/>
        <v>72.000001100000006</v>
      </c>
      <c r="AB11" s="16">
        <f>'8thR - Finale'!V11</f>
        <v>11.7</v>
      </c>
      <c r="AC11" s="17">
        <f t="shared" si="6"/>
        <v>66.150000000000006</v>
      </c>
      <c r="AD11" s="17">
        <f t="shared" si="7"/>
        <v>66.150001100000011</v>
      </c>
    </row>
    <row r="12" spans="1:38" x14ac:dyDescent="0.25">
      <c r="A12" s="30">
        <v>6</v>
      </c>
      <c r="B12" s="23">
        <f t="shared" si="0"/>
        <v>57</v>
      </c>
      <c r="C12" s="23">
        <f t="shared" si="1"/>
        <v>57</v>
      </c>
      <c r="D12" s="13">
        <f t="shared" si="2"/>
        <v>57</v>
      </c>
      <c r="E12" s="13">
        <f t="shared" si="3"/>
        <v>57</v>
      </c>
      <c r="F12" s="7" t="str">
        <f>'8thR - Finale'!B12</f>
        <v>ANDOLSEK TOMAZ</v>
      </c>
      <c r="G12" s="7">
        <f>'8thR - Finale'!W12</f>
        <v>2</v>
      </c>
      <c r="H12" s="5">
        <f>MIN('1stR'!C12,'2ndR'!C12,'3rdR'!C12,'4thR'!C12,'5thR'!C12,'6thR'!C12,'7thR'!C12,'8thR - Finale'!C12)</f>
        <v>6</v>
      </c>
      <c r="I12" s="5">
        <f>MIN('1stR'!D12,'2ndR'!D12,'3rdR'!D12,'4thR'!D12,'5thR'!D12,'6thR'!D12,'7thR'!D12,'8thR - Finale'!D12)</f>
        <v>6</v>
      </c>
      <c r="J12" s="5">
        <f>MIN('1stR'!E12,'2ndR'!E12,'3rdR'!E12,'4thR'!E12,'5thR'!E12,'6thR'!E12,'7thR'!E12,'8thR - Finale'!E12)</f>
        <v>3</v>
      </c>
      <c r="K12" s="5">
        <f>MIN('1stR'!F12,'2ndR'!F12,'3rdR'!F12,'4thR'!F12,'5thR'!F12,'6thR'!F12,'7thR'!F12,'8thR - Finale'!F12)</f>
        <v>4</v>
      </c>
      <c r="L12" s="5">
        <f>MIN('1stR'!G12,'2ndR'!G12,'3rdR'!G12,'4thR'!G12,'5thR'!G12,'6thR'!G12,'7thR'!G12,'8thR - Finale'!G12)</f>
        <v>6</v>
      </c>
      <c r="M12" s="5">
        <f>MIN('1stR'!H12,'2ndR'!H12,'3rdR'!H12,'4thR'!H12,'5thR'!H12,'6thR'!H12,'7thR'!H12,'8thR - Finale'!H12)</f>
        <v>4</v>
      </c>
      <c r="N12" s="5">
        <f>MIN('1stR'!I12,'2ndR'!I12,'3rdR'!I12,'4thR'!I12,'5thR'!I12,'6thR'!I12,'7thR'!I12,'8thR - Finale'!I12)</f>
        <v>6</v>
      </c>
      <c r="O12" s="5">
        <f>MIN('1stR'!J12,'2ndR'!J12,'3rdR'!J12,'4thR'!J12,'5thR'!J12,'6thR'!J12,'7thR'!J12,'8thR - Finale'!J12)</f>
        <v>5</v>
      </c>
      <c r="P12" s="5">
        <f>MIN('1stR'!K12,'2ndR'!K12,'3rdR'!K12,'4thR'!K12,'5thR'!K12,'6thR'!K12,'7thR'!K12,'8thR - Finale'!K12)</f>
        <v>5</v>
      </c>
      <c r="Q12" s="65">
        <f>MIN('1stR'!L12,'2ndR'!L12,'3rdR'!L12,'4thR'!L12,'5thR'!L12,'6thR'!L12,'7thR'!L12,'8thR - Finale'!L12)</f>
        <v>4</v>
      </c>
      <c r="R12" s="65">
        <f>MIN('1stR'!M12,'2ndR'!M12,'3rdR'!M12,'4thR'!M12,'5thR'!M12,'6thR'!M12,'7thR'!M12,'8thR - Finale'!M12)</f>
        <v>5</v>
      </c>
      <c r="S12" s="65">
        <f>MIN('1stR'!N12,'2ndR'!N12,'3rdR'!N12,'4thR'!N12,'5thR'!N12,'6thR'!N12,'7thR'!N12,'8thR - Finale'!N12)</f>
        <v>4</v>
      </c>
      <c r="T12" s="5">
        <f>MIN('1stR'!O12,'2ndR'!O12,'3rdR'!O12,'4thR'!O12,'5thR'!O12,'6thR'!O12,'7thR'!O12,'8thR - Finale'!O12)</f>
        <v>5</v>
      </c>
      <c r="U12" s="5">
        <f>MIN('1stR'!P12,'2ndR'!P12,'3rdR'!P12,'4thR'!P12,'5thR'!P12,'6thR'!P12,'7thR'!P12,'8thR - Finale'!P12)</f>
        <v>8</v>
      </c>
      <c r="V12" s="5">
        <f>MIN('1stR'!Q12,'2ndR'!Q12,'3rdR'!Q12,'4thR'!Q12,'5thR'!Q12,'6thR'!Q12,'7thR'!Q12,'8thR - Finale'!Q12)</f>
        <v>4</v>
      </c>
      <c r="W12" s="5">
        <f>MIN('1stR'!R12,'2ndR'!R12,'3rdR'!R12,'4thR'!R12,'5thR'!R12,'6thR'!R12,'7thR'!R12,'8thR - Finale'!R12)</f>
        <v>4</v>
      </c>
      <c r="X12" s="5">
        <f>MIN('1stR'!S12,'2ndR'!S12,'3rdR'!S12,'4thR'!S12,'5thR'!S12,'6thR'!S12,'7thR'!S12,'8thR - Finale'!S12)</f>
        <v>5</v>
      </c>
      <c r="Y12" s="5">
        <f>MIN('1stR'!T12,'2ndR'!T12,'3rdR'!T12,'4thR'!T12,'5thR'!T12,'6thR'!T12,'7thR'!T12,'8thR - Finale'!T12)</f>
        <v>7</v>
      </c>
      <c r="Z12" s="16">
        <f t="shared" si="4"/>
        <v>91</v>
      </c>
      <c r="AA12" s="16">
        <f t="shared" si="5"/>
        <v>91.0000012</v>
      </c>
      <c r="AB12" s="16">
        <f>'8thR - Finale'!V12</f>
        <v>17.5</v>
      </c>
      <c r="AC12" s="17">
        <f t="shared" si="6"/>
        <v>82.25</v>
      </c>
      <c r="AD12" s="17">
        <f t="shared" si="7"/>
        <v>82.2500012</v>
      </c>
    </row>
    <row r="13" spans="1:38" x14ac:dyDescent="0.25">
      <c r="A13" s="30">
        <v>7</v>
      </c>
      <c r="B13" s="23">
        <f t="shared" si="0"/>
        <v>4</v>
      </c>
      <c r="C13" s="23">
        <f t="shared" si="1"/>
        <v>2</v>
      </c>
      <c r="D13" s="13">
        <f t="shared" si="2"/>
        <v>3</v>
      </c>
      <c r="E13" s="13">
        <f t="shared" si="3"/>
        <v>2</v>
      </c>
      <c r="F13" s="7" t="str">
        <f>'8thR - Finale'!B13</f>
        <v>ARNOLD CHRISTOPH</v>
      </c>
      <c r="G13" s="7">
        <f>'8thR - Finale'!W13</f>
        <v>4</v>
      </c>
      <c r="H13" s="5">
        <f>MIN('1stR'!C13,'2ndR'!C13,'3rdR'!C13,'4thR'!C13,'5thR'!C13,'6thR'!C13,'7thR'!C13,'8thR - Finale'!C13)</f>
        <v>4</v>
      </c>
      <c r="I13" s="5">
        <f>MIN('1stR'!D13,'2ndR'!D13,'3rdR'!D13,'4thR'!D13,'5thR'!D13,'6thR'!D13,'7thR'!D13,'8thR - Finale'!D13)</f>
        <v>4</v>
      </c>
      <c r="J13" s="5">
        <f>MIN('1stR'!E13,'2ndR'!E13,'3rdR'!E13,'4thR'!E13,'5thR'!E13,'6thR'!E13,'7thR'!E13,'8thR - Finale'!E13)</f>
        <v>2</v>
      </c>
      <c r="K13" s="5">
        <f>MIN('1stR'!F13,'2ndR'!F13,'3rdR'!F13,'4thR'!F13,'5thR'!F13,'6thR'!F13,'7thR'!F13,'8thR - Finale'!F13)</f>
        <v>2</v>
      </c>
      <c r="L13" s="5">
        <f>MIN('1stR'!G13,'2ndR'!G13,'3rdR'!G13,'4thR'!G13,'5thR'!G13,'6thR'!G13,'7thR'!G13,'8thR - Finale'!G13)</f>
        <v>4</v>
      </c>
      <c r="M13" s="5">
        <f>MIN('1stR'!H13,'2ndR'!H13,'3rdR'!H13,'4thR'!H13,'5thR'!H13,'6thR'!H13,'7thR'!H13,'8thR - Finale'!H13)</f>
        <v>4</v>
      </c>
      <c r="N13" s="5">
        <f>MIN('1stR'!I13,'2ndR'!I13,'3rdR'!I13,'4thR'!I13,'5thR'!I13,'6thR'!I13,'7thR'!I13,'8thR - Finale'!I13)</f>
        <v>5</v>
      </c>
      <c r="O13" s="5">
        <f>MIN('1stR'!J13,'2ndR'!J13,'3rdR'!J13,'4thR'!J13,'5thR'!J13,'6thR'!J13,'7thR'!J13,'8thR - Finale'!J13)</f>
        <v>4</v>
      </c>
      <c r="P13" s="5">
        <f>MIN('1stR'!K13,'2ndR'!K13,'3rdR'!K13,'4thR'!K13,'5thR'!K13,'6thR'!K13,'7thR'!K13,'8thR - Finale'!K13)</f>
        <v>4</v>
      </c>
      <c r="Q13" s="65">
        <f>MIN('1stR'!L13,'2ndR'!L13,'3rdR'!L13,'4thR'!L13,'5thR'!L13,'6thR'!L13,'7thR'!L13,'8thR - Finale'!L13)</f>
        <v>4</v>
      </c>
      <c r="R13" s="65">
        <f>MIN('1stR'!M13,'2ndR'!M13,'3rdR'!M13,'4thR'!M13,'5thR'!M13,'6thR'!M13,'7thR'!M13,'8thR - Finale'!M13)</f>
        <v>5</v>
      </c>
      <c r="S13" s="65">
        <f>MIN('1stR'!N13,'2ndR'!N13,'3rdR'!N13,'4thR'!N13,'5thR'!N13,'6thR'!N13,'7thR'!N13,'8thR - Finale'!N13)</f>
        <v>5</v>
      </c>
      <c r="T13" s="5">
        <f>MIN('1stR'!O13,'2ndR'!O13,'3rdR'!O13,'4thR'!O13,'5thR'!O13,'6thR'!O13,'7thR'!O13,'8thR - Finale'!O13)</f>
        <v>3</v>
      </c>
      <c r="U13" s="5">
        <f>MIN('1stR'!P13,'2ndR'!P13,'3rdR'!P13,'4thR'!P13,'5thR'!P13,'6thR'!P13,'7thR'!P13,'8thR - Finale'!P13)</f>
        <v>5</v>
      </c>
      <c r="V13" s="5">
        <f>MIN('1stR'!Q13,'2ndR'!Q13,'3rdR'!Q13,'4thR'!Q13,'5thR'!Q13,'6thR'!Q13,'7thR'!Q13,'8thR - Finale'!Q13)</f>
        <v>3</v>
      </c>
      <c r="W13" s="5">
        <f>MIN('1stR'!R13,'2ndR'!R13,'3rdR'!R13,'4thR'!R13,'5thR'!R13,'6thR'!R13,'7thR'!R13,'8thR - Finale'!R13)</f>
        <v>3</v>
      </c>
      <c r="X13" s="5">
        <f>MIN('1stR'!S13,'2ndR'!S13,'3rdR'!S13,'4thR'!S13,'5thR'!S13,'6thR'!S13,'7thR'!S13,'8thR - Finale'!S13)</f>
        <v>4</v>
      </c>
      <c r="Y13" s="5">
        <f>MIN('1stR'!T13,'2ndR'!T13,'3rdR'!T13,'4thR'!T13,'5thR'!T13,'6thR'!T13,'7thR'!T13,'8thR - Finale'!T13)</f>
        <v>4</v>
      </c>
      <c r="Z13" s="16">
        <f t="shared" si="4"/>
        <v>69</v>
      </c>
      <c r="AA13" s="16">
        <f t="shared" si="5"/>
        <v>69.000001299999994</v>
      </c>
      <c r="AB13" s="16">
        <f>'8thR - Finale'!V13</f>
        <v>15.6</v>
      </c>
      <c r="AC13" s="17">
        <f t="shared" si="6"/>
        <v>61.2</v>
      </c>
      <c r="AD13" s="17">
        <f t="shared" si="7"/>
        <v>61.200001300000004</v>
      </c>
    </row>
    <row r="14" spans="1:38" x14ac:dyDescent="0.25">
      <c r="A14" s="30">
        <v>8</v>
      </c>
      <c r="B14" s="23">
        <f t="shared" si="0"/>
        <v>5</v>
      </c>
      <c r="C14" s="23">
        <f t="shared" si="1"/>
        <v>3</v>
      </c>
      <c r="D14" s="13">
        <f t="shared" si="2"/>
        <v>3</v>
      </c>
      <c r="E14" s="13">
        <f t="shared" si="3"/>
        <v>3</v>
      </c>
      <c r="F14" s="7" t="str">
        <f>'8thR - Finale'!B14</f>
        <v>BAJC VASJA</v>
      </c>
      <c r="G14" s="7">
        <f>'8thR - Finale'!W14</f>
        <v>4</v>
      </c>
      <c r="H14" s="5">
        <f>MIN('1stR'!C14,'2ndR'!C14,'3rdR'!C14,'4thR'!C14,'5thR'!C14,'6thR'!C14,'7thR'!C14,'8thR - Finale'!C14)</f>
        <v>4</v>
      </c>
      <c r="I14" s="5">
        <f>MIN('1stR'!D14,'2ndR'!D14,'3rdR'!D14,'4thR'!D14,'5thR'!D14,'6thR'!D14,'7thR'!D14,'8thR - Finale'!D14)</f>
        <v>4</v>
      </c>
      <c r="J14" s="5">
        <f>MIN('1stR'!E14,'2ndR'!E14,'3rdR'!E14,'4thR'!E14,'5thR'!E14,'6thR'!E14,'7thR'!E14,'8thR - Finale'!E14)</f>
        <v>3</v>
      </c>
      <c r="K14" s="5">
        <f>MIN('1stR'!F14,'2ndR'!F14,'3rdR'!F14,'4thR'!F14,'5thR'!F14,'6thR'!F14,'7thR'!F14,'8thR - Finale'!F14)</f>
        <v>3</v>
      </c>
      <c r="L14" s="5">
        <f>MIN('1stR'!G14,'2ndR'!G14,'3rdR'!G14,'4thR'!G14,'5thR'!G14,'6thR'!G14,'7thR'!G14,'8thR - Finale'!G14)</f>
        <v>4</v>
      </c>
      <c r="M14" s="5">
        <f>MIN('1stR'!H14,'2ndR'!H14,'3rdR'!H14,'4thR'!H14,'5thR'!H14,'6thR'!H14,'7thR'!H14,'8thR - Finale'!H14)</f>
        <v>5</v>
      </c>
      <c r="N14" s="5">
        <f>MIN('1stR'!I14,'2ndR'!I14,'3rdR'!I14,'4thR'!I14,'5thR'!I14,'6thR'!I14,'7thR'!I14,'8thR - Finale'!I14)</f>
        <v>6</v>
      </c>
      <c r="O14" s="5">
        <f>MIN('1stR'!J14,'2ndR'!J14,'3rdR'!J14,'4thR'!J14,'5thR'!J14,'6thR'!J14,'7thR'!J14,'8thR - Finale'!J14)</f>
        <v>4</v>
      </c>
      <c r="P14" s="5">
        <f>MIN('1stR'!K14,'2ndR'!K14,'3rdR'!K14,'4thR'!K14,'5thR'!K14,'6thR'!K14,'7thR'!K14,'8thR - Finale'!K14)</f>
        <v>3</v>
      </c>
      <c r="Q14" s="65">
        <f>MIN('1stR'!L14,'2ndR'!L14,'3rdR'!L14,'4thR'!L14,'5thR'!L14,'6thR'!L14,'7thR'!L14,'8thR - Finale'!L14)</f>
        <v>3</v>
      </c>
      <c r="R14" s="65">
        <f>MIN('1stR'!M14,'2ndR'!M14,'3rdR'!M14,'4thR'!M14,'5thR'!M14,'6thR'!M14,'7thR'!M14,'8thR - Finale'!M14)</f>
        <v>4</v>
      </c>
      <c r="S14" s="65">
        <f>MIN('1stR'!N14,'2ndR'!N14,'3rdR'!N14,'4thR'!N14,'5thR'!N14,'6thR'!N14,'7thR'!N14,'8thR - Finale'!N14)</f>
        <v>4</v>
      </c>
      <c r="T14" s="5">
        <f>MIN('1stR'!O14,'2ndR'!O14,'3rdR'!O14,'4thR'!O14,'5thR'!O14,'6thR'!O14,'7thR'!O14,'8thR - Finale'!O14)</f>
        <v>3</v>
      </c>
      <c r="U14" s="5">
        <f>MIN('1stR'!P14,'2ndR'!P14,'3rdR'!P14,'4thR'!P14,'5thR'!P14,'6thR'!P14,'7thR'!P14,'8thR - Finale'!P14)</f>
        <v>5</v>
      </c>
      <c r="V14" s="5">
        <f>MIN('1stR'!Q14,'2ndR'!Q14,'3rdR'!Q14,'4thR'!Q14,'5thR'!Q14,'6thR'!Q14,'7thR'!Q14,'8thR - Finale'!Q14)</f>
        <v>3</v>
      </c>
      <c r="W14" s="5">
        <f>MIN('1stR'!R14,'2ndR'!R14,'3rdR'!R14,'4thR'!R14,'5thR'!R14,'6thR'!R14,'7thR'!R14,'8thR - Finale'!R14)</f>
        <v>2</v>
      </c>
      <c r="X14" s="5">
        <f>MIN('1stR'!S14,'2ndR'!S14,'3rdR'!S14,'4thR'!S14,'5thR'!S14,'6thR'!S14,'7thR'!S14,'8thR - Finale'!S14)</f>
        <v>5</v>
      </c>
      <c r="Y14" s="5">
        <f>MIN('1stR'!T14,'2ndR'!T14,'3rdR'!T14,'4thR'!T14,'5thR'!T14,'6thR'!T14,'7thR'!T14,'8thR - Finale'!T14)</f>
        <v>4</v>
      </c>
      <c r="Z14" s="16">
        <f t="shared" ref="Z14:Z126" si="8">IF(G14&gt;0,SUM(H14:Y14),200)</f>
        <v>69</v>
      </c>
      <c r="AA14" s="16">
        <f t="shared" si="5"/>
        <v>69.000001400000002</v>
      </c>
      <c r="AB14" s="16">
        <f>'8thR - Finale'!V14</f>
        <v>13.7</v>
      </c>
      <c r="AC14" s="17">
        <f t="shared" ref="AC14:AC126" si="9">Z14-0.5*AB14</f>
        <v>62.15</v>
      </c>
      <c r="AD14" s="17">
        <f t="shared" si="7"/>
        <v>62.150001400000001</v>
      </c>
    </row>
    <row r="15" spans="1:38" x14ac:dyDescent="0.25">
      <c r="A15" s="30">
        <v>9</v>
      </c>
      <c r="B15" s="23">
        <f t="shared" si="0"/>
        <v>68</v>
      </c>
      <c r="C15" s="23">
        <f t="shared" si="1"/>
        <v>67</v>
      </c>
      <c r="D15" s="13">
        <f t="shared" si="2"/>
        <v>68</v>
      </c>
      <c r="E15" s="13">
        <f t="shared" si="3"/>
        <v>67</v>
      </c>
      <c r="F15" s="7" t="str">
        <f>'8thR - Finale'!B15</f>
        <v>CUK BOZA</v>
      </c>
      <c r="G15" s="7">
        <f>'8thR - Finale'!W15</f>
        <v>3</v>
      </c>
      <c r="H15" s="5">
        <f>MIN('1stR'!C15,'2ndR'!C15,'3rdR'!C15,'4thR'!C15,'5thR'!C15,'6thR'!C15,'7thR'!C15,'8thR - Finale'!C15)</f>
        <v>6</v>
      </c>
      <c r="I15" s="5">
        <f>MIN('1stR'!D15,'2ndR'!D15,'3rdR'!D15,'4thR'!D15,'5thR'!D15,'6thR'!D15,'7thR'!D15,'8thR - Finale'!D15)</f>
        <v>6</v>
      </c>
      <c r="J15" s="5">
        <f>MIN('1stR'!E15,'2ndR'!E15,'3rdR'!E15,'4thR'!E15,'5thR'!E15,'6thR'!E15,'7thR'!E15,'8thR - Finale'!E15)</f>
        <v>4</v>
      </c>
      <c r="K15" s="5">
        <f>MIN('1stR'!F15,'2ndR'!F15,'3rdR'!F15,'4thR'!F15,'5thR'!F15,'6thR'!F15,'7thR'!F15,'8thR - Finale'!F15)</f>
        <v>3</v>
      </c>
      <c r="L15" s="5">
        <f>MIN('1stR'!G15,'2ndR'!G15,'3rdR'!G15,'4thR'!G15,'5thR'!G15,'6thR'!G15,'7thR'!G15,'8thR - Finale'!G15)</f>
        <v>5</v>
      </c>
      <c r="M15" s="5">
        <f>MIN('1stR'!H15,'2ndR'!H15,'3rdR'!H15,'4thR'!H15,'5thR'!H15,'6thR'!H15,'7thR'!H15,'8thR - Finale'!H15)</f>
        <v>7</v>
      </c>
      <c r="N15" s="5">
        <f>MIN('1stR'!I15,'2ndR'!I15,'3rdR'!I15,'4thR'!I15,'5thR'!I15,'6thR'!I15,'7thR'!I15,'8thR - Finale'!I15)</f>
        <v>8</v>
      </c>
      <c r="O15" s="5">
        <f>MIN('1stR'!J15,'2ndR'!J15,'3rdR'!J15,'4thR'!J15,'5thR'!J15,'6thR'!J15,'7thR'!J15,'8thR - Finale'!J15)</f>
        <v>6</v>
      </c>
      <c r="P15" s="5">
        <f>MIN('1stR'!K15,'2ndR'!K15,'3rdR'!K15,'4thR'!K15,'5thR'!K15,'6thR'!K15,'7thR'!K15,'8thR - Finale'!K15)</f>
        <v>4</v>
      </c>
      <c r="Q15" s="65">
        <f>MIN('1stR'!L15,'2ndR'!L15,'3rdR'!L15,'4thR'!L15,'5thR'!L15,'6thR'!L15,'7thR'!L15,'8thR - Finale'!L15)</f>
        <v>4</v>
      </c>
      <c r="R15" s="65">
        <f>MIN('1stR'!M15,'2ndR'!M15,'3rdR'!M15,'4thR'!M15,'5thR'!M15,'6thR'!M15,'7thR'!M15,'8thR - Finale'!M15)</f>
        <v>6</v>
      </c>
      <c r="S15" s="65">
        <f>MIN('1stR'!N15,'2ndR'!N15,'3rdR'!N15,'4thR'!N15,'5thR'!N15,'6thR'!N15,'7thR'!N15,'8thR - Finale'!N15)</f>
        <v>7</v>
      </c>
      <c r="T15" s="5">
        <f>MIN('1stR'!O15,'2ndR'!O15,'3rdR'!O15,'4thR'!O15,'5thR'!O15,'6thR'!O15,'7thR'!O15,'8thR - Finale'!O15)</f>
        <v>6</v>
      </c>
      <c r="U15" s="5">
        <f>MIN('1stR'!P15,'2ndR'!P15,'3rdR'!P15,'4thR'!P15,'5thR'!P15,'6thR'!P15,'7thR'!P15,'8thR - Finale'!P15)</f>
        <v>7</v>
      </c>
      <c r="V15" s="5">
        <f>MIN('1stR'!Q15,'2ndR'!Q15,'3rdR'!Q15,'4thR'!Q15,'5thR'!Q15,'6thR'!Q15,'7thR'!Q15,'8thR - Finale'!Q15)</f>
        <v>4</v>
      </c>
      <c r="W15" s="5">
        <f>MIN('1stR'!R15,'2ndR'!R15,'3rdR'!R15,'4thR'!R15,'5thR'!R15,'6thR'!R15,'7thR'!R15,'8thR - Finale'!R15)</f>
        <v>4</v>
      </c>
      <c r="X15" s="5">
        <f>MIN('1stR'!S15,'2ndR'!S15,'3rdR'!S15,'4thR'!S15,'5thR'!S15,'6thR'!S15,'7thR'!S15,'8thR - Finale'!S15)</f>
        <v>7</v>
      </c>
      <c r="Y15" s="5">
        <f>MIN('1stR'!T15,'2ndR'!T15,'3rdR'!T15,'4thR'!T15,'5thR'!T15,'6thR'!T15,'7thR'!T15,'8thR - Finale'!T15)</f>
        <v>5</v>
      </c>
      <c r="Z15" s="16">
        <f t="shared" si="8"/>
        <v>99</v>
      </c>
      <c r="AA15" s="16">
        <f t="shared" si="5"/>
        <v>99.000001499999996</v>
      </c>
      <c r="AB15" s="16">
        <f>'8thR - Finale'!V15</f>
        <v>28.1</v>
      </c>
      <c r="AC15" s="17">
        <f t="shared" si="9"/>
        <v>84.95</v>
      </c>
      <c r="AD15" s="17">
        <f t="shared" si="7"/>
        <v>84.950001499999999</v>
      </c>
    </row>
    <row r="16" spans="1:38" x14ac:dyDescent="0.25">
      <c r="A16" s="30">
        <v>10</v>
      </c>
      <c r="B16" s="23">
        <f t="shared" si="0"/>
        <v>60</v>
      </c>
      <c r="C16" s="23">
        <f t="shared" si="1"/>
        <v>61</v>
      </c>
      <c r="D16" s="13">
        <f t="shared" si="2"/>
        <v>60</v>
      </c>
      <c r="E16" s="13">
        <f t="shared" si="3"/>
        <v>61</v>
      </c>
      <c r="F16" s="7" t="str">
        <f>'8thR - Finale'!B16</f>
        <v>DEBEVEC BORIS</v>
      </c>
      <c r="G16" s="7">
        <f>'8thR - Finale'!W16</f>
        <v>2</v>
      </c>
      <c r="H16" s="5">
        <f>MIN('1stR'!C16,'2ndR'!C16,'3rdR'!C16,'4thR'!C16,'5thR'!C16,'6thR'!C16,'7thR'!C16,'8thR - Finale'!C16)</f>
        <v>4</v>
      </c>
      <c r="I16" s="5">
        <f>MIN('1stR'!D16,'2ndR'!D16,'3rdR'!D16,'4thR'!D16,'5thR'!D16,'6thR'!D16,'7thR'!D16,'8thR - Finale'!D16)</f>
        <v>8</v>
      </c>
      <c r="J16" s="5">
        <f>MIN('1stR'!E16,'2ndR'!E16,'3rdR'!E16,'4thR'!E16,'5thR'!E16,'6thR'!E16,'7thR'!E16,'8thR - Finale'!E16)</f>
        <v>4</v>
      </c>
      <c r="K16" s="5">
        <f>MIN('1stR'!F16,'2ndR'!F16,'3rdR'!F16,'4thR'!F16,'5thR'!F16,'6thR'!F16,'7thR'!F16,'8thR - Finale'!F16)</f>
        <v>4</v>
      </c>
      <c r="L16" s="5">
        <f>MIN('1stR'!G16,'2ndR'!G16,'3rdR'!G16,'4thR'!G16,'5thR'!G16,'6thR'!G16,'7thR'!G16,'8thR - Finale'!G16)</f>
        <v>5</v>
      </c>
      <c r="M16" s="5">
        <f>MIN('1stR'!H16,'2ndR'!H16,'3rdR'!H16,'4thR'!H16,'5thR'!H16,'6thR'!H16,'7thR'!H16,'8thR - Finale'!H16)</f>
        <v>5</v>
      </c>
      <c r="N16" s="5">
        <f>MIN('1stR'!I16,'2ndR'!I16,'3rdR'!I16,'4thR'!I16,'5thR'!I16,'6thR'!I16,'7thR'!I16,'8thR - Finale'!I16)</f>
        <v>7</v>
      </c>
      <c r="O16" s="5">
        <f>MIN('1stR'!J16,'2ndR'!J16,'3rdR'!J16,'4thR'!J16,'5thR'!J16,'6thR'!J16,'7thR'!J16,'8thR - Finale'!J16)</f>
        <v>6</v>
      </c>
      <c r="P16" s="5">
        <f>MIN('1stR'!K16,'2ndR'!K16,'3rdR'!K16,'4thR'!K16,'5thR'!K16,'6thR'!K16,'7thR'!K16,'8thR - Finale'!K16)</f>
        <v>5</v>
      </c>
      <c r="Q16" s="65">
        <f>MIN('1stR'!L16,'2ndR'!L16,'3rdR'!L16,'4thR'!L16,'5thR'!L16,'6thR'!L16,'7thR'!L16,'8thR - Finale'!L16)</f>
        <v>4</v>
      </c>
      <c r="R16" s="65">
        <f>MIN('1stR'!M16,'2ndR'!M16,'3rdR'!M16,'4thR'!M16,'5thR'!M16,'6thR'!M16,'7thR'!M16,'8thR - Finale'!M16)</f>
        <v>6</v>
      </c>
      <c r="S16" s="65">
        <f>MIN('1stR'!N16,'2ndR'!N16,'3rdR'!N16,'4thR'!N16,'5thR'!N16,'6thR'!N16,'7thR'!N16,'8thR - Finale'!N16)</f>
        <v>5</v>
      </c>
      <c r="T16" s="5">
        <f>MIN('1stR'!O16,'2ndR'!O16,'3rdR'!O16,'4thR'!O16,'5thR'!O16,'6thR'!O16,'7thR'!O16,'8thR - Finale'!O16)</f>
        <v>6</v>
      </c>
      <c r="U16" s="5">
        <f>MIN('1stR'!P16,'2ndR'!P16,'3rdR'!P16,'4thR'!P16,'5thR'!P16,'6thR'!P16,'7thR'!P16,'8thR - Finale'!P16)</f>
        <v>6</v>
      </c>
      <c r="V16" s="5">
        <f>MIN('1stR'!Q16,'2ndR'!Q16,'3rdR'!Q16,'4thR'!Q16,'5thR'!Q16,'6thR'!Q16,'7thR'!Q16,'8thR - Finale'!Q16)</f>
        <v>4</v>
      </c>
      <c r="W16" s="5">
        <f>MIN('1stR'!R16,'2ndR'!R16,'3rdR'!R16,'4thR'!R16,'5thR'!R16,'6thR'!R16,'7thR'!R16,'8thR - Finale'!R16)</f>
        <v>3</v>
      </c>
      <c r="X16" s="5">
        <f>MIN('1stR'!S16,'2ndR'!S16,'3rdR'!S16,'4thR'!S16,'5thR'!S16,'6thR'!S16,'7thR'!S16,'8thR - Finale'!S16)</f>
        <v>5</v>
      </c>
      <c r="Y16" s="5">
        <f>MIN('1stR'!T16,'2ndR'!T16,'3rdR'!T16,'4thR'!T16,'5thR'!T16,'6thR'!T16,'7thR'!T16,'8thR - Finale'!T16)</f>
        <v>5</v>
      </c>
      <c r="Z16" s="16">
        <f t="shared" si="8"/>
        <v>92</v>
      </c>
      <c r="AA16" s="16">
        <f t="shared" si="5"/>
        <v>92.000001600000004</v>
      </c>
      <c r="AB16" s="16">
        <f>'8thR - Finale'!V16</f>
        <v>18.5</v>
      </c>
      <c r="AC16" s="17">
        <f t="shared" si="9"/>
        <v>82.75</v>
      </c>
      <c r="AD16" s="17">
        <f t="shared" si="7"/>
        <v>82.750001600000004</v>
      </c>
    </row>
    <row r="17" spans="1:30" x14ac:dyDescent="0.25">
      <c r="A17" s="30">
        <v>11</v>
      </c>
      <c r="B17" s="23">
        <f t="shared" si="0"/>
        <v>22</v>
      </c>
      <c r="C17" s="23">
        <f t="shared" si="1"/>
        <v>28</v>
      </c>
      <c r="D17" s="13">
        <f t="shared" si="2"/>
        <v>22</v>
      </c>
      <c r="E17" s="13">
        <f t="shared" si="3"/>
        <v>28</v>
      </c>
      <c r="F17" s="7" t="str">
        <f>'8thR - Finale'!B17</f>
        <v>FRATNIK MOJCA</v>
      </c>
      <c r="G17" s="7">
        <f>'8thR - Finale'!W17</f>
        <v>2</v>
      </c>
      <c r="H17" s="5">
        <f>MIN('1stR'!C17,'2ndR'!C17,'3rdR'!C17,'4thR'!C17,'5thR'!C17,'6thR'!C17,'7thR'!C17,'8thR - Finale'!C17)</f>
        <v>5</v>
      </c>
      <c r="I17" s="5">
        <f>MIN('1stR'!D17,'2ndR'!D17,'3rdR'!D17,'4thR'!D17,'5thR'!D17,'6thR'!D17,'7thR'!D17,'8thR - Finale'!D17)</f>
        <v>6</v>
      </c>
      <c r="J17" s="5">
        <f>MIN('1stR'!E17,'2ndR'!E17,'3rdR'!E17,'4thR'!E17,'5thR'!E17,'6thR'!E17,'7thR'!E17,'8thR - Finale'!E17)</f>
        <v>3</v>
      </c>
      <c r="K17" s="5">
        <f>MIN('1stR'!F17,'2ndR'!F17,'3rdR'!F17,'4thR'!F17,'5thR'!F17,'6thR'!F17,'7thR'!F17,'8thR - Finale'!F17)</f>
        <v>3</v>
      </c>
      <c r="L17" s="5">
        <f>MIN('1stR'!G17,'2ndR'!G17,'3rdR'!G17,'4thR'!G17,'5thR'!G17,'6thR'!G17,'7thR'!G17,'8thR - Finale'!G17)</f>
        <v>5</v>
      </c>
      <c r="M17" s="5">
        <f>MIN('1stR'!H17,'2ndR'!H17,'3rdR'!H17,'4thR'!H17,'5thR'!H17,'6thR'!H17,'7thR'!H17,'8thR - Finale'!H17)</f>
        <v>4</v>
      </c>
      <c r="N17" s="5">
        <f>MIN('1stR'!I17,'2ndR'!I17,'3rdR'!I17,'4thR'!I17,'5thR'!I17,'6thR'!I17,'7thR'!I17,'8thR - Finale'!I17)</f>
        <v>5</v>
      </c>
      <c r="O17" s="5">
        <f>MIN('1stR'!J17,'2ndR'!J17,'3rdR'!J17,'4thR'!J17,'5thR'!J17,'6thR'!J17,'7thR'!J17,'8thR - Finale'!J17)</f>
        <v>5</v>
      </c>
      <c r="P17" s="5">
        <f>MIN('1stR'!K17,'2ndR'!K17,'3rdR'!K17,'4thR'!K17,'5thR'!K17,'6thR'!K17,'7thR'!K17,'8thR - Finale'!K17)</f>
        <v>4</v>
      </c>
      <c r="Q17" s="65">
        <f>MIN('1stR'!L17,'2ndR'!L17,'3rdR'!L17,'4thR'!L17,'5thR'!L17,'6thR'!L17,'7thR'!L17,'8thR - Finale'!L17)</f>
        <v>3</v>
      </c>
      <c r="R17" s="65">
        <f>MIN('1stR'!M17,'2ndR'!M17,'3rdR'!M17,'4thR'!M17,'5thR'!M17,'6thR'!M17,'7thR'!M17,'8thR - Finale'!M17)</f>
        <v>5</v>
      </c>
      <c r="S17" s="65">
        <f>MIN('1stR'!N17,'2ndR'!N17,'3rdR'!N17,'4thR'!N17,'5thR'!N17,'6thR'!N17,'7thR'!N17,'8thR - Finale'!N17)</f>
        <v>6</v>
      </c>
      <c r="T17" s="5">
        <f>MIN('1stR'!O17,'2ndR'!O17,'3rdR'!O17,'4thR'!O17,'5thR'!O17,'6thR'!O17,'7thR'!O17,'8thR - Finale'!O17)</f>
        <v>3</v>
      </c>
      <c r="U17" s="5">
        <f>MIN('1stR'!P17,'2ndR'!P17,'3rdR'!P17,'4thR'!P17,'5thR'!P17,'6thR'!P17,'7thR'!P17,'8thR - Finale'!P17)</f>
        <v>6</v>
      </c>
      <c r="V17" s="5">
        <f>MIN('1stR'!Q17,'2ndR'!Q17,'3rdR'!Q17,'4thR'!Q17,'5thR'!Q17,'6thR'!Q17,'7thR'!Q17,'8thR - Finale'!Q17)</f>
        <v>3</v>
      </c>
      <c r="W17" s="5">
        <f>MIN('1stR'!R17,'2ndR'!R17,'3rdR'!R17,'4thR'!R17,'5thR'!R17,'6thR'!R17,'7thR'!R17,'8thR - Finale'!R17)</f>
        <v>2</v>
      </c>
      <c r="X17" s="5">
        <f>MIN('1stR'!S17,'2ndR'!S17,'3rdR'!S17,'4thR'!S17,'5thR'!S17,'6thR'!S17,'7thR'!S17,'8thR - Finale'!S17)</f>
        <v>5</v>
      </c>
      <c r="Y17" s="5">
        <f>MIN('1stR'!T17,'2ndR'!T17,'3rdR'!T17,'4thR'!T17,'5thR'!T17,'6thR'!T17,'7thR'!T17,'8thR - Finale'!T17)</f>
        <v>5</v>
      </c>
      <c r="Z17" s="16">
        <f t="shared" si="8"/>
        <v>78</v>
      </c>
      <c r="AA17" s="16">
        <f t="shared" si="5"/>
        <v>78.000001699999999</v>
      </c>
      <c r="AB17" s="16">
        <f>'8thR - Finale'!V17</f>
        <v>12.2</v>
      </c>
      <c r="AC17" s="17">
        <f t="shared" si="9"/>
        <v>71.900000000000006</v>
      </c>
      <c r="AD17" s="17">
        <f t="shared" si="7"/>
        <v>71.900001700000004</v>
      </c>
    </row>
    <row r="18" spans="1:30" x14ac:dyDescent="0.25">
      <c r="A18" s="30">
        <v>12</v>
      </c>
      <c r="B18" s="23">
        <f t="shared" si="0"/>
        <v>15</v>
      </c>
      <c r="C18" s="23">
        <f t="shared" si="1"/>
        <v>20</v>
      </c>
      <c r="D18" s="13">
        <f t="shared" si="2"/>
        <v>15</v>
      </c>
      <c r="E18" s="13">
        <f t="shared" si="3"/>
        <v>20</v>
      </c>
      <c r="F18" s="7" t="str">
        <f>'8thR - Finale'!B18</f>
        <v>FRATNIK SAVO</v>
      </c>
      <c r="G18" s="7">
        <f>'8thR - Finale'!W18</f>
        <v>2</v>
      </c>
      <c r="H18" s="5">
        <f>MIN('1stR'!C18,'2ndR'!C18,'3rdR'!C18,'4thR'!C18,'5thR'!C18,'6thR'!C18,'7thR'!C18,'8thR - Finale'!C18)</f>
        <v>4</v>
      </c>
      <c r="I18" s="5">
        <f>MIN('1stR'!D18,'2ndR'!D18,'3rdR'!D18,'4thR'!D18,'5thR'!D18,'6thR'!D18,'7thR'!D18,'8thR - Finale'!D18)</f>
        <v>4</v>
      </c>
      <c r="J18" s="5">
        <f>MIN('1stR'!E18,'2ndR'!E18,'3rdR'!E18,'4thR'!E18,'5thR'!E18,'6thR'!E18,'7thR'!E18,'8thR - Finale'!E18)</f>
        <v>4</v>
      </c>
      <c r="K18" s="5">
        <f>MIN('1stR'!F18,'2ndR'!F18,'3rdR'!F18,'4thR'!F18,'5thR'!F18,'6thR'!F18,'7thR'!F18,'8thR - Finale'!F18)</f>
        <v>2</v>
      </c>
      <c r="L18" s="5">
        <f>MIN('1stR'!G18,'2ndR'!G18,'3rdR'!G18,'4thR'!G18,'5thR'!G18,'6thR'!G18,'7thR'!G18,'8thR - Finale'!G18)</f>
        <v>5</v>
      </c>
      <c r="M18" s="5">
        <f>MIN('1stR'!H18,'2ndR'!H18,'3rdR'!H18,'4thR'!H18,'5thR'!H18,'6thR'!H18,'7thR'!H18,'8thR - Finale'!H18)</f>
        <v>4</v>
      </c>
      <c r="N18" s="5">
        <f>MIN('1stR'!I18,'2ndR'!I18,'3rdR'!I18,'4thR'!I18,'5thR'!I18,'6thR'!I18,'7thR'!I18,'8thR - Finale'!I18)</f>
        <v>7</v>
      </c>
      <c r="O18" s="5">
        <f>MIN('1stR'!J18,'2ndR'!J18,'3rdR'!J18,'4thR'!J18,'5thR'!J18,'6thR'!J18,'7thR'!J18,'8thR - Finale'!J18)</f>
        <v>5</v>
      </c>
      <c r="P18" s="5">
        <f>MIN('1stR'!K18,'2ndR'!K18,'3rdR'!K18,'4thR'!K18,'5thR'!K18,'6thR'!K18,'7thR'!K18,'8thR - Finale'!K18)</f>
        <v>4</v>
      </c>
      <c r="Q18" s="65">
        <f>MIN('1stR'!L18,'2ndR'!L18,'3rdR'!L18,'4thR'!L18,'5thR'!L18,'6thR'!L18,'7thR'!L18,'8thR - Finale'!L18)</f>
        <v>3</v>
      </c>
      <c r="R18" s="65">
        <f>MIN('1stR'!M18,'2ndR'!M18,'3rdR'!M18,'4thR'!M18,'5thR'!M18,'6thR'!M18,'7thR'!M18,'8thR - Finale'!M18)</f>
        <v>5</v>
      </c>
      <c r="S18" s="65">
        <f>MIN('1stR'!N18,'2ndR'!N18,'3rdR'!N18,'4thR'!N18,'5thR'!N18,'6thR'!N18,'7thR'!N18,'8thR - Finale'!N18)</f>
        <v>5</v>
      </c>
      <c r="T18" s="5">
        <f>MIN('1stR'!O18,'2ndR'!O18,'3rdR'!O18,'4thR'!O18,'5thR'!O18,'6thR'!O18,'7thR'!O18,'8thR - Finale'!O18)</f>
        <v>4</v>
      </c>
      <c r="U18" s="5">
        <f>MIN('1stR'!P18,'2ndR'!P18,'3rdR'!P18,'4thR'!P18,'5thR'!P18,'6thR'!P18,'7thR'!P18,'8thR - Finale'!P18)</f>
        <v>6</v>
      </c>
      <c r="V18" s="5">
        <f>MIN('1stR'!Q18,'2ndR'!Q18,'3rdR'!Q18,'4thR'!Q18,'5thR'!Q18,'6thR'!Q18,'7thR'!Q18,'8thR - Finale'!Q18)</f>
        <v>3</v>
      </c>
      <c r="W18" s="5">
        <f>MIN('1stR'!R18,'2ndR'!R18,'3rdR'!R18,'4thR'!R18,'5thR'!R18,'6thR'!R18,'7thR'!R18,'8thR - Finale'!R18)</f>
        <v>2</v>
      </c>
      <c r="X18" s="5">
        <f>MIN('1stR'!S18,'2ndR'!S18,'3rdR'!S18,'4thR'!S18,'5thR'!S18,'6thR'!S18,'7thR'!S18,'8thR - Finale'!S18)</f>
        <v>4</v>
      </c>
      <c r="Y18" s="5">
        <f>MIN('1stR'!T18,'2ndR'!T18,'3rdR'!T18,'4thR'!T18,'5thR'!T18,'6thR'!T18,'7thR'!T18,'8thR - Finale'!T18)</f>
        <v>4</v>
      </c>
      <c r="Z18" s="16">
        <f t="shared" si="8"/>
        <v>75</v>
      </c>
      <c r="AA18" s="16">
        <f t="shared" si="5"/>
        <v>75.000001800000007</v>
      </c>
      <c r="AB18" s="16">
        <f>'8thR - Finale'!V18</f>
        <v>10.6</v>
      </c>
      <c r="AC18" s="17">
        <f t="shared" si="9"/>
        <v>69.7</v>
      </c>
      <c r="AD18" s="17">
        <f t="shared" si="7"/>
        <v>69.70000180000001</v>
      </c>
    </row>
    <row r="19" spans="1:30" x14ac:dyDescent="0.25">
      <c r="A19" s="30">
        <v>13</v>
      </c>
      <c r="B19" s="23">
        <f t="shared" si="0"/>
        <v>36</v>
      </c>
      <c r="C19" s="23">
        <f t="shared" si="1"/>
        <v>47</v>
      </c>
      <c r="D19" s="13">
        <f t="shared" si="2"/>
        <v>36</v>
      </c>
      <c r="E19" s="13">
        <f t="shared" si="3"/>
        <v>47</v>
      </c>
      <c r="F19" s="7" t="str">
        <f>'8thR - Finale'!B19</f>
        <v>GRÜNANGER RUDOLF</v>
      </c>
      <c r="G19" s="7">
        <f>'8thR - Finale'!W19</f>
        <v>1</v>
      </c>
      <c r="H19" s="5">
        <f>MIN('1stR'!C19,'2ndR'!C19,'3rdR'!C19,'4thR'!C19,'5thR'!C19,'6thR'!C19,'7thR'!C19,'8thR - Finale'!C19)</f>
        <v>9</v>
      </c>
      <c r="I19" s="5">
        <f>MIN('1stR'!D19,'2ndR'!D19,'3rdR'!D19,'4thR'!D19,'5thR'!D19,'6thR'!D19,'7thR'!D19,'8thR - Finale'!D19)</f>
        <v>3</v>
      </c>
      <c r="J19" s="5">
        <f>MIN('1stR'!E19,'2ndR'!E19,'3rdR'!E19,'4thR'!E19,'5thR'!E19,'6thR'!E19,'7thR'!E19,'8thR - Finale'!E19)</f>
        <v>3</v>
      </c>
      <c r="K19" s="5">
        <f>MIN('1stR'!F19,'2ndR'!F19,'3rdR'!F19,'4thR'!F19,'5thR'!F19,'6thR'!F19,'7thR'!F19,'8thR - Finale'!F19)</f>
        <v>4</v>
      </c>
      <c r="L19" s="5">
        <f>MIN('1stR'!G19,'2ndR'!G19,'3rdR'!G19,'4thR'!G19,'5thR'!G19,'6thR'!G19,'7thR'!G19,'8thR - Finale'!G19)</f>
        <v>5</v>
      </c>
      <c r="M19" s="5">
        <f>MIN('1stR'!H19,'2ndR'!H19,'3rdR'!H19,'4thR'!H19,'5thR'!H19,'6thR'!H19,'7thR'!H19,'8thR - Finale'!H19)</f>
        <v>4</v>
      </c>
      <c r="N19" s="5">
        <f>MIN('1stR'!I19,'2ndR'!I19,'3rdR'!I19,'4thR'!I19,'5thR'!I19,'6thR'!I19,'7thR'!I19,'8thR - Finale'!I19)</f>
        <v>5</v>
      </c>
      <c r="O19" s="5">
        <f>MIN('1stR'!J19,'2ndR'!J19,'3rdR'!J19,'4thR'!J19,'5thR'!J19,'6thR'!J19,'7thR'!J19,'8thR - Finale'!J19)</f>
        <v>4</v>
      </c>
      <c r="P19" s="5">
        <f>MIN('1stR'!K19,'2ndR'!K19,'3rdR'!K19,'4thR'!K19,'5thR'!K19,'6thR'!K19,'7thR'!K19,'8thR - Finale'!K19)</f>
        <v>4</v>
      </c>
      <c r="Q19" s="65">
        <f>MIN('1stR'!L19,'2ndR'!L19,'3rdR'!L19,'4thR'!L19,'5thR'!L19,'6thR'!L19,'7thR'!L19,'8thR - Finale'!L19)</f>
        <v>3</v>
      </c>
      <c r="R19" s="65">
        <f>MIN('1stR'!M19,'2ndR'!M19,'3rdR'!M19,'4thR'!M19,'5thR'!M19,'6thR'!M19,'7thR'!M19,'8thR - Finale'!M19)</f>
        <v>3</v>
      </c>
      <c r="S19" s="65">
        <f>MIN('1stR'!N19,'2ndR'!N19,'3rdR'!N19,'4thR'!N19,'5thR'!N19,'6thR'!N19,'7thR'!N19,'8thR - Finale'!N19)</f>
        <v>6</v>
      </c>
      <c r="T19" s="5">
        <f>MIN('1stR'!O19,'2ndR'!O19,'3rdR'!O19,'4thR'!O19,'5thR'!O19,'6thR'!O19,'7thR'!O19,'8thR - Finale'!O19)</f>
        <v>4</v>
      </c>
      <c r="U19" s="5">
        <f>MIN('1stR'!P19,'2ndR'!P19,'3rdR'!P19,'4thR'!P19,'5thR'!P19,'6thR'!P19,'7thR'!P19,'8thR - Finale'!P19)</f>
        <v>7</v>
      </c>
      <c r="V19" s="5">
        <f>MIN('1stR'!Q19,'2ndR'!Q19,'3rdR'!Q19,'4thR'!Q19,'5thR'!Q19,'6thR'!Q19,'7thR'!Q19,'8thR - Finale'!Q19)</f>
        <v>5</v>
      </c>
      <c r="W19" s="5">
        <f>MIN('1stR'!R19,'2ndR'!R19,'3rdR'!R19,'4thR'!R19,'5thR'!R19,'6thR'!R19,'7thR'!R19,'8thR - Finale'!R19)</f>
        <v>3</v>
      </c>
      <c r="X19" s="5">
        <f>MIN('1stR'!S19,'2ndR'!S19,'3rdR'!S19,'4thR'!S19,'5thR'!S19,'6thR'!S19,'7thR'!S19,'8thR - Finale'!S19)</f>
        <v>5</v>
      </c>
      <c r="Y19" s="5">
        <f>MIN('1stR'!T19,'2ndR'!T19,'3rdR'!T19,'4thR'!T19,'5thR'!T19,'6thR'!T19,'7thR'!T19,'8thR - Finale'!T19)</f>
        <v>7</v>
      </c>
      <c r="Z19" s="16">
        <f t="shared" si="8"/>
        <v>84</v>
      </c>
      <c r="AA19" s="16">
        <f t="shared" si="5"/>
        <v>84.000001900000001</v>
      </c>
      <c r="AB19" s="16">
        <f>'8thR - Finale'!V19</f>
        <v>8</v>
      </c>
      <c r="AC19" s="17">
        <f t="shared" si="9"/>
        <v>80</v>
      </c>
      <c r="AD19" s="17">
        <f t="shared" si="7"/>
        <v>80.000001900000001</v>
      </c>
    </row>
    <row r="20" spans="1:30" x14ac:dyDescent="0.25">
      <c r="A20" s="30">
        <v>14</v>
      </c>
      <c r="B20" s="23">
        <f t="shared" si="0"/>
        <v>53</v>
      </c>
      <c r="C20" s="23">
        <f t="shared" si="1"/>
        <v>33</v>
      </c>
      <c r="D20" s="13">
        <f t="shared" si="2"/>
        <v>53</v>
      </c>
      <c r="E20" s="13">
        <f t="shared" si="3"/>
        <v>33</v>
      </c>
      <c r="F20" s="7" t="str">
        <f>'8thR - Finale'!B20</f>
        <v>HOLZNER JOHANN</v>
      </c>
      <c r="G20" s="7">
        <f>'8thR - Finale'!W20</f>
        <v>3</v>
      </c>
      <c r="H20" s="5">
        <f>MIN('1stR'!C20,'2ndR'!C20,'3rdR'!C20,'4thR'!C20,'5thR'!C20,'6thR'!C20,'7thR'!C20,'8thR - Finale'!C20)</f>
        <v>6</v>
      </c>
      <c r="I20" s="5">
        <f>MIN('1stR'!D20,'2ndR'!D20,'3rdR'!D20,'4thR'!D20,'5thR'!D20,'6thR'!D20,'7thR'!D20,'8thR - Finale'!D20)</f>
        <v>4</v>
      </c>
      <c r="J20" s="5">
        <f>MIN('1stR'!E20,'2ndR'!E20,'3rdR'!E20,'4thR'!E20,'5thR'!E20,'6thR'!E20,'7thR'!E20,'8thR - Finale'!E20)</f>
        <v>3</v>
      </c>
      <c r="K20" s="5">
        <f>MIN('1stR'!F20,'2ndR'!F20,'3rdR'!F20,'4thR'!F20,'5thR'!F20,'6thR'!F20,'7thR'!F20,'8thR - Finale'!F20)</f>
        <v>4</v>
      </c>
      <c r="L20" s="5">
        <f>MIN('1stR'!G20,'2ndR'!G20,'3rdR'!G20,'4thR'!G20,'5thR'!G20,'6thR'!G20,'7thR'!G20,'8thR - Finale'!G20)</f>
        <v>6</v>
      </c>
      <c r="M20" s="5">
        <f>MIN('1stR'!H20,'2ndR'!H20,'3rdR'!H20,'4thR'!H20,'5thR'!H20,'6thR'!H20,'7thR'!H20,'8thR - Finale'!H20)</f>
        <v>5</v>
      </c>
      <c r="N20" s="5">
        <f>MIN('1stR'!I20,'2ndR'!I20,'3rdR'!I20,'4thR'!I20,'5thR'!I20,'6thR'!I20,'7thR'!I20,'8thR - Finale'!I20)</f>
        <v>8</v>
      </c>
      <c r="O20" s="5">
        <f>MIN('1stR'!J20,'2ndR'!J20,'3rdR'!J20,'4thR'!J20,'5thR'!J20,'6thR'!J20,'7thR'!J20,'8thR - Finale'!J20)</f>
        <v>6</v>
      </c>
      <c r="P20" s="5">
        <f>MIN('1stR'!K20,'2ndR'!K20,'3rdR'!K20,'4thR'!K20,'5thR'!K20,'6thR'!K20,'7thR'!K20,'8thR - Finale'!K20)</f>
        <v>5</v>
      </c>
      <c r="Q20" s="65">
        <f>MIN('1stR'!L20,'2ndR'!L20,'3rdR'!L20,'4thR'!L20,'5thR'!L20,'6thR'!L20,'7thR'!L20,'8thR - Finale'!L20)</f>
        <v>3</v>
      </c>
      <c r="R20" s="65">
        <f>MIN('1stR'!M20,'2ndR'!M20,'3rdR'!M20,'4thR'!M20,'5thR'!M20,'6thR'!M20,'7thR'!M20,'8thR - Finale'!M20)</f>
        <v>5</v>
      </c>
      <c r="S20" s="65">
        <f>MIN('1stR'!N20,'2ndR'!N20,'3rdR'!N20,'4thR'!N20,'5thR'!N20,'6thR'!N20,'7thR'!N20,'8thR - Finale'!N20)</f>
        <v>4</v>
      </c>
      <c r="T20" s="5">
        <f>MIN('1stR'!O20,'2ndR'!O20,'3rdR'!O20,'4thR'!O20,'5thR'!O20,'6thR'!O20,'7thR'!O20,'8thR - Finale'!O20)</f>
        <v>5</v>
      </c>
      <c r="U20" s="5">
        <f>MIN('1stR'!P20,'2ndR'!P20,'3rdR'!P20,'4thR'!P20,'5thR'!P20,'6thR'!P20,'7thR'!P20,'8thR - Finale'!P20)</f>
        <v>6</v>
      </c>
      <c r="V20" s="5">
        <f>MIN('1stR'!Q20,'2ndR'!Q20,'3rdR'!Q20,'4thR'!Q20,'5thR'!Q20,'6thR'!Q20,'7thR'!Q20,'8thR - Finale'!Q20)</f>
        <v>4</v>
      </c>
      <c r="W20" s="5">
        <f>MIN('1stR'!R20,'2ndR'!R20,'3rdR'!R20,'4thR'!R20,'5thR'!R20,'6thR'!R20,'7thR'!R20,'8thR - Finale'!R20)</f>
        <v>4</v>
      </c>
      <c r="X20" s="5">
        <f>MIN('1stR'!S20,'2ndR'!S20,'3rdR'!S20,'4thR'!S20,'5thR'!S20,'6thR'!S20,'7thR'!S20,'8thR - Finale'!S20)</f>
        <v>6</v>
      </c>
      <c r="Y20" s="5">
        <f>MIN('1stR'!T20,'2ndR'!T20,'3rdR'!T20,'4thR'!T20,'5thR'!T20,'6thR'!T20,'7thR'!T20,'8thR - Finale'!T20)</f>
        <v>6</v>
      </c>
      <c r="Z20" s="16">
        <f t="shared" si="8"/>
        <v>90</v>
      </c>
      <c r="AA20" s="16">
        <f t="shared" si="5"/>
        <v>90.000001999999995</v>
      </c>
      <c r="AB20" s="16">
        <f>'8thR - Finale'!V20</f>
        <v>34</v>
      </c>
      <c r="AC20" s="17">
        <f t="shared" si="9"/>
        <v>73</v>
      </c>
      <c r="AD20" s="17">
        <f t="shared" si="7"/>
        <v>73.000001999999995</v>
      </c>
    </row>
    <row r="21" spans="1:30" x14ac:dyDescent="0.25">
      <c r="A21" s="30">
        <v>15</v>
      </c>
      <c r="B21" s="23">
        <f t="shared" si="0"/>
        <v>37</v>
      </c>
      <c r="C21" s="23">
        <f t="shared" si="1"/>
        <v>32</v>
      </c>
      <c r="D21" s="13">
        <f t="shared" si="2"/>
        <v>36</v>
      </c>
      <c r="E21" s="13">
        <f t="shared" si="3"/>
        <v>32</v>
      </c>
      <c r="F21" s="7" t="str">
        <f>'8thR - Finale'!B21</f>
        <v>KLEMENCIC ZORAN</v>
      </c>
      <c r="G21" s="7">
        <f>'8thR - Finale'!W21</f>
        <v>4</v>
      </c>
      <c r="H21" s="5">
        <f>MIN('1stR'!C21,'2ndR'!C21,'3rdR'!C21,'4thR'!C21,'5thR'!C21,'6thR'!C21,'7thR'!C21,'8thR - Finale'!C21)</f>
        <v>5</v>
      </c>
      <c r="I21" s="5">
        <f>MIN('1stR'!D21,'2ndR'!D21,'3rdR'!D21,'4thR'!D21,'5thR'!D21,'6thR'!D21,'7thR'!D21,'8thR - Finale'!D21)</f>
        <v>6</v>
      </c>
      <c r="J21" s="5">
        <f>MIN('1stR'!E21,'2ndR'!E21,'3rdR'!E21,'4thR'!E21,'5thR'!E21,'6thR'!E21,'7thR'!E21,'8thR - Finale'!E21)</f>
        <v>4</v>
      </c>
      <c r="K21" s="5">
        <f>MIN('1stR'!F21,'2ndR'!F21,'3rdR'!F21,'4thR'!F21,'5thR'!F21,'6thR'!F21,'7thR'!F21,'8thR - Finale'!F21)</f>
        <v>4</v>
      </c>
      <c r="L21" s="5">
        <f>MIN('1stR'!G21,'2ndR'!G21,'3rdR'!G21,'4thR'!G21,'5thR'!G21,'6thR'!G21,'7thR'!G21,'8thR - Finale'!G21)</f>
        <v>5</v>
      </c>
      <c r="M21" s="5">
        <f>MIN('1stR'!H21,'2ndR'!H21,'3rdR'!H21,'4thR'!H21,'5thR'!H21,'6thR'!H21,'7thR'!H21,'8thR - Finale'!H21)</f>
        <v>5</v>
      </c>
      <c r="N21" s="5">
        <f>MIN('1stR'!I21,'2ndR'!I21,'3rdR'!I21,'4thR'!I21,'5thR'!I21,'6thR'!I21,'7thR'!I21,'8thR - Finale'!I21)</f>
        <v>6</v>
      </c>
      <c r="O21" s="5">
        <f>MIN('1stR'!J21,'2ndR'!J21,'3rdR'!J21,'4thR'!J21,'5thR'!J21,'6thR'!J21,'7thR'!J21,'8thR - Finale'!J21)</f>
        <v>5</v>
      </c>
      <c r="P21" s="5">
        <f>MIN('1stR'!K21,'2ndR'!K21,'3rdR'!K21,'4thR'!K21,'5thR'!K21,'6thR'!K21,'7thR'!K21,'8thR - Finale'!K21)</f>
        <v>5</v>
      </c>
      <c r="Q21" s="65">
        <f>MIN('1stR'!L21,'2ndR'!L21,'3rdR'!L21,'4thR'!L21,'5thR'!L21,'6thR'!L21,'7thR'!L21,'8thR - Finale'!L21)</f>
        <v>4</v>
      </c>
      <c r="R21" s="65">
        <f>MIN('1stR'!M21,'2ndR'!M21,'3rdR'!M21,'4thR'!M21,'5thR'!M21,'6thR'!M21,'7thR'!M21,'8thR - Finale'!M21)</f>
        <v>4</v>
      </c>
      <c r="S21" s="65">
        <f>MIN('1stR'!N21,'2ndR'!N21,'3rdR'!N21,'4thR'!N21,'5thR'!N21,'6thR'!N21,'7thR'!N21,'8thR - Finale'!N21)</f>
        <v>5</v>
      </c>
      <c r="T21" s="5">
        <f>MIN('1stR'!O21,'2ndR'!O21,'3rdR'!O21,'4thR'!O21,'5thR'!O21,'6thR'!O21,'7thR'!O21,'8thR - Finale'!O21)</f>
        <v>3</v>
      </c>
      <c r="U21" s="5">
        <f>MIN('1stR'!P21,'2ndR'!P21,'3rdR'!P21,'4thR'!P21,'5thR'!P21,'6thR'!P21,'7thR'!P21,'8thR - Finale'!P21)</f>
        <v>6</v>
      </c>
      <c r="V21" s="5">
        <f>MIN('1stR'!Q21,'2ndR'!Q21,'3rdR'!Q21,'4thR'!Q21,'5thR'!Q21,'6thR'!Q21,'7thR'!Q21,'8thR - Finale'!Q21)</f>
        <v>3</v>
      </c>
      <c r="W21" s="5">
        <f>MIN('1stR'!R21,'2ndR'!R21,'3rdR'!R21,'4thR'!R21,'5thR'!R21,'6thR'!R21,'7thR'!R21,'8thR - Finale'!R21)</f>
        <v>4</v>
      </c>
      <c r="X21" s="5">
        <f>MIN('1stR'!S21,'2ndR'!S21,'3rdR'!S21,'4thR'!S21,'5thR'!S21,'6thR'!S21,'7thR'!S21,'8thR - Finale'!S21)</f>
        <v>5</v>
      </c>
      <c r="Y21" s="5">
        <f>MIN('1stR'!T21,'2ndR'!T21,'3rdR'!T21,'4thR'!T21,'5thR'!T21,'6thR'!T21,'7thR'!T21,'8thR - Finale'!T21)</f>
        <v>5</v>
      </c>
      <c r="Z21" s="16">
        <f t="shared" si="8"/>
        <v>84</v>
      </c>
      <c r="AA21" s="16">
        <f t="shared" si="5"/>
        <v>84.000002100000003</v>
      </c>
      <c r="AB21" s="16">
        <f>'8thR - Finale'!V21</f>
        <v>22.2</v>
      </c>
      <c r="AC21" s="17">
        <f t="shared" si="9"/>
        <v>72.900000000000006</v>
      </c>
      <c r="AD21" s="17">
        <f t="shared" si="7"/>
        <v>72.900002100000009</v>
      </c>
    </row>
    <row r="22" spans="1:30" x14ac:dyDescent="0.25">
      <c r="A22" s="30">
        <v>16</v>
      </c>
      <c r="B22" s="23">
        <f t="shared" si="0"/>
        <v>29</v>
      </c>
      <c r="C22" s="23">
        <f t="shared" si="1"/>
        <v>27</v>
      </c>
      <c r="D22" s="13">
        <f t="shared" si="2"/>
        <v>29</v>
      </c>
      <c r="E22" s="13">
        <f t="shared" si="3"/>
        <v>27</v>
      </c>
      <c r="F22" s="7" t="str">
        <f>'8thR - Finale'!B22</f>
        <v>KONTE JANEZ</v>
      </c>
      <c r="G22" s="7">
        <f>'8thR - Finale'!W22</f>
        <v>3</v>
      </c>
      <c r="H22" s="5">
        <f>MIN('1stR'!C22,'2ndR'!C22,'3rdR'!C22,'4thR'!C22,'5thR'!C22,'6thR'!C22,'7thR'!C22,'8thR - Finale'!C22)</f>
        <v>4</v>
      </c>
      <c r="I22" s="5">
        <f>MIN('1stR'!D22,'2ndR'!D22,'3rdR'!D22,'4thR'!D22,'5thR'!D22,'6thR'!D22,'7thR'!D22,'8thR - Finale'!D22)</f>
        <v>5</v>
      </c>
      <c r="J22" s="5">
        <f>MIN('1stR'!E22,'2ndR'!E22,'3rdR'!E22,'4thR'!E22,'5thR'!E22,'6thR'!E22,'7thR'!E22,'8thR - Finale'!E22)</f>
        <v>3</v>
      </c>
      <c r="K22" s="5">
        <f>MIN('1stR'!F22,'2ndR'!F22,'3rdR'!F22,'4thR'!F22,'5thR'!F22,'6thR'!F22,'7thR'!F22,'8thR - Finale'!F22)</f>
        <v>3</v>
      </c>
      <c r="L22" s="5">
        <f>MIN('1stR'!G22,'2ndR'!G22,'3rdR'!G22,'4thR'!G22,'5thR'!G22,'6thR'!G22,'7thR'!G22,'8thR - Finale'!G22)</f>
        <v>4</v>
      </c>
      <c r="M22" s="5">
        <f>MIN('1stR'!H22,'2ndR'!H22,'3rdR'!H22,'4thR'!H22,'5thR'!H22,'6thR'!H22,'7thR'!H22,'8thR - Finale'!H22)</f>
        <v>4</v>
      </c>
      <c r="N22" s="5">
        <f>MIN('1stR'!I22,'2ndR'!I22,'3rdR'!I22,'4thR'!I22,'5thR'!I22,'6thR'!I22,'7thR'!I22,'8thR - Finale'!I22)</f>
        <v>6</v>
      </c>
      <c r="O22" s="5">
        <f>MIN('1stR'!J22,'2ndR'!J22,'3rdR'!J22,'4thR'!J22,'5thR'!J22,'6thR'!J22,'7thR'!J22,'8thR - Finale'!J22)</f>
        <v>6</v>
      </c>
      <c r="P22" s="5">
        <f>MIN('1stR'!K22,'2ndR'!K22,'3rdR'!K22,'4thR'!K22,'5thR'!K22,'6thR'!K22,'7thR'!K22,'8thR - Finale'!K22)</f>
        <v>4</v>
      </c>
      <c r="Q22" s="65">
        <f>MIN('1stR'!L22,'2ndR'!L22,'3rdR'!L22,'4thR'!L22,'5thR'!L22,'6thR'!L22,'7thR'!L22,'8thR - Finale'!L22)</f>
        <v>4</v>
      </c>
      <c r="R22" s="65">
        <f>MIN('1stR'!M22,'2ndR'!M22,'3rdR'!M22,'4thR'!M22,'5thR'!M22,'6thR'!M22,'7thR'!M22,'8thR - Finale'!M22)</f>
        <v>4</v>
      </c>
      <c r="S22" s="65">
        <f>MIN('1stR'!N22,'2ndR'!N22,'3rdR'!N22,'4thR'!N22,'5thR'!N22,'6thR'!N22,'7thR'!N22,'8thR - Finale'!N22)</f>
        <v>6</v>
      </c>
      <c r="T22" s="5">
        <f>MIN('1stR'!O22,'2ndR'!O22,'3rdR'!O22,'4thR'!O22,'5thR'!O22,'6thR'!O22,'7thR'!O22,'8thR - Finale'!O22)</f>
        <v>4</v>
      </c>
      <c r="U22" s="5">
        <f>MIN('1stR'!P22,'2ndR'!P22,'3rdR'!P22,'4thR'!P22,'5thR'!P22,'6thR'!P22,'7thR'!P22,'8thR - Finale'!P22)</f>
        <v>5</v>
      </c>
      <c r="V22" s="5">
        <f>MIN('1stR'!Q22,'2ndR'!Q22,'3rdR'!Q22,'4thR'!Q22,'5thR'!Q22,'6thR'!Q22,'7thR'!Q22,'8thR - Finale'!Q22)</f>
        <v>4</v>
      </c>
      <c r="W22" s="5">
        <f>MIN('1stR'!R22,'2ndR'!R22,'3rdR'!R22,'4thR'!R22,'5thR'!R22,'6thR'!R22,'7thR'!R22,'8thR - Finale'!R22)</f>
        <v>5</v>
      </c>
      <c r="X22" s="5">
        <f>MIN('1stR'!S22,'2ndR'!S22,'3rdR'!S22,'4thR'!S22,'5thR'!S22,'6thR'!S22,'7thR'!S22,'8thR - Finale'!S22)</f>
        <v>5</v>
      </c>
      <c r="Y22" s="5">
        <f>MIN('1stR'!T22,'2ndR'!T22,'3rdR'!T22,'4thR'!T22,'5thR'!T22,'6thR'!T22,'7thR'!T22,'8thR - Finale'!T22)</f>
        <v>5</v>
      </c>
      <c r="Z22" s="16">
        <f t="shared" si="8"/>
        <v>81</v>
      </c>
      <c r="AA22" s="16">
        <f t="shared" si="5"/>
        <v>81.000002199999997</v>
      </c>
      <c r="AB22" s="16">
        <f>'8thR - Finale'!V22</f>
        <v>18.8</v>
      </c>
      <c r="AC22" s="17">
        <f t="shared" si="9"/>
        <v>71.599999999999994</v>
      </c>
      <c r="AD22" s="17">
        <f t="shared" si="7"/>
        <v>71.600002199999992</v>
      </c>
    </row>
    <row r="23" spans="1:30" x14ac:dyDescent="0.25">
      <c r="A23" s="30">
        <v>17</v>
      </c>
      <c r="B23" s="23">
        <f t="shared" si="0"/>
        <v>46</v>
      </c>
      <c r="C23" s="23">
        <f t="shared" si="1"/>
        <v>40</v>
      </c>
      <c r="D23" s="13">
        <f t="shared" si="2"/>
        <v>46</v>
      </c>
      <c r="E23" s="13">
        <f t="shared" si="3"/>
        <v>40</v>
      </c>
      <c r="F23" s="7" t="str">
        <f>'8thR - Finale'!B23</f>
        <v>KONTE BREDA</v>
      </c>
      <c r="G23" s="7">
        <f>'8thR - Finale'!W23</f>
        <v>3</v>
      </c>
      <c r="H23" s="5">
        <f>MIN('1stR'!C23,'2ndR'!C23,'3rdR'!C23,'4thR'!C23,'5thR'!C23,'6thR'!C23,'7thR'!C23,'8thR - Finale'!C23)</f>
        <v>5</v>
      </c>
      <c r="I23" s="5">
        <f>MIN('1stR'!D23,'2ndR'!D23,'3rdR'!D23,'4thR'!D23,'5thR'!D23,'6thR'!D23,'7thR'!D23,'8thR - Finale'!D23)</f>
        <v>4</v>
      </c>
      <c r="J23" s="5">
        <f>MIN('1stR'!E23,'2ndR'!E23,'3rdR'!E23,'4thR'!E23,'5thR'!E23,'6thR'!E23,'7thR'!E23,'8thR - Finale'!E23)</f>
        <v>3</v>
      </c>
      <c r="K23" s="5">
        <f>MIN('1stR'!F23,'2ndR'!F23,'3rdR'!F23,'4thR'!F23,'5thR'!F23,'6thR'!F23,'7thR'!F23,'8thR - Finale'!F23)</f>
        <v>3</v>
      </c>
      <c r="L23" s="5">
        <f>MIN('1stR'!G23,'2ndR'!G23,'3rdR'!G23,'4thR'!G23,'5thR'!G23,'6thR'!G23,'7thR'!G23,'8thR - Finale'!G23)</f>
        <v>4</v>
      </c>
      <c r="M23" s="5">
        <f>MIN('1stR'!H23,'2ndR'!H23,'3rdR'!H23,'4thR'!H23,'5thR'!H23,'6thR'!H23,'7thR'!H23,'8thR - Finale'!H23)</f>
        <v>6</v>
      </c>
      <c r="N23" s="5">
        <f>MIN('1stR'!I23,'2ndR'!I23,'3rdR'!I23,'4thR'!I23,'5thR'!I23,'6thR'!I23,'7thR'!I23,'8thR - Finale'!I23)</f>
        <v>7</v>
      </c>
      <c r="O23" s="5">
        <f>MIN('1stR'!J23,'2ndR'!J23,'3rdR'!J23,'4thR'!J23,'5thR'!J23,'6thR'!J23,'7thR'!J23,'8thR - Finale'!J23)</f>
        <v>5</v>
      </c>
      <c r="P23" s="5">
        <f>MIN('1stR'!K23,'2ndR'!K23,'3rdR'!K23,'4thR'!K23,'5thR'!K23,'6thR'!K23,'7thR'!K23,'8thR - Finale'!K23)</f>
        <v>4</v>
      </c>
      <c r="Q23" s="65">
        <f>MIN('1stR'!L23,'2ndR'!L23,'3rdR'!L23,'4thR'!L23,'5thR'!L23,'6thR'!L23,'7thR'!L23,'8thR - Finale'!L23)</f>
        <v>4</v>
      </c>
      <c r="R23" s="65">
        <f>MIN('1stR'!M23,'2ndR'!M23,'3rdR'!M23,'4thR'!M23,'5thR'!M23,'6thR'!M23,'7thR'!M23,'8thR - Finale'!M23)</f>
        <v>6</v>
      </c>
      <c r="S23" s="65">
        <f>MIN('1stR'!N23,'2ndR'!N23,'3rdR'!N23,'4thR'!N23,'5thR'!N23,'6thR'!N23,'7thR'!N23,'8thR - Finale'!N23)</f>
        <v>6</v>
      </c>
      <c r="T23" s="5">
        <f>MIN('1stR'!O23,'2ndR'!O23,'3rdR'!O23,'4thR'!O23,'5thR'!O23,'6thR'!O23,'7thR'!O23,'8thR - Finale'!O23)</f>
        <v>5</v>
      </c>
      <c r="U23" s="5">
        <f>MIN('1stR'!P23,'2ndR'!P23,'3rdR'!P23,'4thR'!P23,'5thR'!P23,'6thR'!P23,'7thR'!P23,'8thR - Finale'!P23)</f>
        <v>6</v>
      </c>
      <c r="V23" s="5">
        <f>MIN('1stR'!Q23,'2ndR'!Q23,'3rdR'!Q23,'4thR'!Q23,'5thR'!Q23,'6thR'!Q23,'7thR'!Q23,'8thR - Finale'!Q23)</f>
        <v>4</v>
      </c>
      <c r="W23" s="5">
        <f>MIN('1stR'!R23,'2ndR'!R23,'3rdR'!R23,'4thR'!R23,'5thR'!R23,'6thR'!R23,'7thR'!R23,'8thR - Finale'!R23)</f>
        <v>3</v>
      </c>
      <c r="X23" s="5">
        <f>MIN('1stR'!S23,'2ndR'!S23,'3rdR'!S23,'4thR'!S23,'5thR'!S23,'6thR'!S23,'7thR'!S23,'8thR - Finale'!S23)</f>
        <v>6</v>
      </c>
      <c r="Y23" s="5">
        <f>MIN('1stR'!T23,'2ndR'!T23,'3rdR'!T23,'4thR'!T23,'5thR'!T23,'6thR'!T23,'7thR'!T23,'8thR - Finale'!T23)</f>
        <v>6</v>
      </c>
      <c r="Z23" s="16">
        <f t="shared" si="8"/>
        <v>87</v>
      </c>
      <c r="AA23" s="16">
        <f t="shared" si="5"/>
        <v>87.000002300000006</v>
      </c>
      <c r="AB23" s="16">
        <f>'8thR - Finale'!V23</f>
        <v>18.5</v>
      </c>
      <c r="AC23" s="17">
        <f t="shared" si="9"/>
        <v>77.75</v>
      </c>
      <c r="AD23" s="17">
        <f t="shared" si="7"/>
        <v>77.750002300000006</v>
      </c>
    </row>
    <row r="24" spans="1:30" x14ac:dyDescent="0.25">
      <c r="A24" s="30">
        <v>18</v>
      </c>
      <c r="B24" s="23">
        <f t="shared" si="0"/>
        <v>16</v>
      </c>
      <c r="C24" s="23">
        <f t="shared" si="1"/>
        <v>18</v>
      </c>
      <c r="D24" s="13">
        <f t="shared" si="2"/>
        <v>15</v>
      </c>
      <c r="E24" s="13">
        <f t="shared" si="3"/>
        <v>18</v>
      </c>
      <c r="F24" s="7" t="str">
        <f>'8thR - Finale'!B24</f>
        <v>KOPITAR MATJAZ</v>
      </c>
      <c r="G24" s="7">
        <f>'8thR - Finale'!W24</f>
        <v>3</v>
      </c>
      <c r="H24" s="5">
        <f>MIN('1stR'!C24,'2ndR'!C24,'3rdR'!C24,'4thR'!C24,'5thR'!C24,'6thR'!C24,'7thR'!C24,'8thR - Finale'!C24)</f>
        <v>5</v>
      </c>
      <c r="I24" s="5">
        <f>MIN('1stR'!D24,'2ndR'!D24,'3rdR'!D24,'4thR'!D24,'5thR'!D24,'6thR'!D24,'7thR'!D24,'8thR - Finale'!D24)</f>
        <v>4</v>
      </c>
      <c r="J24" s="5">
        <f>MIN('1stR'!E24,'2ndR'!E24,'3rdR'!E24,'4thR'!E24,'5thR'!E24,'6thR'!E24,'7thR'!E24,'8thR - Finale'!E24)</f>
        <v>3</v>
      </c>
      <c r="K24" s="5">
        <f>MIN('1stR'!F24,'2ndR'!F24,'3rdR'!F24,'4thR'!F24,'5thR'!F24,'6thR'!F24,'7thR'!F24,'8thR - Finale'!F24)</f>
        <v>3</v>
      </c>
      <c r="L24" s="5">
        <f>MIN('1stR'!G24,'2ndR'!G24,'3rdR'!G24,'4thR'!G24,'5thR'!G24,'6thR'!G24,'7thR'!G24,'8thR - Finale'!G24)</f>
        <v>4</v>
      </c>
      <c r="M24" s="5">
        <f>MIN('1stR'!H24,'2ndR'!H24,'3rdR'!H24,'4thR'!H24,'5thR'!H24,'6thR'!H24,'7thR'!H24,'8thR - Finale'!H24)</f>
        <v>4</v>
      </c>
      <c r="N24" s="5">
        <f>MIN('1stR'!I24,'2ndR'!I24,'3rdR'!I24,'4thR'!I24,'5thR'!I24,'6thR'!I24,'7thR'!I24,'8thR - Finale'!I24)</f>
        <v>5</v>
      </c>
      <c r="O24" s="5">
        <f>MIN('1stR'!J24,'2ndR'!J24,'3rdR'!J24,'4thR'!J24,'5thR'!J24,'6thR'!J24,'7thR'!J24,'8thR - Finale'!J24)</f>
        <v>4</v>
      </c>
      <c r="P24" s="5">
        <f>MIN('1stR'!K24,'2ndR'!K24,'3rdR'!K24,'4thR'!K24,'5thR'!K24,'6thR'!K24,'7thR'!K24,'8thR - Finale'!K24)</f>
        <v>4</v>
      </c>
      <c r="Q24" s="65">
        <f>MIN('1stR'!L24,'2ndR'!L24,'3rdR'!L24,'4thR'!L24,'5thR'!L24,'6thR'!L24,'7thR'!L24,'8thR - Finale'!L24)</f>
        <v>4</v>
      </c>
      <c r="R24" s="65">
        <f>MIN('1stR'!M24,'2ndR'!M24,'3rdR'!M24,'4thR'!M24,'5thR'!M24,'6thR'!M24,'7thR'!M24,'8thR - Finale'!M24)</f>
        <v>5</v>
      </c>
      <c r="S24" s="65">
        <f>MIN('1stR'!N24,'2ndR'!N24,'3rdR'!N24,'4thR'!N24,'5thR'!N24,'6thR'!N24,'7thR'!N24,'8thR - Finale'!N24)</f>
        <v>4</v>
      </c>
      <c r="T24" s="5">
        <f>MIN('1stR'!O24,'2ndR'!O24,'3rdR'!O24,'4thR'!O24,'5thR'!O24,'6thR'!O24,'7thR'!O24,'8thR - Finale'!O24)</f>
        <v>4</v>
      </c>
      <c r="U24" s="5">
        <f>MIN('1stR'!P24,'2ndR'!P24,'3rdR'!P24,'4thR'!P24,'5thR'!P24,'6thR'!P24,'7thR'!P24,'8thR - Finale'!P24)</f>
        <v>5</v>
      </c>
      <c r="V24" s="5">
        <f>MIN('1stR'!Q24,'2ndR'!Q24,'3rdR'!Q24,'4thR'!Q24,'5thR'!Q24,'6thR'!Q24,'7thR'!Q24,'8thR - Finale'!Q24)</f>
        <v>5</v>
      </c>
      <c r="W24" s="5">
        <f>MIN('1stR'!R24,'2ndR'!R24,'3rdR'!R24,'4thR'!R24,'5thR'!R24,'6thR'!R24,'7thR'!R24,'8thR - Finale'!R24)</f>
        <v>3</v>
      </c>
      <c r="X24" s="5">
        <f>MIN('1stR'!S24,'2ndR'!S24,'3rdR'!S24,'4thR'!S24,'5thR'!S24,'6thR'!S24,'7thR'!S24,'8thR - Finale'!S24)</f>
        <v>4</v>
      </c>
      <c r="Y24" s="5">
        <f>MIN('1stR'!T24,'2ndR'!T24,'3rdR'!T24,'4thR'!T24,'5thR'!T24,'6thR'!T24,'7thR'!T24,'8thR - Finale'!T24)</f>
        <v>5</v>
      </c>
      <c r="Z24" s="16">
        <f t="shared" si="8"/>
        <v>75</v>
      </c>
      <c r="AA24" s="16">
        <f t="shared" si="5"/>
        <v>75.0000024</v>
      </c>
      <c r="AB24" s="16">
        <f>'8thR - Finale'!V24</f>
        <v>11.4</v>
      </c>
      <c r="AC24" s="17">
        <f t="shared" si="9"/>
        <v>69.3</v>
      </c>
      <c r="AD24" s="17">
        <f t="shared" si="7"/>
        <v>69.300002399999997</v>
      </c>
    </row>
    <row r="25" spans="1:30" x14ac:dyDescent="0.25">
      <c r="A25" s="30">
        <v>19</v>
      </c>
      <c r="B25" s="23">
        <f t="shared" si="0"/>
        <v>65</v>
      </c>
      <c r="C25" s="23">
        <f t="shared" si="1"/>
        <v>68</v>
      </c>
      <c r="D25" s="13">
        <f t="shared" si="2"/>
        <v>65</v>
      </c>
      <c r="E25" s="13">
        <f t="shared" si="3"/>
        <v>68</v>
      </c>
      <c r="F25" s="7" t="str">
        <f>'8thR - Finale'!B25</f>
        <v>KOTNIK JOZE</v>
      </c>
      <c r="G25" s="7">
        <f>'8thR - Finale'!W25</f>
        <v>2</v>
      </c>
      <c r="H25" s="5">
        <f>MIN('1stR'!C25,'2ndR'!C25,'3rdR'!C25,'4thR'!C25,'5thR'!C25,'6thR'!C25,'7thR'!C25,'8thR - Finale'!C25)</f>
        <v>6</v>
      </c>
      <c r="I25" s="5">
        <f>MIN('1stR'!D25,'2ndR'!D25,'3rdR'!D25,'4thR'!D25,'5thR'!D25,'6thR'!D25,'7thR'!D25,'8thR - Finale'!D25)</f>
        <v>5</v>
      </c>
      <c r="J25" s="5">
        <f>MIN('1stR'!E25,'2ndR'!E25,'3rdR'!E25,'4thR'!E25,'5thR'!E25,'6thR'!E25,'7thR'!E25,'8thR - Finale'!E25)</f>
        <v>5</v>
      </c>
      <c r="K25" s="5">
        <f>MIN('1stR'!F25,'2ndR'!F25,'3rdR'!F25,'4thR'!F25,'5thR'!F25,'6thR'!F25,'7thR'!F25,'8thR - Finale'!F25)</f>
        <v>4</v>
      </c>
      <c r="L25" s="5">
        <f>MIN('1stR'!G25,'2ndR'!G25,'3rdR'!G25,'4thR'!G25,'5thR'!G25,'6thR'!G25,'7thR'!G25,'8thR - Finale'!G25)</f>
        <v>6</v>
      </c>
      <c r="M25" s="5">
        <f>MIN('1stR'!H25,'2ndR'!H25,'3rdR'!H25,'4thR'!H25,'5thR'!H25,'6thR'!H25,'7thR'!H25,'8thR - Finale'!H25)</f>
        <v>7</v>
      </c>
      <c r="N25" s="5">
        <f>MIN('1stR'!I25,'2ndR'!I25,'3rdR'!I25,'4thR'!I25,'5thR'!I25,'6thR'!I25,'7thR'!I25,'8thR - Finale'!I25)</f>
        <v>6</v>
      </c>
      <c r="O25" s="5">
        <f>MIN('1stR'!J25,'2ndR'!J25,'3rdR'!J25,'4thR'!J25,'5thR'!J25,'6thR'!J25,'7thR'!J25,'8thR - Finale'!J25)</f>
        <v>5</v>
      </c>
      <c r="P25" s="5">
        <f>MIN('1stR'!K25,'2ndR'!K25,'3rdR'!K25,'4thR'!K25,'5thR'!K25,'6thR'!K25,'7thR'!K25,'8thR - Finale'!K25)</f>
        <v>5</v>
      </c>
      <c r="Q25" s="65">
        <f>MIN('1stR'!L25,'2ndR'!L25,'3rdR'!L25,'4thR'!L25,'5thR'!L25,'6thR'!L25,'7thR'!L25,'8thR - Finale'!L25)</f>
        <v>4</v>
      </c>
      <c r="R25" s="65">
        <f>MIN('1stR'!M25,'2ndR'!M25,'3rdR'!M25,'4thR'!M25,'5thR'!M25,'6thR'!M25,'7thR'!M25,'8thR - Finale'!M25)</f>
        <v>4</v>
      </c>
      <c r="S25" s="65">
        <f>MIN('1stR'!N25,'2ndR'!N25,'3rdR'!N25,'4thR'!N25,'5thR'!N25,'6thR'!N25,'7thR'!N25,'8thR - Finale'!N25)</f>
        <v>6</v>
      </c>
      <c r="T25" s="5">
        <f>MIN('1stR'!O25,'2ndR'!O25,'3rdR'!O25,'4thR'!O25,'5thR'!O25,'6thR'!O25,'7thR'!O25,'8thR - Finale'!O25)</f>
        <v>4</v>
      </c>
      <c r="U25" s="5">
        <f>MIN('1stR'!P25,'2ndR'!P25,'3rdR'!P25,'4thR'!P25,'5thR'!P25,'6thR'!P25,'7thR'!P25,'8thR - Finale'!P25)</f>
        <v>7</v>
      </c>
      <c r="V25" s="5">
        <f>MIN('1stR'!Q25,'2ndR'!Q25,'3rdR'!Q25,'4thR'!Q25,'5thR'!Q25,'6thR'!Q25,'7thR'!Q25,'8thR - Finale'!Q25)</f>
        <v>9</v>
      </c>
      <c r="W25" s="5">
        <f>MIN('1stR'!R25,'2ndR'!R25,'3rdR'!R25,'4thR'!R25,'5thR'!R25,'6thR'!R25,'7thR'!R25,'8thR - Finale'!R25)</f>
        <v>4</v>
      </c>
      <c r="X25" s="5">
        <f>MIN('1stR'!S25,'2ndR'!S25,'3rdR'!S25,'4thR'!S25,'5thR'!S25,'6thR'!S25,'7thR'!S25,'8thR - Finale'!S25)</f>
        <v>6</v>
      </c>
      <c r="Y25" s="5">
        <f>MIN('1stR'!T25,'2ndR'!T25,'3rdR'!T25,'4thR'!T25,'5thR'!T25,'6thR'!T25,'7thR'!T25,'8thR - Finale'!T25)</f>
        <v>5</v>
      </c>
      <c r="Z25" s="16">
        <f t="shared" si="8"/>
        <v>98</v>
      </c>
      <c r="AA25" s="16">
        <f t="shared" si="5"/>
        <v>98.000002499999994</v>
      </c>
      <c r="AB25" s="16">
        <f>'8thR - Finale'!V25</f>
        <v>24.2</v>
      </c>
      <c r="AC25" s="17">
        <f t="shared" si="9"/>
        <v>85.9</v>
      </c>
      <c r="AD25" s="17">
        <f t="shared" si="7"/>
        <v>85.900002499999999</v>
      </c>
    </row>
    <row r="26" spans="1:30" x14ac:dyDescent="0.25">
      <c r="A26" s="30">
        <v>20</v>
      </c>
      <c r="B26" s="23">
        <f t="shared" si="0"/>
        <v>58</v>
      </c>
      <c r="C26" s="23">
        <f t="shared" si="1"/>
        <v>46</v>
      </c>
      <c r="D26" s="13">
        <f t="shared" si="2"/>
        <v>57</v>
      </c>
      <c r="E26" s="13">
        <f t="shared" si="3"/>
        <v>46</v>
      </c>
      <c r="F26" s="7" t="str">
        <f>'8thR - Finale'!B26</f>
        <v>KOTNIK VERA</v>
      </c>
      <c r="G26" s="7">
        <f>'8thR - Finale'!W26</f>
        <v>2</v>
      </c>
      <c r="H26" s="5">
        <f>MIN('1stR'!C26,'2ndR'!C26,'3rdR'!C26,'4thR'!C26,'5thR'!C26,'6thR'!C26,'7thR'!C26,'8thR - Finale'!C26)</f>
        <v>6</v>
      </c>
      <c r="I26" s="5">
        <f>MIN('1stR'!D26,'2ndR'!D26,'3rdR'!D26,'4thR'!D26,'5thR'!D26,'6thR'!D26,'7thR'!D26,'8thR - Finale'!D26)</f>
        <v>7</v>
      </c>
      <c r="J26" s="5">
        <f>MIN('1stR'!E26,'2ndR'!E26,'3rdR'!E26,'4thR'!E26,'5thR'!E26,'6thR'!E26,'7thR'!E26,'8thR - Finale'!E26)</f>
        <v>3</v>
      </c>
      <c r="K26" s="5">
        <f>MIN('1stR'!F26,'2ndR'!F26,'3rdR'!F26,'4thR'!F26,'5thR'!F26,'6thR'!F26,'7thR'!F26,'8thR - Finale'!F26)</f>
        <v>4</v>
      </c>
      <c r="L26" s="5">
        <f>MIN('1stR'!G26,'2ndR'!G26,'3rdR'!G26,'4thR'!G26,'5thR'!G26,'6thR'!G26,'7thR'!G26,'8thR - Finale'!G26)</f>
        <v>5</v>
      </c>
      <c r="M26" s="5">
        <f>MIN('1stR'!H26,'2ndR'!H26,'3rdR'!H26,'4thR'!H26,'5thR'!H26,'6thR'!H26,'7thR'!H26,'8thR - Finale'!H26)</f>
        <v>5</v>
      </c>
      <c r="N26" s="5">
        <f>MIN('1stR'!I26,'2ndR'!I26,'3rdR'!I26,'4thR'!I26,'5thR'!I26,'6thR'!I26,'7thR'!I26,'8thR - Finale'!I26)</f>
        <v>6</v>
      </c>
      <c r="O26" s="5">
        <f>MIN('1stR'!J26,'2ndR'!J26,'3rdR'!J26,'4thR'!J26,'5thR'!J26,'6thR'!J26,'7thR'!J26,'8thR - Finale'!J26)</f>
        <v>5</v>
      </c>
      <c r="P26" s="5">
        <f>MIN('1stR'!K26,'2ndR'!K26,'3rdR'!K26,'4thR'!K26,'5thR'!K26,'6thR'!K26,'7thR'!K26,'8thR - Finale'!K26)</f>
        <v>4</v>
      </c>
      <c r="Q26" s="65">
        <f>MIN('1stR'!L26,'2ndR'!L26,'3rdR'!L26,'4thR'!L26,'5thR'!L26,'6thR'!L26,'7thR'!L26,'8thR - Finale'!L26)</f>
        <v>3</v>
      </c>
      <c r="R26" s="65">
        <f>MIN('1stR'!M26,'2ndR'!M26,'3rdR'!M26,'4thR'!M26,'5thR'!M26,'6thR'!M26,'7thR'!M26,'8thR - Finale'!M26)</f>
        <v>6</v>
      </c>
      <c r="S26" s="65">
        <f>MIN('1stR'!N26,'2ndR'!N26,'3rdR'!N26,'4thR'!N26,'5thR'!N26,'6thR'!N26,'7thR'!N26,'8thR - Finale'!N26)</f>
        <v>6</v>
      </c>
      <c r="T26" s="5">
        <f>MIN('1stR'!O26,'2ndR'!O26,'3rdR'!O26,'4thR'!O26,'5thR'!O26,'6thR'!O26,'7thR'!O26,'8thR - Finale'!O26)</f>
        <v>5</v>
      </c>
      <c r="U26" s="5">
        <f>MIN('1stR'!P26,'2ndR'!P26,'3rdR'!P26,'4thR'!P26,'5thR'!P26,'6thR'!P26,'7thR'!P26,'8thR - Finale'!P26)</f>
        <v>8</v>
      </c>
      <c r="V26" s="5">
        <f>MIN('1stR'!Q26,'2ndR'!Q26,'3rdR'!Q26,'4thR'!Q26,'5thR'!Q26,'6thR'!Q26,'7thR'!Q26,'8thR - Finale'!Q26)</f>
        <v>4</v>
      </c>
      <c r="W26" s="5">
        <f>MIN('1stR'!R26,'2ndR'!R26,'3rdR'!R26,'4thR'!R26,'5thR'!R26,'6thR'!R26,'7thR'!R26,'8thR - Finale'!R26)</f>
        <v>3</v>
      </c>
      <c r="X26" s="5">
        <f>MIN('1stR'!S26,'2ndR'!S26,'3rdR'!S26,'4thR'!S26,'5thR'!S26,'6thR'!S26,'7thR'!S26,'8thR - Finale'!S26)</f>
        <v>6</v>
      </c>
      <c r="Y26" s="5">
        <f>MIN('1stR'!T26,'2ndR'!T26,'3rdR'!T26,'4thR'!T26,'5thR'!T26,'6thR'!T26,'7thR'!T26,'8thR - Finale'!T26)</f>
        <v>5</v>
      </c>
      <c r="Z26" s="16">
        <f t="shared" si="8"/>
        <v>91</v>
      </c>
      <c r="AA26" s="16">
        <f t="shared" si="5"/>
        <v>91.000002600000002</v>
      </c>
      <c r="AB26" s="16">
        <f>'8thR - Finale'!V26</f>
        <v>24.2</v>
      </c>
      <c r="AC26" s="17">
        <f t="shared" si="9"/>
        <v>78.900000000000006</v>
      </c>
      <c r="AD26" s="17">
        <f t="shared" si="7"/>
        <v>78.900002600000008</v>
      </c>
    </row>
    <row r="27" spans="1:30" x14ac:dyDescent="0.25">
      <c r="A27" s="30">
        <v>21</v>
      </c>
      <c r="B27" s="23">
        <f t="shared" si="0"/>
        <v>23</v>
      </c>
      <c r="C27" s="23">
        <f t="shared" si="1"/>
        <v>19</v>
      </c>
      <c r="D27" s="13">
        <f t="shared" si="2"/>
        <v>22</v>
      </c>
      <c r="E27" s="13">
        <f t="shared" si="3"/>
        <v>19</v>
      </c>
      <c r="F27" s="7" t="str">
        <f>'8thR - Finale'!B27</f>
        <v>KULMER GERT</v>
      </c>
      <c r="G27" s="7">
        <f>'8thR - Finale'!W27</f>
        <v>2</v>
      </c>
      <c r="H27" s="5">
        <f>MIN('1stR'!C27,'2ndR'!C27,'3rdR'!C27,'4thR'!C27,'5thR'!C27,'6thR'!C27,'7thR'!C27,'8thR - Finale'!C27)</f>
        <v>4</v>
      </c>
      <c r="I27" s="5">
        <f>MIN('1stR'!D27,'2ndR'!D27,'3rdR'!D27,'4thR'!D27,'5thR'!D27,'6thR'!D27,'7thR'!D27,'8thR - Finale'!D27)</f>
        <v>6</v>
      </c>
      <c r="J27" s="5">
        <f>MIN('1stR'!E27,'2ndR'!E27,'3rdR'!E27,'4thR'!E27,'5thR'!E27,'6thR'!E27,'7thR'!E27,'8thR - Finale'!E27)</f>
        <v>4</v>
      </c>
      <c r="K27" s="5">
        <f>MIN('1stR'!F27,'2ndR'!F27,'3rdR'!F27,'4thR'!F27,'5thR'!F27,'6thR'!F27,'7thR'!F27,'8thR - Finale'!F27)</f>
        <v>4</v>
      </c>
      <c r="L27" s="5">
        <f>MIN('1stR'!G27,'2ndR'!G27,'3rdR'!G27,'4thR'!G27,'5thR'!G27,'6thR'!G27,'7thR'!G27,'8thR - Finale'!G27)</f>
        <v>5</v>
      </c>
      <c r="M27" s="5">
        <f>MIN('1stR'!H27,'2ndR'!H27,'3rdR'!H27,'4thR'!H27,'5thR'!H27,'6thR'!H27,'7thR'!H27,'8thR - Finale'!H27)</f>
        <v>4</v>
      </c>
      <c r="N27" s="5">
        <f>MIN('1stR'!I27,'2ndR'!I27,'3rdR'!I27,'4thR'!I27,'5thR'!I27,'6thR'!I27,'7thR'!I27,'8thR - Finale'!I27)</f>
        <v>5</v>
      </c>
      <c r="O27" s="5">
        <f>MIN('1stR'!J27,'2ndR'!J27,'3rdR'!J27,'4thR'!J27,'5thR'!J27,'6thR'!J27,'7thR'!J27,'8thR - Finale'!J27)</f>
        <v>3</v>
      </c>
      <c r="P27" s="5">
        <f>MIN('1stR'!K27,'2ndR'!K27,'3rdR'!K27,'4thR'!K27,'5thR'!K27,'6thR'!K27,'7thR'!K27,'8thR - Finale'!K27)</f>
        <v>5</v>
      </c>
      <c r="Q27" s="65">
        <f>MIN('1stR'!L27,'2ndR'!L27,'3rdR'!L27,'4thR'!L27,'5thR'!L27,'6thR'!L27,'7thR'!L27,'8thR - Finale'!L27)</f>
        <v>3</v>
      </c>
      <c r="R27" s="65">
        <f>MIN('1stR'!M27,'2ndR'!M27,'3rdR'!M27,'4thR'!M27,'5thR'!M27,'6thR'!M27,'7thR'!M27,'8thR - Finale'!M27)</f>
        <v>4</v>
      </c>
      <c r="S27" s="65">
        <f>MIN('1stR'!N27,'2ndR'!N27,'3rdR'!N27,'4thR'!N27,'5thR'!N27,'6thR'!N27,'7thR'!N27,'8thR - Finale'!N27)</f>
        <v>5</v>
      </c>
      <c r="T27" s="5">
        <f>MIN('1stR'!O27,'2ndR'!O27,'3rdR'!O27,'4thR'!O27,'5thR'!O27,'6thR'!O27,'7thR'!O27,'8thR - Finale'!O27)</f>
        <v>4</v>
      </c>
      <c r="U27" s="5">
        <f>MIN('1stR'!P27,'2ndR'!P27,'3rdR'!P27,'4thR'!P27,'5thR'!P27,'6thR'!P27,'7thR'!P27,'8thR - Finale'!P27)</f>
        <v>7</v>
      </c>
      <c r="V27" s="5">
        <f>MIN('1stR'!Q27,'2ndR'!Q27,'3rdR'!Q27,'4thR'!Q27,'5thR'!Q27,'6thR'!Q27,'7thR'!Q27,'8thR - Finale'!Q27)</f>
        <v>3</v>
      </c>
      <c r="W27" s="5">
        <f>MIN('1stR'!R27,'2ndR'!R27,'3rdR'!R27,'4thR'!R27,'5thR'!R27,'6thR'!R27,'7thR'!R27,'8thR - Finale'!R27)</f>
        <v>3</v>
      </c>
      <c r="X27" s="5">
        <f>MIN('1stR'!S27,'2ndR'!S27,'3rdR'!S27,'4thR'!S27,'5thR'!S27,'6thR'!S27,'7thR'!S27,'8thR - Finale'!S27)</f>
        <v>5</v>
      </c>
      <c r="Y27" s="5">
        <f>MIN('1stR'!T27,'2ndR'!T27,'3rdR'!T27,'4thR'!T27,'5thR'!T27,'6thR'!T27,'7thR'!T27,'8thR - Finale'!T27)</f>
        <v>4</v>
      </c>
      <c r="Z27" s="16">
        <f t="shared" si="8"/>
        <v>78</v>
      </c>
      <c r="AA27" s="16">
        <f t="shared" si="5"/>
        <v>78.000002699999996</v>
      </c>
      <c r="AB27" s="16">
        <f>'8thR - Finale'!V27</f>
        <v>16.899999999999999</v>
      </c>
      <c r="AC27" s="17">
        <f t="shared" si="9"/>
        <v>69.55</v>
      </c>
      <c r="AD27" s="17">
        <f t="shared" si="7"/>
        <v>69.550002699999993</v>
      </c>
    </row>
    <row r="28" spans="1:30" x14ac:dyDescent="0.25">
      <c r="A28" s="30">
        <v>22</v>
      </c>
      <c r="B28" s="23">
        <f t="shared" si="0"/>
        <v>38</v>
      </c>
      <c r="C28" s="23">
        <f t="shared" si="1"/>
        <v>34</v>
      </c>
      <c r="D28" s="13">
        <f t="shared" si="2"/>
        <v>36</v>
      </c>
      <c r="E28" s="13">
        <f t="shared" si="3"/>
        <v>33</v>
      </c>
      <c r="F28" s="7" t="str">
        <f>'8thR - Finale'!B28</f>
        <v>KUNSIC FRANC</v>
      </c>
      <c r="G28" s="7">
        <f>'8thR - Finale'!W28</f>
        <v>4</v>
      </c>
      <c r="H28" s="5">
        <f>MIN('1stR'!C28,'2ndR'!C28,'3rdR'!C28,'4thR'!C28,'5thR'!C28,'6thR'!C28,'7thR'!C28,'8thR - Finale'!C28)</f>
        <v>5</v>
      </c>
      <c r="I28" s="5">
        <f>MIN('1stR'!D28,'2ndR'!D28,'3rdR'!D28,'4thR'!D28,'5thR'!D28,'6thR'!D28,'7thR'!D28,'8thR - Finale'!D28)</f>
        <v>5</v>
      </c>
      <c r="J28" s="5">
        <f>MIN('1stR'!E28,'2ndR'!E28,'3rdR'!E28,'4thR'!E28,'5thR'!E28,'6thR'!E28,'7thR'!E28,'8thR - Finale'!E28)</f>
        <v>3</v>
      </c>
      <c r="K28" s="5">
        <f>MIN('1stR'!F28,'2ndR'!F28,'3rdR'!F28,'4thR'!F28,'5thR'!F28,'6thR'!F28,'7thR'!F28,'8thR - Finale'!F28)</f>
        <v>3</v>
      </c>
      <c r="L28" s="5">
        <f>MIN('1stR'!G28,'2ndR'!G28,'3rdR'!G28,'4thR'!G28,'5thR'!G28,'6thR'!G28,'7thR'!G28,'8thR - Finale'!G28)</f>
        <v>5</v>
      </c>
      <c r="M28" s="5">
        <f>MIN('1stR'!H28,'2ndR'!H28,'3rdR'!H28,'4thR'!H28,'5thR'!H28,'6thR'!H28,'7thR'!H28,'8thR - Finale'!H28)</f>
        <v>6</v>
      </c>
      <c r="N28" s="5">
        <f>MIN('1stR'!I28,'2ndR'!I28,'3rdR'!I28,'4thR'!I28,'5thR'!I28,'6thR'!I28,'7thR'!I28,'8thR - Finale'!I28)</f>
        <v>6</v>
      </c>
      <c r="O28" s="5">
        <f>MIN('1stR'!J28,'2ndR'!J28,'3rdR'!J28,'4thR'!J28,'5thR'!J28,'6thR'!J28,'7thR'!J28,'8thR - Finale'!J28)</f>
        <v>6</v>
      </c>
      <c r="P28" s="5">
        <f>MIN('1stR'!K28,'2ndR'!K28,'3rdR'!K28,'4thR'!K28,'5thR'!K28,'6thR'!K28,'7thR'!K28,'8thR - Finale'!K28)</f>
        <v>5</v>
      </c>
      <c r="Q28" s="65">
        <f>MIN('1stR'!L28,'2ndR'!L28,'3rdR'!L28,'4thR'!L28,'5thR'!L28,'6thR'!L28,'7thR'!L28,'8thR - Finale'!L28)</f>
        <v>3</v>
      </c>
      <c r="R28" s="65">
        <f>MIN('1stR'!M28,'2ndR'!M28,'3rdR'!M28,'4thR'!M28,'5thR'!M28,'6thR'!M28,'7thR'!M28,'8thR - Finale'!M28)</f>
        <v>5</v>
      </c>
      <c r="S28" s="65">
        <f>MIN('1stR'!N28,'2ndR'!N28,'3rdR'!N28,'4thR'!N28,'5thR'!N28,'6thR'!N28,'7thR'!N28,'8thR - Finale'!N28)</f>
        <v>6</v>
      </c>
      <c r="T28" s="5">
        <f>MIN('1stR'!O28,'2ndR'!O28,'3rdR'!O28,'4thR'!O28,'5thR'!O28,'6thR'!O28,'7thR'!O28,'8thR - Finale'!O28)</f>
        <v>4</v>
      </c>
      <c r="U28" s="5">
        <f>MIN('1stR'!P28,'2ndR'!P28,'3rdR'!P28,'4thR'!P28,'5thR'!P28,'6thR'!P28,'7thR'!P28,'8thR - Finale'!P28)</f>
        <v>7</v>
      </c>
      <c r="V28" s="5">
        <f>MIN('1stR'!Q28,'2ndR'!Q28,'3rdR'!Q28,'4thR'!Q28,'5thR'!Q28,'6thR'!Q28,'7thR'!Q28,'8thR - Finale'!Q28)</f>
        <v>3</v>
      </c>
      <c r="W28" s="5">
        <f>MIN('1stR'!R28,'2ndR'!R28,'3rdR'!R28,'4thR'!R28,'5thR'!R28,'6thR'!R28,'7thR'!R28,'8thR - Finale'!R28)</f>
        <v>3</v>
      </c>
      <c r="X28" s="5">
        <f>MIN('1stR'!S28,'2ndR'!S28,'3rdR'!S28,'4thR'!S28,'5thR'!S28,'6thR'!S28,'7thR'!S28,'8thR - Finale'!S28)</f>
        <v>4</v>
      </c>
      <c r="Y28" s="5">
        <f>MIN('1stR'!T28,'2ndR'!T28,'3rdR'!T28,'4thR'!T28,'5thR'!T28,'6thR'!T28,'7thR'!T28,'8thR - Finale'!T28)</f>
        <v>5</v>
      </c>
      <c r="Z28" s="16">
        <f t="shared" si="8"/>
        <v>84</v>
      </c>
      <c r="AA28" s="16">
        <f t="shared" si="5"/>
        <v>84.000002800000004</v>
      </c>
      <c r="AB28" s="16">
        <f>'8thR - Finale'!V28</f>
        <v>22</v>
      </c>
      <c r="AC28" s="17">
        <f t="shared" si="9"/>
        <v>73</v>
      </c>
      <c r="AD28" s="17">
        <f t="shared" si="7"/>
        <v>73.000002800000004</v>
      </c>
    </row>
    <row r="29" spans="1:30" x14ac:dyDescent="0.25">
      <c r="A29" s="30">
        <v>23</v>
      </c>
      <c r="B29" s="23">
        <f t="shared" si="0"/>
        <v>78</v>
      </c>
      <c r="C29" s="23">
        <f t="shared" si="1"/>
        <v>81</v>
      </c>
      <c r="D29" s="13">
        <f t="shared" si="2"/>
        <v>78</v>
      </c>
      <c r="E29" s="13">
        <f t="shared" si="3"/>
        <v>81</v>
      </c>
      <c r="F29" s="7" t="str">
        <f>'8thR - Finale'!B29</f>
        <v>LAZAR BOJAN</v>
      </c>
      <c r="G29" s="7">
        <f>'8thR - Finale'!W29</f>
        <v>1</v>
      </c>
      <c r="H29" s="5">
        <f>MIN('1stR'!C29,'2ndR'!C29,'3rdR'!C29,'4thR'!C29,'5thR'!C29,'6thR'!C29,'7thR'!C29,'8thR - Finale'!C29)</f>
        <v>6</v>
      </c>
      <c r="I29" s="5">
        <f>MIN('1stR'!D29,'2ndR'!D29,'3rdR'!D29,'4thR'!D29,'5thR'!D29,'6thR'!D29,'7thR'!D29,'8thR - Finale'!D29)</f>
        <v>5</v>
      </c>
      <c r="J29" s="5">
        <f>MIN('1stR'!E29,'2ndR'!E29,'3rdR'!E29,'4thR'!E29,'5thR'!E29,'6thR'!E29,'7thR'!E29,'8thR - Finale'!E29)</f>
        <v>6</v>
      </c>
      <c r="K29" s="5">
        <f>MIN('1stR'!F29,'2ndR'!F29,'3rdR'!F29,'4thR'!F29,'5thR'!F29,'6thR'!F29,'7thR'!F29,'8thR - Finale'!F29)</f>
        <v>5</v>
      </c>
      <c r="L29" s="5">
        <f>MIN('1stR'!G29,'2ndR'!G29,'3rdR'!G29,'4thR'!G29,'5thR'!G29,'6thR'!G29,'7thR'!G29,'8thR - Finale'!G29)</f>
        <v>9</v>
      </c>
      <c r="M29" s="5">
        <f>MIN('1stR'!H29,'2ndR'!H29,'3rdR'!H29,'4thR'!H29,'5thR'!H29,'6thR'!H29,'7thR'!H29,'8thR - Finale'!H29)</f>
        <v>6</v>
      </c>
      <c r="N29" s="5">
        <f>MIN('1stR'!I29,'2ndR'!I29,'3rdR'!I29,'4thR'!I29,'5thR'!I29,'6thR'!I29,'7thR'!I29,'8thR - Finale'!I29)</f>
        <v>6</v>
      </c>
      <c r="O29" s="5">
        <f>MIN('1stR'!J29,'2ndR'!J29,'3rdR'!J29,'4thR'!J29,'5thR'!J29,'6thR'!J29,'7thR'!J29,'8thR - Finale'!J29)</f>
        <v>7</v>
      </c>
      <c r="P29" s="5">
        <f>MIN('1stR'!K29,'2ndR'!K29,'3rdR'!K29,'4thR'!K29,'5thR'!K29,'6thR'!K29,'7thR'!K29,'8thR - Finale'!K29)</f>
        <v>5</v>
      </c>
      <c r="Q29" s="65">
        <f>MIN('1stR'!L29,'2ndR'!L29,'3rdR'!L29,'4thR'!L29,'5thR'!L29,'6thR'!L29,'7thR'!L29,'8thR - Finale'!L29)</f>
        <v>4</v>
      </c>
      <c r="R29" s="65">
        <f>MIN('1stR'!M29,'2ndR'!M29,'3rdR'!M29,'4thR'!M29,'5thR'!M29,'6thR'!M29,'7thR'!M29,'8thR - Finale'!M29)</f>
        <v>7</v>
      </c>
      <c r="S29" s="65">
        <f>MIN('1stR'!N29,'2ndR'!N29,'3rdR'!N29,'4thR'!N29,'5thR'!N29,'6thR'!N29,'7thR'!N29,'8thR - Finale'!N29)</f>
        <v>8</v>
      </c>
      <c r="T29" s="5">
        <f>MIN('1stR'!O29,'2ndR'!O29,'3rdR'!O29,'4thR'!O29,'5thR'!O29,'6thR'!O29,'7thR'!O29,'8thR - Finale'!O29)</f>
        <v>4</v>
      </c>
      <c r="U29" s="5">
        <f>MIN('1stR'!P29,'2ndR'!P29,'3rdR'!P29,'4thR'!P29,'5thR'!P29,'6thR'!P29,'7thR'!P29,'8thR - Finale'!P29)</f>
        <v>8</v>
      </c>
      <c r="V29" s="5">
        <f>MIN('1stR'!Q29,'2ndR'!Q29,'3rdR'!Q29,'4thR'!Q29,'5thR'!Q29,'6thR'!Q29,'7thR'!Q29,'8thR - Finale'!Q29)</f>
        <v>5</v>
      </c>
      <c r="W29" s="5">
        <f>MIN('1stR'!R29,'2ndR'!R29,'3rdR'!R29,'4thR'!R29,'5thR'!R29,'6thR'!R29,'7thR'!R29,'8thR - Finale'!R29)</f>
        <v>3</v>
      </c>
      <c r="X29" s="5">
        <f>MIN('1stR'!S29,'2ndR'!S29,'3rdR'!S29,'4thR'!S29,'5thR'!S29,'6thR'!S29,'7thR'!S29,'8thR - Finale'!S29)</f>
        <v>8</v>
      </c>
      <c r="Y29" s="5">
        <f>MIN('1stR'!T29,'2ndR'!T29,'3rdR'!T29,'4thR'!T29,'5thR'!T29,'6thR'!T29,'7thR'!T29,'8thR - Finale'!T29)</f>
        <v>5</v>
      </c>
      <c r="Z29" s="16">
        <f t="shared" si="8"/>
        <v>107</v>
      </c>
      <c r="AA29" s="16">
        <f t="shared" si="5"/>
        <v>107.0000029</v>
      </c>
      <c r="AB29" s="16">
        <f>'8thR - Finale'!V29</f>
        <v>18.5</v>
      </c>
      <c r="AC29" s="17">
        <f t="shared" si="9"/>
        <v>97.75</v>
      </c>
      <c r="AD29" s="17">
        <f t="shared" si="7"/>
        <v>97.750002899999998</v>
      </c>
    </row>
    <row r="30" spans="1:30" x14ac:dyDescent="0.25">
      <c r="A30" s="30">
        <v>24</v>
      </c>
      <c r="B30" s="23">
        <f t="shared" si="0"/>
        <v>80</v>
      </c>
      <c r="C30" s="23">
        <f t="shared" si="1"/>
        <v>78</v>
      </c>
      <c r="D30" s="13">
        <f t="shared" si="2"/>
        <v>80</v>
      </c>
      <c r="E30" s="13">
        <f t="shared" si="3"/>
        <v>78</v>
      </c>
      <c r="F30" s="7" t="str">
        <f>'8thR - Finale'!B30</f>
        <v>LAZAR MAJDA</v>
      </c>
      <c r="G30" s="7">
        <f>'8thR - Finale'!W30</f>
        <v>1</v>
      </c>
      <c r="H30" s="5">
        <f>MIN('1stR'!C30,'2ndR'!C30,'3rdR'!C30,'4thR'!C30,'5thR'!C30,'6thR'!C30,'7thR'!C30,'8thR - Finale'!C30)</f>
        <v>5</v>
      </c>
      <c r="I30" s="5">
        <f>MIN('1stR'!D30,'2ndR'!D30,'3rdR'!D30,'4thR'!D30,'5thR'!D30,'6thR'!D30,'7thR'!D30,'8thR - Finale'!D30)</f>
        <v>5</v>
      </c>
      <c r="J30" s="5">
        <f>MIN('1stR'!E30,'2ndR'!E30,'3rdR'!E30,'4thR'!E30,'5thR'!E30,'6thR'!E30,'7thR'!E30,'8thR - Finale'!E30)</f>
        <v>5</v>
      </c>
      <c r="K30" s="5">
        <f>MIN('1stR'!F30,'2ndR'!F30,'3rdR'!F30,'4thR'!F30,'5thR'!F30,'6thR'!F30,'7thR'!F30,'8thR - Finale'!F30)</f>
        <v>4</v>
      </c>
      <c r="L30" s="5">
        <f>MIN('1stR'!G30,'2ndR'!G30,'3rdR'!G30,'4thR'!G30,'5thR'!G30,'6thR'!G30,'7thR'!G30,'8thR - Finale'!G30)</f>
        <v>8</v>
      </c>
      <c r="M30" s="5">
        <f>MIN('1stR'!H30,'2ndR'!H30,'3rdR'!H30,'4thR'!H30,'5thR'!H30,'6thR'!H30,'7thR'!H30,'8thR - Finale'!H30)</f>
        <v>7</v>
      </c>
      <c r="N30" s="5">
        <f>MIN('1stR'!I30,'2ndR'!I30,'3rdR'!I30,'4thR'!I30,'5thR'!I30,'6thR'!I30,'7thR'!I30,'8thR - Finale'!I30)</f>
        <v>7</v>
      </c>
      <c r="O30" s="5">
        <f>MIN('1stR'!J30,'2ndR'!J30,'3rdR'!J30,'4thR'!J30,'5thR'!J30,'6thR'!J30,'7thR'!J30,'8thR - Finale'!J30)</f>
        <v>7</v>
      </c>
      <c r="P30" s="5">
        <f>MIN('1stR'!K30,'2ndR'!K30,'3rdR'!K30,'4thR'!K30,'5thR'!K30,'6thR'!K30,'7thR'!K30,'8thR - Finale'!K30)</f>
        <v>4</v>
      </c>
      <c r="Q30" s="65">
        <f>MIN('1stR'!L30,'2ndR'!L30,'3rdR'!L30,'4thR'!L30,'5thR'!L30,'6thR'!L30,'7thR'!L30,'8thR - Finale'!L30)</f>
        <v>4</v>
      </c>
      <c r="R30" s="65">
        <f>MIN('1stR'!M30,'2ndR'!M30,'3rdR'!M30,'4thR'!M30,'5thR'!M30,'6thR'!M30,'7thR'!M30,'8thR - Finale'!M30)</f>
        <v>7</v>
      </c>
      <c r="S30" s="65">
        <f>MIN('1stR'!N30,'2ndR'!N30,'3rdR'!N30,'4thR'!N30,'5thR'!N30,'6thR'!N30,'7thR'!N30,'8thR - Finale'!N30)</f>
        <v>8</v>
      </c>
      <c r="T30" s="5">
        <f>MIN('1stR'!O30,'2ndR'!O30,'3rdR'!O30,'4thR'!O30,'5thR'!O30,'6thR'!O30,'7thR'!O30,'8thR - Finale'!O30)</f>
        <v>5</v>
      </c>
      <c r="U30" s="5">
        <f>MIN('1stR'!P30,'2ndR'!P30,'3rdR'!P30,'4thR'!P30,'5thR'!P30,'6thR'!P30,'7thR'!P30,'8thR - Finale'!P30)</f>
        <v>8</v>
      </c>
      <c r="V30" s="5">
        <f>MIN('1stR'!Q30,'2ndR'!Q30,'3rdR'!Q30,'4thR'!Q30,'5thR'!Q30,'6thR'!Q30,'7thR'!Q30,'8thR - Finale'!Q30)</f>
        <v>6</v>
      </c>
      <c r="W30" s="5">
        <f>MIN('1stR'!R30,'2ndR'!R30,'3rdR'!R30,'4thR'!R30,'5thR'!R30,'6thR'!R30,'7thR'!R30,'8thR - Finale'!R30)</f>
        <v>5</v>
      </c>
      <c r="X30" s="5">
        <f>MIN('1stR'!S30,'2ndR'!S30,'3rdR'!S30,'4thR'!S30,'5thR'!S30,'6thR'!S30,'7thR'!S30,'8thR - Finale'!S30)</f>
        <v>7</v>
      </c>
      <c r="Y30" s="5">
        <f>MIN('1stR'!T30,'2ndR'!T30,'3rdR'!T30,'4thR'!T30,'5thR'!T30,'6thR'!T30,'7thR'!T30,'8thR - Finale'!T30)</f>
        <v>6</v>
      </c>
      <c r="Z30" s="16">
        <f t="shared" si="8"/>
        <v>108</v>
      </c>
      <c r="AA30" s="16">
        <f t="shared" si="5"/>
        <v>108.00000300000001</v>
      </c>
      <c r="AB30" s="16">
        <f>'8thR - Finale'!V30</f>
        <v>26.3</v>
      </c>
      <c r="AC30" s="17">
        <f t="shared" si="9"/>
        <v>94.85</v>
      </c>
      <c r="AD30" s="17">
        <f t="shared" si="7"/>
        <v>94.850003000000001</v>
      </c>
    </row>
    <row r="31" spans="1:30" x14ac:dyDescent="0.25">
      <c r="A31" s="30">
        <v>25</v>
      </c>
      <c r="B31" s="23">
        <f t="shared" si="0"/>
        <v>12</v>
      </c>
      <c r="C31" s="23">
        <f t="shared" si="1"/>
        <v>13</v>
      </c>
      <c r="D31" s="13">
        <f t="shared" si="2"/>
        <v>12</v>
      </c>
      <c r="E31" s="13">
        <f t="shared" si="3"/>
        <v>13</v>
      </c>
      <c r="F31" s="7" t="str">
        <f>'8thR - Finale'!B31</f>
        <v>MENTE WERNER</v>
      </c>
      <c r="G31" s="7">
        <f>'8thR - Finale'!W31</f>
        <v>4</v>
      </c>
      <c r="H31" s="5">
        <f>MIN('1stR'!C31,'2ndR'!C31,'3rdR'!C31,'4thR'!C31,'5thR'!C31,'6thR'!C31,'7thR'!C31,'8thR - Finale'!C31)</f>
        <v>5</v>
      </c>
      <c r="I31" s="5">
        <f>MIN('1stR'!D31,'2ndR'!D31,'3rdR'!D31,'4thR'!D31,'5thR'!D31,'6thR'!D31,'7thR'!D31,'8thR - Finale'!D31)</f>
        <v>4</v>
      </c>
      <c r="J31" s="5">
        <f>MIN('1stR'!E31,'2ndR'!E31,'3rdR'!E31,'4thR'!E31,'5thR'!E31,'6thR'!E31,'7thR'!E31,'8thR - Finale'!E31)</f>
        <v>3</v>
      </c>
      <c r="K31" s="5">
        <f>MIN('1stR'!F31,'2ndR'!F31,'3rdR'!F31,'4thR'!F31,'5thR'!F31,'6thR'!F31,'7thR'!F31,'8thR - Finale'!F31)</f>
        <v>3</v>
      </c>
      <c r="L31" s="5">
        <f>MIN('1stR'!G31,'2ndR'!G31,'3rdR'!G31,'4thR'!G31,'5thR'!G31,'6thR'!G31,'7thR'!G31,'8thR - Finale'!G31)</f>
        <v>4</v>
      </c>
      <c r="M31" s="5">
        <f>MIN('1stR'!H31,'2ndR'!H31,'3rdR'!H31,'4thR'!H31,'5thR'!H31,'6thR'!H31,'7thR'!H31,'8thR - Finale'!H31)</f>
        <v>4</v>
      </c>
      <c r="N31" s="5">
        <f>MIN('1stR'!I31,'2ndR'!I31,'3rdR'!I31,'4thR'!I31,'5thR'!I31,'6thR'!I31,'7thR'!I31,'8thR - Finale'!I31)</f>
        <v>5</v>
      </c>
      <c r="O31" s="5">
        <f>MIN('1stR'!J31,'2ndR'!J31,'3rdR'!J31,'4thR'!J31,'5thR'!J31,'6thR'!J31,'7thR'!J31,'8thR - Finale'!J31)</f>
        <v>5</v>
      </c>
      <c r="P31" s="5">
        <f>MIN('1stR'!K31,'2ndR'!K31,'3rdR'!K31,'4thR'!K31,'5thR'!K31,'6thR'!K31,'7thR'!K31,'8thR - Finale'!K31)</f>
        <v>4</v>
      </c>
      <c r="Q31" s="65">
        <f>MIN('1stR'!L31,'2ndR'!L31,'3rdR'!L31,'4thR'!L31,'5thR'!L31,'6thR'!L31,'7thR'!L31,'8thR - Finale'!L31)</f>
        <v>4</v>
      </c>
      <c r="R31" s="65">
        <f>MIN('1stR'!M31,'2ndR'!M31,'3rdR'!M31,'4thR'!M31,'5thR'!M31,'6thR'!M31,'7thR'!M31,'8thR - Finale'!M31)</f>
        <v>4</v>
      </c>
      <c r="S31" s="65">
        <f>MIN('1stR'!N31,'2ndR'!N31,'3rdR'!N31,'4thR'!N31,'5thR'!N31,'6thR'!N31,'7thR'!N31,'8thR - Finale'!N31)</f>
        <v>5</v>
      </c>
      <c r="T31" s="5">
        <f>MIN('1stR'!O31,'2ndR'!O31,'3rdR'!O31,'4thR'!O31,'5thR'!O31,'6thR'!O31,'7thR'!O31,'8thR - Finale'!O31)</f>
        <v>4</v>
      </c>
      <c r="U31" s="5">
        <f>MIN('1stR'!P31,'2ndR'!P31,'3rdR'!P31,'4thR'!P31,'5thR'!P31,'6thR'!P31,'7thR'!P31,'8thR - Finale'!P31)</f>
        <v>5</v>
      </c>
      <c r="V31" s="5">
        <f>MIN('1stR'!Q31,'2ndR'!Q31,'3rdR'!Q31,'4thR'!Q31,'5thR'!Q31,'6thR'!Q31,'7thR'!Q31,'8thR - Finale'!Q31)</f>
        <v>2</v>
      </c>
      <c r="W31" s="5">
        <f>MIN('1stR'!R31,'2ndR'!R31,'3rdR'!R31,'4thR'!R31,'5thR'!R31,'6thR'!R31,'7thR'!R31,'8thR - Finale'!R31)</f>
        <v>4</v>
      </c>
      <c r="X31" s="5">
        <f>MIN('1stR'!S31,'2ndR'!S31,'3rdR'!S31,'4thR'!S31,'5thR'!S31,'6thR'!S31,'7thR'!S31,'8thR - Finale'!S31)</f>
        <v>4</v>
      </c>
      <c r="Y31" s="5">
        <f>MIN('1stR'!T31,'2ndR'!T31,'3rdR'!T31,'4thR'!T31,'5thR'!T31,'6thR'!T31,'7thR'!T31,'8thR - Finale'!T31)</f>
        <v>4</v>
      </c>
      <c r="Z31" s="16">
        <f t="shared" si="8"/>
        <v>73</v>
      </c>
      <c r="AA31" s="16">
        <f t="shared" si="5"/>
        <v>73.000003100000001</v>
      </c>
      <c r="AB31" s="16">
        <f>'8thR - Finale'!V31</f>
        <v>13.2</v>
      </c>
      <c r="AC31" s="17">
        <f t="shared" si="9"/>
        <v>66.400000000000006</v>
      </c>
      <c r="AD31" s="17">
        <f t="shared" si="7"/>
        <v>66.400003100000006</v>
      </c>
    </row>
    <row r="32" spans="1:30" x14ac:dyDescent="0.25">
      <c r="A32" s="30">
        <v>26</v>
      </c>
      <c r="B32" s="23">
        <f t="shared" si="0"/>
        <v>28</v>
      </c>
      <c r="C32" s="23">
        <f t="shared" si="1"/>
        <v>15</v>
      </c>
      <c r="D32" s="13">
        <f t="shared" si="2"/>
        <v>28</v>
      </c>
      <c r="E32" s="13">
        <f t="shared" si="3"/>
        <v>15</v>
      </c>
      <c r="F32" s="7" t="str">
        <f>'8thR - Finale'!B32</f>
        <v>MENTE MARIA</v>
      </c>
      <c r="G32" s="7">
        <f>'8thR - Finale'!W32</f>
        <v>4</v>
      </c>
      <c r="H32" s="5">
        <f>MIN('1stR'!C32,'2ndR'!C32,'3rdR'!C32,'4thR'!C32,'5thR'!C32,'6thR'!C32,'7thR'!C32,'8thR - Finale'!C32)</f>
        <v>5</v>
      </c>
      <c r="I32" s="5">
        <f>MIN('1stR'!D32,'2ndR'!D32,'3rdR'!D32,'4thR'!D32,'5thR'!D32,'6thR'!D32,'7thR'!D32,'8thR - Finale'!D32)</f>
        <v>4</v>
      </c>
      <c r="J32" s="5">
        <f>MIN('1stR'!E32,'2ndR'!E32,'3rdR'!E32,'4thR'!E32,'5thR'!E32,'6thR'!E32,'7thR'!E32,'8thR - Finale'!E32)</f>
        <v>3</v>
      </c>
      <c r="K32" s="5">
        <f>MIN('1stR'!F32,'2ndR'!F32,'3rdR'!F32,'4thR'!F32,'5thR'!F32,'6thR'!F32,'7thR'!F32,'8thR - Finale'!F32)</f>
        <v>3</v>
      </c>
      <c r="L32" s="5">
        <f>MIN('1stR'!G32,'2ndR'!G32,'3rdR'!G32,'4thR'!G32,'5thR'!G32,'6thR'!G32,'7thR'!G32,'8thR - Finale'!G32)</f>
        <v>5</v>
      </c>
      <c r="M32" s="5">
        <f>MIN('1stR'!H32,'2ndR'!H32,'3rdR'!H32,'4thR'!H32,'5thR'!H32,'6thR'!H32,'7thR'!H32,'8thR - Finale'!H32)</f>
        <v>4</v>
      </c>
      <c r="N32" s="5">
        <f>MIN('1stR'!I32,'2ndR'!I32,'3rdR'!I32,'4thR'!I32,'5thR'!I32,'6thR'!I32,'7thR'!I32,'8thR - Finale'!I32)</f>
        <v>7</v>
      </c>
      <c r="O32" s="5">
        <f>MIN('1stR'!J32,'2ndR'!J32,'3rdR'!J32,'4thR'!J32,'5thR'!J32,'6thR'!J32,'7thR'!J32,'8thR - Finale'!J32)</f>
        <v>5</v>
      </c>
      <c r="P32" s="5">
        <f>MIN('1stR'!K32,'2ndR'!K32,'3rdR'!K32,'4thR'!K32,'5thR'!K32,'6thR'!K32,'7thR'!K32,'8thR - Finale'!K32)</f>
        <v>3</v>
      </c>
      <c r="Q32" s="65">
        <f>MIN('1stR'!L32,'2ndR'!L32,'3rdR'!L32,'4thR'!L32,'5thR'!L32,'6thR'!L32,'7thR'!L32,'8thR - Finale'!L32)</f>
        <v>3</v>
      </c>
      <c r="R32" s="65">
        <f>MIN('1stR'!M32,'2ndR'!M32,'3rdR'!M32,'4thR'!M32,'5thR'!M32,'6thR'!M32,'7thR'!M32,'8thR - Finale'!M32)</f>
        <v>6</v>
      </c>
      <c r="S32" s="65">
        <f>MIN('1stR'!N32,'2ndR'!N32,'3rdR'!N32,'4thR'!N32,'5thR'!N32,'6thR'!N32,'7thR'!N32,'8thR - Finale'!N32)</f>
        <v>6</v>
      </c>
      <c r="T32" s="5">
        <f>MIN('1stR'!O32,'2ndR'!O32,'3rdR'!O32,'4thR'!O32,'5thR'!O32,'6thR'!O32,'7thR'!O32,'8thR - Finale'!O32)</f>
        <v>5</v>
      </c>
      <c r="U32" s="5">
        <f>MIN('1stR'!P32,'2ndR'!P32,'3rdR'!P32,'4thR'!P32,'5thR'!P32,'6thR'!P32,'7thR'!P32,'8thR - Finale'!P32)</f>
        <v>5</v>
      </c>
      <c r="V32" s="5">
        <f>MIN('1stR'!Q32,'2ndR'!Q32,'3rdR'!Q32,'4thR'!Q32,'5thR'!Q32,'6thR'!Q32,'7thR'!Q32,'8thR - Finale'!Q32)</f>
        <v>3</v>
      </c>
      <c r="W32" s="5">
        <f>MIN('1stR'!R32,'2ndR'!R32,'3rdR'!R32,'4thR'!R32,'5thR'!R32,'6thR'!R32,'7thR'!R32,'8thR - Finale'!R32)</f>
        <v>3</v>
      </c>
      <c r="X32" s="5">
        <f>MIN('1stR'!S32,'2ndR'!S32,'3rdR'!S32,'4thR'!S32,'5thR'!S32,'6thR'!S32,'7thR'!S32,'8thR - Finale'!S32)</f>
        <v>5</v>
      </c>
      <c r="Y32" s="5">
        <f>MIN('1stR'!T32,'2ndR'!T32,'3rdR'!T32,'4thR'!T32,'5thR'!T32,'6thR'!T32,'7thR'!T32,'8thR - Finale'!T32)</f>
        <v>5</v>
      </c>
      <c r="Z32" s="16">
        <f t="shared" si="8"/>
        <v>80</v>
      </c>
      <c r="AA32" s="16">
        <f t="shared" si="5"/>
        <v>80.000003199999995</v>
      </c>
      <c r="AB32" s="16">
        <f>'8thR - Finale'!V32</f>
        <v>25.4</v>
      </c>
      <c r="AC32" s="17">
        <f t="shared" si="9"/>
        <v>67.3</v>
      </c>
      <c r="AD32" s="17">
        <f t="shared" si="7"/>
        <v>67.300003199999992</v>
      </c>
    </row>
    <row r="33" spans="1:30" x14ac:dyDescent="0.25">
      <c r="A33" s="30">
        <v>27</v>
      </c>
      <c r="B33" s="23">
        <f t="shared" si="0"/>
        <v>9</v>
      </c>
      <c r="C33" s="23">
        <f t="shared" si="1"/>
        <v>14</v>
      </c>
      <c r="D33" s="13">
        <f t="shared" si="2"/>
        <v>8</v>
      </c>
      <c r="E33" s="13">
        <f t="shared" si="3"/>
        <v>14</v>
      </c>
      <c r="F33" s="7" t="str">
        <f>'8thR - Finale'!B33</f>
        <v>MERTELJ JANEZ</v>
      </c>
      <c r="G33" s="7">
        <f>'8thR - Finale'!W33</f>
        <v>4</v>
      </c>
      <c r="H33" s="5">
        <f>MIN('1stR'!C33,'2ndR'!C33,'3rdR'!C33,'4thR'!C33,'5thR'!C33,'6thR'!C33,'7thR'!C33,'8thR - Finale'!C33)</f>
        <v>4</v>
      </c>
      <c r="I33" s="5">
        <f>MIN('1stR'!D33,'2ndR'!D33,'3rdR'!D33,'4thR'!D33,'5thR'!D33,'6thR'!D33,'7thR'!D33,'8thR - Finale'!D33)</f>
        <v>4</v>
      </c>
      <c r="J33" s="5">
        <f>MIN('1stR'!E33,'2ndR'!E33,'3rdR'!E33,'4thR'!E33,'5thR'!E33,'6thR'!E33,'7thR'!E33,'8thR - Finale'!E33)</f>
        <v>3</v>
      </c>
      <c r="K33" s="5">
        <f>MIN('1stR'!F33,'2ndR'!F33,'3rdR'!F33,'4thR'!F33,'5thR'!F33,'6thR'!F33,'7thR'!F33,'8thR - Finale'!F33)</f>
        <v>3</v>
      </c>
      <c r="L33" s="5">
        <f>MIN('1stR'!G33,'2ndR'!G33,'3rdR'!G33,'4thR'!G33,'5thR'!G33,'6thR'!G33,'7thR'!G33,'8thR - Finale'!G33)</f>
        <v>4</v>
      </c>
      <c r="M33" s="5">
        <f>MIN('1stR'!H33,'2ndR'!H33,'3rdR'!H33,'4thR'!H33,'5thR'!H33,'6thR'!H33,'7thR'!H33,'8thR - Finale'!H33)</f>
        <v>4</v>
      </c>
      <c r="N33" s="5">
        <f>MIN('1stR'!I33,'2ndR'!I33,'3rdR'!I33,'4thR'!I33,'5thR'!I33,'6thR'!I33,'7thR'!I33,'8thR - Finale'!I33)</f>
        <v>6</v>
      </c>
      <c r="O33" s="5">
        <f>MIN('1stR'!J33,'2ndR'!J33,'3rdR'!J33,'4thR'!J33,'5thR'!J33,'6thR'!J33,'7thR'!J33,'8thR - Finale'!J33)</f>
        <v>4</v>
      </c>
      <c r="P33" s="5">
        <f>MIN('1stR'!K33,'2ndR'!K33,'3rdR'!K33,'4thR'!K33,'5thR'!K33,'6thR'!K33,'7thR'!K33,'8thR - Finale'!K33)</f>
        <v>4</v>
      </c>
      <c r="Q33" s="65">
        <f>MIN('1stR'!L33,'2ndR'!L33,'3rdR'!L33,'4thR'!L33,'5thR'!L33,'6thR'!L33,'7thR'!L33,'8thR - Finale'!L33)</f>
        <v>3</v>
      </c>
      <c r="R33" s="65">
        <f>MIN('1stR'!M33,'2ndR'!M33,'3rdR'!M33,'4thR'!M33,'5thR'!M33,'6thR'!M33,'7thR'!M33,'8thR - Finale'!M33)</f>
        <v>4</v>
      </c>
      <c r="S33" s="65">
        <f>MIN('1stR'!N33,'2ndR'!N33,'3rdR'!N33,'4thR'!N33,'5thR'!N33,'6thR'!N33,'7thR'!N33,'8thR - Finale'!N33)</f>
        <v>5</v>
      </c>
      <c r="T33" s="5">
        <f>MIN('1stR'!O33,'2ndR'!O33,'3rdR'!O33,'4thR'!O33,'5thR'!O33,'6thR'!O33,'7thR'!O33,'8thR - Finale'!O33)</f>
        <v>4</v>
      </c>
      <c r="U33" s="5">
        <f>MIN('1stR'!P33,'2ndR'!P33,'3rdR'!P33,'4thR'!P33,'5thR'!P33,'6thR'!P33,'7thR'!P33,'8thR - Finale'!P33)</f>
        <v>6</v>
      </c>
      <c r="V33" s="5">
        <f>MIN('1stR'!Q33,'2ndR'!Q33,'3rdR'!Q33,'4thR'!Q33,'5thR'!Q33,'6thR'!Q33,'7thR'!Q33,'8thR - Finale'!Q33)</f>
        <v>3</v>
      </c>
      <c r="W33" s="5">
        <f>MIN('1stR'!R33,'2ndR'!R33,'3rdR'!R33,'4thR'!R33,'5thR'!R33,'6thR'!R33,'7thR'!R33,'8thR - Finale'!R33)</f>
        <v>3</v>
      </c>
      <c r="X33" s="5">
        <f>MIN('1stR'!S33,'2ndR'!S33,'3rdR'!S33,'4thR'!S33,'5thR'!S33,'6thR'!S33,'7thR'!S33,'8thR - Finale'!S33)</f>
        <v>5</v>
      </c>
      <c r="Y33" s="5">
        <f>MIN('1stR'!T33,'2ndR'!T33,'3rdR'!T33,'4thR'!T33,'5thR'!T33,'6thR'!T33,'7thR'!T33,'8thR - Finale'!T33)</f>
        <v>3</v>
      </c>
      <c r="Z33" s="16">
        <f t="shared" si="8"/>
        <v>72</v>
      </c>
      <c r="AA33" s="16">
        <f t="shared" si="5"/>
        <v>72.000003300000003</v>
      </c>
      <c r="AB33" s="16">
        <f>'8thR - Finale'!V33</f>
        <v>10.4</v>
      </c>
      <c r="AC33" s="17">
        <f t="shared" si="9"/>
        <v>66.8</v>
      </c>
      <c r="AD33" s="17">
        <f t="shared" si="7"/>
        <v>66.8000033</v>
      </c>
    </row>
    <row r="34" spans="1:30" x14ac:dyDescent="0.25">
      <c r="A34" s="30">
        <v>28</v>
      </c>
      <c r="B34" s="23">
        <f t="shared" si="0"/>
        <v>17</v>
      </c>
      <c r="C34" s="23">
        <f t="shared" si="1"/>
        <v>11</v>
      </c>
      <c r="D34" s="13">
        <f t="shared" si="2"/>
        <v>15</v>
      </c>
      <c r="E34" s="13">
        <f t="shared" si="3"/>
        <v>11</v>
      </c>
      <c r="F34" s="7" t="str">
        <f>'8thR - Finale'!B34</f>
        <v>NADLES FRANCI</v>
      </c>
      <c r="G34" s="7">
        <f>'8thR - Finale'!W34</f>
        <v>4</v>
      </c>
      <c r="H34" s="5">
        <f>MIN('1stR'!C34,'2ndR'!C34,'3rdR'!C34,'4thR'!C34,'5thR'!C34,'6thR'!C34,'7thR'!C34,'8thR - Finale'!C34)</f>
        <v>5</v>
      </c>
      <c r="I34" s="5">
        <f>MIN('1stR'!D34,'2ndR'!D34,'3rdR'!D34,'4thR'!D34,'5thR'!D34,'6thR'!D34,'7thR'!D34,'8thR - Finale'!D34)</f>
        <v>4</v>
      </c>
      <c r="J34" s="5">
        <f>MIN('1stR'!E34,'2ndR'!E34,'3rdR'!E34,'4thR'!E34,'5thR'!E34,'6thR'!E34,'7thR'!E34,'8thR - Finale'!E34)</f>
        <v>3</v>
      </c>
      <c r="K34" s="5">
        <f>MIN('1stR'!F34,'2ndR'!F34,'3rdR'!F34,'4thR'!F34,'5thR'!F34,'6thR'!F34,'7thR'!F34,'8thR - Finale'!F34)</f>
        <v>3</v>
      </c>
      <c r="L34" s="5">
        <f>MIN('1stR'!G34,'2ndR'!G34,'3rdR'!G34,'4thR'!G34,'5thR'!G34,'6thR'!G34,'7thR'!G34,'8thR - Finale'!G34)</f>
        <v>5</v>
      </c>
      <c r="M34" s="5">
        <f>MIN('1stR'!H34,'2ndR'!H34,'3rdR'!H34,'4thR'!H34,'5thR'!H34,'6thR'!H34,'7thR'!H34,'8thR - Finale'!H34)</f>
        <v>5</v>
      </c>
      <c r="N34" s="5">
        <f>MIN('1stR'!I34,'2ndR'!I34,'3rdR'!I34,'4thR'!I34,'5thR'!I34,'6thR'!I34,'7thR'!I34,'8thR - Finale'!I34)</f>
        <v>6</v>
      </c>
      <c r="O34" s="5">
        <f>MIN('1stR'!J34,'2ndR'!J34,'3rdR'!J34,'4thR'!J34,'5thR'!J34,'6thR'!J34,'7thR'!J34,'8thR - Finale'!J34)</f>
        <v>4</v>
      </c>
      <c r="P34" s="5">
        <f>MIN('1stR'!K34,'2ndR'!K34,'3rdR'!K34,'4thR'!K34,'5thR'!K34,'6thR'!K34,'7thR'!K34,'8thR - Finale'!K34)</f>
        <v>4</v>
      </c>
      <c r="Q34" s="65">
        <f>MIN('1stR'!L34,'2ndR'!L34,'3rdR'!L34,'4thR'!L34,'5thR'!L34,'6thR'!L34,'7thR'!L34,'8thR - Finale'!L34)</f>
        <v>3</v>
      </c>
      <c r="R34" s="65">
        <f>MIN('1stR'!M34,'2ndR'!M34,'3rdR'!M34,'4thR'!M34,'5thR'!M34,'6thR'!M34,'7thR'!M34,'8thR - Finale'!M34)</f>
        <v>4</v>
      </c>
      <c r="S34" s="65">
        <f>MIN('1stR'!N34,'2ndR'!N34,'3rdR'!N34,'4thR'!N34,'5thR'!N34,'6thR'!N34,'7thR'!N34,'8thR - Finale'!N34)</f>
        <v>5</v>
      </c>
      <c r="T34" s="5">
        <f>MIN('1stR'!O34,'2ndR'!O34,'3rdR'!O34,'4thR'!O34,'5thR'!O34,'6thR'!O34,'7thR'!O34,'8thR - Finale'!O34)</f>
        <v>4</v>
      </c>
      <c r="U34" s="5">
        <f>MIN('1stR'!P34,'2ndR'!P34,'3rdR'!P34,'4thR'!P34,'5thR'!P34,'6thR'!P34,'7thR'!P34,'8thR - Finale'!P34)</f>
        <v>6</v>
      </c>
      <c r="V34" s="5">
        <f>MIN('1stR'!Q34,'2ndR'!Q34,'3rdR'!Q34,'4thR'!Q34,'5thR'!Q34,'6thR'!Q34,'7thR'!Q34,'8thR - Finale'!Q34)</f>
        <v>3</v>
      </c>
      <c r="W34" s="5">
        <f>MIN('1stR'!R34,'2ndR'!R34,'3rdR'!R34,'4thR'!R34,'5thR'!R34,'6thR'!R34,'7thR'!R34,'8thR - Finale'!R34)</f>
        <v>3</v>
      </c>
      <c r="X34" s="5">
        <f>MIN('1stR'!S34,'2ndR'!S34,'3rdR'!S34,'4thR'!S34,'5thR'!S34,'6thR'!S34,'7thR'!S34,'8thR - Finale'!S34)</f>
        <v>4</v>
      </c>
      <c r="Y34" s="5">
        <f>MIN('1stR'!T34,'2ndR'!T34,'3rdR'!T34,'4thR'!T34,'5thR'!T34,'6thR'!T34,'7thR'!T34,'8thR - Finale'!T34)</f>
        <v>4</v>
      </c>
      <c r="Z34" s="16">
        <f t="shared" si="8"/>
        <v>75</v>
      </c>
      <c r="AA34" s="16">
        <f t="shared" si="5"/>
        <v>75.000003399999997</v>
      </c>
      <c r="AB34" s="16">
        <f>'8thR - Finale'!V34</f>
        <v>18.5</v>
      </c>
      <c r="AC34" s="17">
        <f t="shared" si="9"/>
        <v>65.75</v>
      </c>
      <c r="AD34" s="17">
        <f t="shared" si="7"/>
        <v>65.750003399999997</v>
      </c>
    </row>
    <row r="35" spans="1:30" x14ac:dyDescent="0.25">
      <c r="A35" s="30">
        <v>29</v>
      </c>
      <c r="B35" s="23">
        <f t="shared" si="0"/>
        <v>59</v>
      </c>
      <c r="C35" s="23">
        <f t="shared" si="1"/>
        <v>65</v>
      </c>
      <c r="D35" s="13">
        <f t="shared" si="2"/>
        <v>57</v>
      </c>
      <c r="E35" s="13">
        <f t="shared" si="3"/>
        <v>65</v>
      </c>
      <c r="F35" s="7" t="str">
        <f>'8thR - Finale'!B35</f>
        <v>PERSIN ANKA</v>
      </c>
      <c r="G35" s="7">
        <f>'8thR - Finale'!W35</f>
        <v>1</v>
      </c>
      <c r="H35" s="5">
        <f>MIN('1stR'!C35,'2ndR'!C35,'3rdR'!C35,'4thR'!C35,'5thR'!C35,'6thR'!C35,'7thR'!C35,'8thR - Finale'!C35)</f>
        <v>7</v>
      </c>
      <c r="I35" s="5">
        <f>MIN('1stR'!D35,'2ndR'!D35,'3rdR'!D35,'4thR'!D35,'5thR'!D35,'6thR'!D35,'7thR'!D35,'8thR - Finale'!D35)</f>
        <v>5</v>
      </c>
      <c r="J35" s="5">
        <f>MIN('1stR'!E35,'2ndR'!E35,'3rdR'!E35,'4thR'!E35,'5thR'!E35,'6thR'!E35,'7thR'!E35,'8thR - Finale'!E35)</f>
        <v>2</v>
      </c>
      <c r="K35" s="5">
        <f>MIN('1stR'!F35,'2ndR'!F35,'3rdR'!F35,'4thR'!F35,'5thR'!F35,'6thR'!F35,'7thR'!F35,'8thR - Finale'!F35)</f>
        <v>3</v>
      </c>
      <c r="L35" s="5">
        <f>MIN('1stR'!G35,'2ndR'!G35,'3rdR'!G35,'4thR'!G35,'5thR'!G35,'6thR'!G35,'7thR'!G35,'8thR - Finale'!G35)</f>
        <v>7</v>
      </c>
      <c r="M35" s="5">
        <f>MIN('1stR'!H35,'2ndR'!H35,'3rdR'!H35,'4thR'!H35,'5thR'!H35,'6thR'!H35,'7thR'!H35,'8thR - Finale'!H35)</f>
        <v>5</v>
      </c>
      <c r="N35" s="5">
        <f>MIN('1stR'!I35,'2ndR'!I35,'3rdR'!I35,'4thR'!I35,'5thR'!I35,'6thR'!I35,'7thR'!I35,'8thR - Finale'!I35)</f>
        <v>8</v>
      </c>
      <c r="O35" s="5">
        <f>MIN('1stR'!J35,'2ndR'!J35,'3rdR'!J35,'4thR'!J35,'5thR'!J35,'6thR'!J35,'7thR'!J35,'8thR - Finale'!J35)</f>
        <v>6</v>
      </c>
      <c r="P35" s="5">
        <f>MIN('1stR'!K35,'2ndR'!K35,'3rdR'!K35,'4thR'!K35,'5thR'!K35,'6thR'!K35,'7thR'!K35,'8thR - Finale'!K35)</f>
        <v>3</v>
      </c>
      <c r="Q35" s="65">
        <f>MIN('1stR'!L35,'2ndR'!L35,'3rdR'!L35,'4thR'!L35,'5thR'!L35,'6thR'!L35,'7thR'!L35,'8thR - Finale'!L35)</f>
        <v>4</v>
      </c>
      <c r="R35" s="65">
        <f>MIN('1stR'!M35,'2ndR'!M35,'3rdR'!M35,'4thR'!M35,'5thR'!M35,'6thR'!M35,'7thR'!M35,'8thR - Finale'!M35)</f>
        <v>5</v>
      </c>
      <c r="S35" s="65">
        <f>MIN('1stR'!N35,'2ndR'!N35,'3rdR'!N35,'4thR'!N35,'5thR'!N35,'6thR'!N35,'7thR'!N35,'8thR - Finale'!N35)</f>
        <v>5</v>
      </c>
      <c r="T35" s="5">
        <f>MIN('1stR'!O35,'2ndR'!O35,'3rdR'!O35,'4thR'!O35,'5thR'!O35,'6thR'!O35,'7thR'!O35,'8thR - Finale'!O35)</f>
        <v>4</v>
      </c>
      <c r="U35" s="5">
        <f>MIN('1stR'!P35,'2ndR'!P35,'3rdR'!P35,'4thR'!P35,'5thR'!P35,'6thR'!P35,'7thR'!P35,'8thR - Finale'!P35)</f>
        <v>7</v>
      </c>
      <c r="V35" s="5">
        <f>MIN('1stR'!Q35,'2ndR'!Q35,'3rdR'!Q35,'4thR'!Q35,'5thR'!Q35,'6thR'!Q35,'7thR'!Q35,'8thR - Finale'!Q35)</f>
        <v>3</v>
      </c>
      <c r="W35" s="5">
        <f>MIN('1stR'!R35,'2ndR'!R35,'3rdR'!R35,'4thR'!R35,'5thR'!R35,'6thR'!R35,'7thR'!R35,'8thR - Finale'!R35)</f>
        <v>3</v>
      </c>
      <c r="X35" s="5">
        <f>MIN('1stR'!S35,'2ndR'!S35,'3rdR'!S35,'4thR'!S35,'5thR'!S35,'6thR'!S35,'7thR'!S35,'8thR - Finale'!S35)</f>
        <v>8</v>
      </c>
      <c r="Y35" s="5">
        <f>MIN('1stR'!T35,'2ndR'!T35,'3rdR'!T35,'4thR'!T35,'5thR'!T35,'6thR'!T35,'7thR'!T35,'8thR - Finale'!T35)</f>
        <v>6</v>
      </c>
      <c r="Z35" s="16">
        <f t="shared" si="8"/>
        <v>91</v>
      </c>
      <c r="AA35" s="16">
        <f t="shared" si="5"/>
        <v>91.000003500000005</v>
      </c>
      <c r="AB35" s="16">
        <f>'8thR - Finale'!V35</f>
        <v>13</v>
      </c>
      <c r="AC35" s="17">
        <f t="shared" si="9"/>
        <v>84.5</v>
      </c>
      <c r="AD35" s="17">
        <f t="shared" si="7"/>
        <v>84.500003500000005</v>
      </c>
    </row>
    <row r="36" spans="1:30" x14ac:dyDescent="0.25">
      <c r="A36" s="30">
        <v>30</v>
      </c>
      <c r="B36" s="23">
        <f t="shared" si="0"/>
        <v>24</v>
      </c>
      <c r="C36" s="23">
        <f t="shared" si="1"/>
        <v>26</v>
      </c>
      <c r="D36" s="13">
        <f t="shared" si="2"/>
        <v>22</v>
      </c>
      <c r="E36" s="13">
        <f t="shared" si="3"/>
        <v>26</v>
      </c>
      <c r="F36" s="7" t="str">
        <f>'8thR - Finale'!B36</f>
        <v>RAPPITSCH KLAUS</v>
      </c>
      <c r="G36" s="7">
        <f>'8thR - Finale'!W36</f>
        <v>3</v>
      </c>
      <c r="H36" s="5">
        <f>MIN('1stR'!C36,'2ndR'!C36,'3rdR'!C36,'4thR'!C36,'5thR'!C36,'6thR'!C36,'7thR'!C36,'8thR - Finale'!C36)</f>
        <v>5</v>
      </c>
      <c r="I36" s="5">
        <f>MIN('1stR'!D36,'2ndR'!D36,'3rdR'!D36,'4thR'!D36,'5thR'!D36,'6thR'!D36,'7thR'!D36,'8thR - Finale'!D36)</f>
        <v>5</v>
      </c>
      <c r="J36" s="5">
        <f>MIN('1stR'!E36,'2ndR'!E36,'3rdR'!E36,'4thR'!E36,'5thR'!E36,'6thR'!E36,'7thR'!E36,'8thR - Finale'!E36)</f>
        <v>3</v>
      </c>
      <c r="K36" s="5">
        <f>MIN('1stR'!F36,'2ndR'!F36,'3rdR'!F36,'4thR'!F36,'5thR'!F36,'6thR'!F36,'7thR'!F36,'8thR - Finale'!F36)</f>
        <v>3</v>
      </c>
      <c r="L36" s="5">
        <f>MIN('1stR'!G36,'2ndR'!G36,'3rdR'!G36,'4thR'!G36,'5thR'!G36,'6thR'!G36,'7thR'!G36,'8thR - Finale'!G36)</f>
        <v>4</v>
      </c>
      <c r="M36" s="5">
        <f>MIN('1stR'!H36,'2ndR'!H36,'3rdR'!H36,'4thR'!H36,'5thR'!H36,'6thR'!H36,'7thR'!H36,'8thR - Finale'!H36)</f>
        <v>4</v>
      </c>
      <c r="N36" s="5">
        <f>MIN('1stR'!I36,'2ndR'!I36,'3rdR'!I36,'4thR'!I36,'5thR'!I36,'6thR'!I36,'7thR'!I36,'8thR - Finale'!I36)</f>
        <v>6</v>
      </c>
      <c r="O36" s="5">
        <f>MIN('1stR'!J36,'2ndR'!J36,'3rdR'!J36,'4thR'!J36,'5thR'!J36,'6thR'!J36,'7thR'!J36,'8thR - Finale'!J36)</f>
        <v>7</v>
      </c>
      <c r="P36" s="5">
        <f>MIN('1stR'!K36,'2ndR'!K36,'3rdR'!K36,'4thR'!K36,'5thR'!K36,'6thR'!K36,'7thR'!K36,'8thR - Finale'!K36)</f>
        <v>3</v>
      </c>
      <c r="Q36" s="65">
        <f>MIN('1stR'!L36,'2ndR'!L36,'3rdR'!L36,'4thR'!L36,'5thR'!L36,'6thR'!L36,'7thR'!L36,'8thR - Finale'!L36)</f>
        <v>3</v>
      </c>
      <c r="R36" s="65">
        <f>MIN('1stR'!M36,'2ndR'!M36,'3rdR'!M36,'4thR'!M36,'5thR'!M36,'6thR'!M36,'7thR'!M36,'8thR - Finale'!M36)</f>
        <v>4</v>
      </c>
      <c r="S36" s="65">
        <f>MIN('1stR'!N36,'2ndR'!N36,'3rdR'!N36,'4thR'!N36,'5thR'!N36,'6thR'!N36,'7thR'!N36,'8thR - Finale'!N36)</f>
        <v>3</v>
      </c>
      <c r="T36" s="5">
        <f>MIN('1stR'!O36,'2ndR'!O36,'3rdR'!O36,'4thR'!O36,'5thR'!O36,'6thR'!O36,'7thR'!O36,'8thR - Finale'!O36)</f>
        <v>5</v>
      </c>
      <c r="U36" s="5">
        <f>MIN('1stR'!P36,'2ndR'!P36,'3rdR'!P36,'4thR'!P36,'5thR'!P36,'6thR'!P36,'7thR'!P36,'8thR - Finale'!P36)</f>
        <v>6</v>
      </c>
      <c r="V36" s="5">
        <f>MIN('1stR'!Q36,'2ndR'!Q36,'3rdR'!Q36,'4thR'!Q36,'5thR'!Q36,'6thR'!Q36,'7thR'!Q36,'8thR - Finale'!Q36)</f>
        <v>3</v>
      </c>
      <c r="W36" s="5">
        <f>MIN('1stR'!R36,'2ndR'!R36,'3rdR'!R36,'4thR'!R36,'5thR'!R36,'6thR'!R36,'7thR'!R36,'8thR - Finale'!R36)</f>
        <v>4</v>
      </c>
      <c r="X36" s="5">
        <f>MIN('1stR'!S36,'2ndR'!S36,'3rdR'!S36,'4thR'!S36,'5thR'!S36,'6thR'!S36,'7thR'!S36,'8thR - Finale'!S36)</f>
        <v>6</v>
      </c>
      <c r="Y36" s="5">
        <f>MIN('1stR'!T36,'2ndR'!T36,'3rdR'!T36,'4thR'!T36,'5thR'!T36,'6thR'!T36,'7thR'!T36,'8thR - Finale'!T36)</f>
        <v>4</v>
      </c>
      <c r="Z36" s="16">
        <f t="shared" si="8"/>
        <v>78</v>
      </c>
      <c r="AA36" s="16">
        <f t="shared" si="5"/>
        <v>78.000003599999999</v>
      </c>
      <c r="AB36" s="16">
        <f>'8thR - Finale'!V36</f>
        <v>13.1</v>
      </c>
      <c r="AC36" s="17">
        <f t="shared" si="9"/>
        <v>71.45</v>
      </c>
      <c r="AD36" s="17">
        <f t="shared" si="7"/>
        <v>71.450003600000002</v>
      </c>
    </row>
    <row r="37" spans="1:30" x14ac:dyDescent="0.25">
      <c r="A37" s="30">
        <v>31</v>
      </c>
      <c r="B37" s="23">
        <f t="shared" si="0"/>
        <v>33</v>
      </c>
      <c r="C37" s="23">
        <f t="shared" si="1"/>
        <v>37</v>
      </c>
      <c r="D37" s="13">
        <f t="shared" si="2"/>
        <v>33</v>
      </c>
      <c r="E37" s="13">
        <f t="shared" si="3"/>
        <v>37</v>
      </c>
      <c r="F37" s="7" t="str">
        <f>'8thR - Finale'!B37</f>
        <v>RAVNIKAR MARINA</v>
      </c>
      <c r="G37" s="7">
        <f>'8thR - Finale'!W37</f>
        <v>3</v>
      </c>
      <c r="H37" s="5">
        <f>MIN('1stR'!C37,'2ndR'!C37,'3rdR'!C37,'4thR'!C37,'5thR'!C37,'6thR'!C37,'7thR'!C37,'8thR - Finale'!C37)</f>
        <v>5</v>
      </c>
      <c r="I37" s="5">
        <f>MIN('1stR'!D37,'2ndR'!D37,'3rdR'!D37,'4thR'!D37,'5thR'!D37,'6thR'!D37,'7thR'!D37,'8thR - Finale'!D37)</f>
        <v>3</v>
      </c>
      <c r="J37" s="5">
        <f>MIN('1stR'!E37,'2ndR'!E37,'3rdR'!E37,'4thR'!E37,'5thR'!E37,'6thR'!E37,'7thR'!E37,'8thR - Finale'!E37)</f>
        <v>3</v>
      </c>
      <c r="K37" s="5">
        <f>MIN('1stR'!F37,'2ndR'!F37,'3rdR'!F37,'4thR'!F37,'5thR'!F37,'6thR'!F37,'7thR'!F37,'8thR - Finale'!F37)</f>
        <v>3</v>
      </c>
      <c r="L37" s="5">
        <f>MIN('1stR'!G37,'2ndR'!G37,'3rdR'!G37,'4thR'!G37,'5thR'!G37,'6thR'!G37,'7thR'!G37,'8thR - Finale'!G37)</f>
        <v>5</v>
      </c>
      <c r="M37" s="5">
        <f>MIN('1stR'!H37,'2ndR'!H37,'3rdR'!H37,'4thR'!H37,'5thR'!H37,'6thR'!H37,'7thR'!H37,'8thR - Finale'!H37)</f>
        <v>5</v>
      </c>
      <c r="N37" s="5">
        <f>MIN('1stR'!I37,'2ndR'!I37,'3rdR'!I37,'4thR'!I37,'5thR'!I37,'6thR'!I37,'7thR'!I37,'8thR - Finale'!I37)</f>
        <v>6</v>
      </c>
      <c r="O37" s="5">
        <f>MIN('1stR'!J37,'2ndR'!J37,'3rdR'!J37,'4thR'!J37,'5thR'!J37,'6thR'!J37,'7thR'!J37,'8thR - Finale'!J37)</f>
        <v>4</v>
      </c>
      <c r="P37" s="5">
        <f>MIN('1stR'!K37,'2ndR'!K37,'3rdR'!K37,'4thR'!K37,'5thR'!K37,'6thR'!K37,'7thR'!K37,'8thR - Finale'!K37)</f>
        <v>5</v>
      </c>
      <c r="Q37" s="65">
        <f>MIN('1stR'!L37,'2ndR'!L37,'3rdR'!L37,'4thR'!L37,'5thR'!L37,'6thR'!L37,'7thR'!L37,'8thR - Finale'!L37)</f>
        <v>4</v>
      </c>
      <c r="R37" s="65">
        <f>MIN('1stR'!M37,'2ndR'!M37,'3rdR'!M37,'4thR'!M37,'5thR'!M37,'6thR'!M37,'7thR'!M37,'8thR - Finale'!M37)</f>
        <v>6</v>
      </c>
      <c r="S37" s="65">
        <f>MIN('1stR'!N37,'2ndR'!N37,'3rdR'!N37,'4thR'!N37,'5thR'!N37,'6thR'!N37,'7thR'!N37,'8thR - Finale'!N37)</f>
        <v>6</v>
      </c>
      <c r="T37" s="5">
        <f>MIN('1stR'!O37,'2ndR'!O37,'3rdR'!O37,'4thR'!O37,'5thR'!O37,'6thR'!O37,'7thR'!O37,'8thR - Finale'!O37)</f>
        <v>5</v>
      </c>
      <c r="U37" s="5">
        <f>MIN('1stR'!P37,'2ndR'!P37,'3rdR'!P37,'4thR'!P37,'5thR'!P37,'6thR'!P37,'7thR'!P37,'8thR - Finale'!P37)</f>
        <v>6</v>
      </c>
      <c r="V37" s="5">
        <f>MIN('1stR'!Q37,'2ndR'!Q37,'3rdR'!Q37,'4thR'!Q37,'5thR'!Q37,'6thR'!Q37,'7thR'!Q37,'8thR - Finale'!Q37)</f>
        <v>3</v>
      </c>
      <c r="W37" s="5">
        <f>MIN('1stR'!R37,'2ndR'!R37,'3rdR'!R37,'4thR'!R37,'5thR'!R37,'6thR'!R37,'7thR'!R37,'8thR - Finale'!R37)</f>
        <v>3</v>
      </c>
      <c r="X37" s="5">
        <f>MIN('1stR'!S37,'2ndR'!S37,'3rdR'!S37,'4thR'!S37,'5thR'!S37,'6thR'!S37,'7thR'!S37,'8thR - Finale'!S37)</f>
        <v>6</v>
      </c>
      <c r="Y37" s="5">
        <f>MIN('1stR'!T37,'2ndR'!T37,'3rdR'!T37,'4thR'!T37,'5thR'!T37,'6thR'!T37,'7thR'!T37,'8thR - Finale'!T37)</f>
        <v>5</v>
      </c>
      <c r="Z37" s="16">
        <f t="shared" si="8"/>
        <v>83</v>
      </c>
      <c r="AA37" s="16">
        <f t="shared" si="5"/>
        <v>83.000003699999994</v>
      </c>
      <c r="AB37" s="16">
        <f>'8thR - Finale'!V37</f>
        <v>17.399999999999999</v>
      </c>
      <c r="AC37" s="17">
        <f t="shared" si="9"/>
        <v>74.3</v>
      </c>
      <c r="AD37" s="17">
        <f t="shared" si="7"/>
        <v>74.300003699999991</v>
      </c>
    </row>
    <row r="38" spans="1:30" x14ac:dyDescent="0.25">
      <c r="A38" s="30">
        <v>32</v>
      </c>
      <c r="B38" s="23">
        <f t="shared" si="0"/>
        <v>39</v>
      </c>
      <c r="C38" s="23">
        <f t="shared" si="1"/>
        <v>44</v>
      </c>
      <c r="D38" s="13">
        <f t="shared" si="2"/>
        <v>36</v>
      </c>
      <c r="E38" s="13">
        <f t="shared" si="3"/>
        <v>44</v>
      </c>
      <c r="F38" s="7" t="str">
        <f>'8thR - Finale'!B38</f>
        <v>RESSMANN HUBERT</v>
      </c>
      <c r="G38" s="7">
        <f>'8thR - Finale'!W38</f>
        <v>1</v>
      </c>
      <c r="H38" s="5">
        <f>MIN('1stR'!C38,'2ndR'!C38,'3rdR'!C38,'4thR'!C38,'5thR'!C38,'6thR'!C38,'7thR'!C38,'8thR - Finale'!C38)</f>
        <v>5</v>
      </c>
      <c r="I38" s="5">
        <f>MIN('1stR'!D38,'2ndR'!D38,'3rdR'!D38,'4thR'!D38,'5thR'!D38,'6thR'!D38,'7thR'!D38,'8thR - Finale'!D38)</f>
        <v>6</v>
      </c>
      <c r="J38" s="5">
        <f>MIN('1stR'!E38,'2ndR'!E38,'3rdR'!E38,'4thR'!E38,'5thR'!E38,'6thR'!E38,'7thR'!E38,'8thR - Finale'!E38)</f>
        <v>3</v>
      </c>
      <c r="K38" s="5">
        <f>MIN('1stR'!F38,'2ndR'!F38,'3rdR'!F38,'4thR'!F38,'5thR'!F38,'6thR'!F38,'7thR'!F38,'8thR - Finale'!F38)</f>
        <v>3</v>
      </c>
      <c r="L38" s="5">
        <f>MIN('1stR'!G38,'2ndR'!G38,'3rdR'!G38,'4thR'!G38,'5thR'!G38,'6thR'!G38,'7thR'!G38,'8thR - Finale'!G38)</f>
        <v>5</v>
      </c>
      <c r="M38" s="5">
        <f>MIN('1stR'!H38,'2ndR'!H38,'3rdR'!H38,'4thR'!H38,'5thR'!H38,'6thR'!H38,'7thR'!H38,'8thR - Finale'!H38)</f>
        <v>4</v>
      </c>
      <c r="N38" s="5">
        <f>MIN('1stR'!I38,'2ndR'!I38,'3rdR'!I38,'4thR'!I38,'5thR'!I38,'6thR'!I38,'7thR'!I38,'8thR - Finale'!I38)</f>
        <v>5</v>
      </c>
      <c r="O38" s="5">
        <f>MIN('1stR'!J38,'2ndR'!J38,'3rdR'!J38,'4thR'!J38,'5thR'!J38,'6thR'!J38,'7thR'!J38,'8thR - Finale'!J38)</f>
        <v>4</v>
      </c>
      <c r="P38" s="5">
        <f>MIN('1stR'!K38,'2ndR'!K38,'3rdR'!K38,'4thR'!K38,'5thR'!K38,'6thR'!K38,'7thR'!K38,'8thR - Finale'!K38)</f>
        <v>6</v>
      </c>
      <c r="Q38" s="65">
        <f>MIN('1stR'!L38,'2ndR'!L38,'3rdR'!L38,'4thR'!L38,'5thR'!L38,'6thR'!L38,'7thR'!L38,'8thR - Finale'!L38)</f>
        <v>3</v>
      </c>
      <c r="R38" s="65">
        <f>MIN('1stR'!M38,'2ndR'!M38,'3rdR'!M38,'4thR'!M38,'5thR'!M38,'6thR'!M38,'7thR'!M38,'8thR - Finale'!M38)</f>
        <v>4</v>
      </c>
      <c r="S38" s="65">
        <f>MIN('1stR'!N38,'2ndR'!N38,'3rdR'!N38,'4thR'!N38,'5thR'!N38,'6thR'!N38,'7thR'!N38,'8thR - Finale'!N38)</f>
        <v>5</v>
      </c>
      <c r="T38" s="5">
        <f>MIN('1stR'!O38,'2ndR'!O38,'3rdR'!O38,'4thR'!O38,'5thR'!O38,'6thR'!O38,'7thR'!O38,'8thR - Finale'!O38)</f>
        <v>6</v>
      </c>
      <c r="U38" s="5">
        <f>MIN('1stR'!P38,'2ndR'!P38,'3rdR'!P38,'4thR'!P38,'5thR'!P38,'6thR'!P38,'7thR'!P38,'8thR - Finale'!P38)</f>
        <v>9</v>
      </c>
      <c r="V38" s="5">
        <f>MIN('1stR'!Q38,'2ndR'!Q38,'3rdR'!Q38,'4thR'!Q38,'5thR'!Q38,'6thR'!Q38,'7thR'!Q38,'8thR - Finale'!Q38)</f>
        <v>3</v>
      </c>
      <c r="W38" s="5">
        <f>MIN('1stR'!R38,'2ndR'!R38,'3rdR'!R38,'4thR'!R38,'5thR'!R38,'6thR'!R38,'7thR'!R38,'8thR - Finale'!R38)</f>
        <v>4</v>
      </c>
      <c r="X38" s="5">
        <f>MIN('1stR'!S38,'2ndR'!S38,'3rdR'!S38,'4thR'!S38,'5thR'!S38,'6thR'!S38,'7thR'!S38,'8thR - Finale'!S38)</f>
        <v>4</v>
      </c>
      <c r="Y38" s="5">
        <f>MIN('1stR'!T38,'2ndR'!T38,'3rdR'!T38,'4thR'!T38,'5thR'!T38,'6thR'!T38,'7thR'!T38,'8thR - Finale'!T38)</f>
        <v>5</v>
      </c>
      <c r="Z38" s="16">
        <f t="shared" si="8"/>
        <v>84</v>
      </c>
      <c r="AA38" s="16">
        <f t="shared" si="5"/>
        <v>84.000003800000002</v>
      </c>
      <c r="AB38" s="16">
        <f>'8thR - Finale'!V38</f>
        <v>10.5</v>
      </c>
      <c r="AC38" s="17">
        <f t="shared" si="9"/>
        <v>78.75</v>
      </c>
      <c r="AD38" s="17">
        <f t="shared" si="7"/>
        <v>78.750003800000002</v>
      </c>
    </row>
    <row r="39" spans="1:30" x14ac:dyDescent="0.25">
      <c r="A39" s="30">
        <v>33</v>
      </c>
      <c r="B39" s="23">
        <f t="shared" ref="B39:B70" si="10">RANK($AA39,$AA$7:$AA$146,1)</f>
        <v>83</v>
      </c>
      <c r="C39" s="23">
        <f t="shared" ref="C39:C70" si="11">RANK($AD39,$AD$7:$AD$146,1)</f>
        <v>83</v>
      </c>
      <c r="D39" s="13">
        <f t="shared" ref="D39:D70" si="12">_xlfn.RANK.EQ($Z39,$Z$7:$Z$146,1)</f>
        <v>83</v>
      </c>
      <c r="E39" s="13">
        <f t="shared" ref="E39:E70" si="13">_xlfn.RANK.EQ($AC39,$AC$7:$AC$146,1)</f>
        <v>83</v>
      </c>
      <c r="F39" s="7" t="str">
        <f>'8thR - Finale'!B39</f>
        <v>RIBICIC CIRIL</v>
      </c>
      <c r="G39" s="7">
        <f>'8thR - Finale'!W39</f>
        <v>1</v>
      </c>
      <c r="H39" s="5">
        <f>MIN('1stR'!C39,'2ndR'!C39,'3rdR'!C39,'4thR'!C39,'5thR'!C39,'6thR'!C39,'7thR'!C39,'8thR - Finale'!C39)</f>
        <v>9</v>
      </c>
      <c r="I39" s="5">
        <f>MIN('1stR'!D39,'2ndR'!D39,'3rdR'!D39,'4thR'!D39,'5thR'!D39,'6thR'!D39,'7thR'!D39,'8thR - Finale'!D39)</f>
        <v>5</v>
      </c>
      <c r="J39" s="5">
        <f>MIN('1stR'!E39,'2ndR'!E39,'3rdR'!E39,'4thR'!E39,'5thR'!E39,'6thR'!E39,'7thR'!E39,'8thR - Finale'!E39)</f>
        <v>6</v>
      </c>
      <c r="K39" s="5">
        <f>MIN('1stR'!F39,'2ndR'!F39,'3rdR'!F39,'4thR'!F39,'5thR'!F39,'6thR'!F39,'7thR'!F39,'8thR - Finale'!F39)</f>
        <v>6</v>
      </c>
      <c r="L39" s="5">
        <f>MIN('1stR'!G39,'2ndR'!G39,'3rdR'!G39,'4thR'!G39,'5thR'!G39,'6thR'!G39,'7thR'!G39,'8thR - Finale'!G39)</f>
        <v>6</v>
      </c>
      <c r="M39" s="5">
        <f>MIN('1stR'!H39,'2ndR'!H39,'3rdR'!H39,'4thR'!H39,'5thR'!H39,'6thR'!H39,'7thR'!H39,'8thR - Finale'!H39)</f>
        <v>5</v>
      </c>
      <c r="N39" s="5">
        <f>MIN('1stR'!I39,'2ndR'!I39,'3rdR'!I39,'4thR'!I39,'5thR'!I39,'6thR'!I39,'7thR'!I39,'8thR - Finale'!I39)</f>
        <v>8</v>
      </c>
      <c r="O39" s="5">
        <f>MIN('1stR'!J39,'2ndR'!J39,'3rdR'!J39,'4thR'!J39,'5thR'!J39,'6thR'!J39,'7thR'!J39,'8thR - Finale'!J39)</f>
        <v>6</v>
      </c>
      <c r="P39" s="5">
        <f>MIN('1stR'!K39,'2ndR'!K39,'3rdR'!K39,'4thR'!K39,'5thR'!K39,'6thR'!K39,'7thR'!K39,'8thR - Finale'!K39)</f>
        <v>5</v>
      </c>
      <c r="Q39" s="65">
        <f>MIN('1stR'!L39,'2ndR'!L39,'3rdR'!L39,'4thR'!L39,'5thR'!L39,'6thR'!L39,'7thR'!L39,'8thR - Finale'!L39)</f>
        <v>6</v>
      </c>
      <c r="R39" s="65">
        <f>MIN('1stR'!M39,'2ndR'!M39,'3rdR'!M39,'4thR'!M39,'5thR'!M39,'6thR'!M39,'7thR'!M39,'8thR - Finale'!M39)</f>
        <v>5</v>
      </c>
      <c r="S39" s="65">
        <f>MIN('1stR'!N39,'2ndR'!N39,'3rdR'!N39,'4thR'!N39,'5thR'!N39,'6thR'!N39,'7thR'!N39,'8thR - Finale'!N39)</f>
        <v>8</v>
      </c>
      <c r="T39" s="5">
        <f>MIN('1stR'!O39,'2ndR'!O39,'3rdR'!O39,'4thR'!O39,'5thR'!O39,'6thR'!O39,'7thR'!O39,'8thR - Finale'!O39)</f>
        <v>5</v>
      </c>
      <c r="U39" s="5">
        <f>MIN('1stR'!P39,'2ndR'!P39,'3rdR'!P39,'4thR'!P39,'5thR'!P39,'6thR'!P39,'7thR'!P39,'8thR - Finale'!P39)</f>
        <v>9</v>
      </c>
      <c r="V39" s="5">
        <f>MIN('1stR'!Q39,'2ndR'!Q39,'3rdR'!Q39,'4thR'!Q39,'5thR'!Q39,'6thR'!Q39,'7thR'!Q39,'8thR - Finale'!Q39)</f>
        <v>4</v>
      </c>
      <c r="W39" s="5">
        <f>MIN('1stR'!R39,'2ndR'!R39,'3rdR'!R39,'4thR'!R39,'5thR'!R39,'6thR'!R39,'7thR'!R39,'8thR - Finale'!R39)</f>
        <v>8</v>
      </c>
      <c r="X39" s="5">
        <f>MIN('1stR'!S39,'2ndR'!S39,'3rdR'!S39,'4thR'!S39,'5thR'!S39,'6thR'!S39,'7thR'!S39,'8thR - Finale'!S39)</f>
        <v>7</v>
      </c>
      <c r="Y39" s="5">
        <f>MIN('1stR'!T39,'2ndR'!T39,'3rdR'!T39,'4thR'!T39,'5thR'!T39,'6thR'!T39,'7thR'!T39,'8thR - Finale'!T39)</f>
        <v>6</v>
      </c>
      <c r="Z39" s="16">
        <f t="shared" si="8"/>
        <v>114</v>
      </c>
      <c r="AA39" s="16">
        <f t="shared" si="5"/>
        <v>114.0000039</v>
      </c>
      <c r="AB39" s="16">
        <f>'8thR - Finale'!V39</f>
        <v>21.6</v>
      </c>
      <c r="AC39" s="17">
        <f t="shared" si="9"/>
        <v>103.2</v>
      </c>
      <c r="AD39" s="17">
        <f t="shared" si="7"/>
        <v>103.2000039</v>
      </c>
    </row>
    <row r="40" spans="1:30" x14ac:dyDescent="0.25">
      <c r="A40" s="30">
        <v>34</v>
      </c>
      <c r="B40" s="23">
        <f t="shared" si="10"/>
        <v>19</v>
      </c>
      <c r="C40" s="23">
        <f t="shared" si="11"/>
        <v>21</v>
      </c>
      <c r="D40" s="13">
        <f t="shared" si="12"/>
        <v>19</v>
      </c>
      <c r="E40" s="13">
        <f t="shared" si="13"/>
        <v>20</v>
      </c>
      <c r="F40" s="7" t="str">
        <f>'8thR - Finale'!B40</f>
        <v>ROSTOHAR NIKO</v>
      </c>
      <c r="G40" s="7">
        <f>'8thR - Finale'!W40</f>
        <v>3</v>
      </c>
      <c r="H40" s="5">
        <f>MIN('1stR'!C40,'2ndR'!C40,'3rdR'!C40,'4thR'!C40,'5thR'!C40,'6thR'!C40,'7thR'!C40,'8thR - Finale'!C40)</f>
        <v>4</v>
      </c>
      <c r="I40" s="5">
        <f>MIN('1stR'!D40,'2ndR'!D40,'3rdR'!D40,'4thR'!D40,'5thR'!D40,'6thR'!D40,'7thR'!D40,'8thR - Finale'!D40)</f>
        <v>3</v>
      </c>
      <c r="J40" s="5">
        <f>MIN('1stR'!E40,'2ndR'!E40,'3rdR'!E40,'4thR'!E40,'5thR'!E40,'6thR'!E40,'7thR'!E40,'8thR - Finale'!E40)</f>
        <v>3</v>
      </c>
      <c r="K40" s="5">
        <f>MIN('1stR'!F40,'2ndR'!F40,'3rdR'!F40,'4thR'!F40,'5thR'!F40,'6thR'!F40,'7thR'!F40,'8thR - Finale'!F40)</f>
        <v>3</v>
      </c>
      <c r="L40" s="5">
        <f>MIN('1stR'!G40,'2ndR'!G40,'3rdR'!G40,'4thR'!G40,'5thR'!G40,'6thR'!G40,'7thR'!G40,'8thR - Finale'!G40)</f>
        <v>5</v>
      </c>
      <c r="M40" s="5">
        <f>MIN('1stR'!H40,'2ndR'!H40,'3rdR'!H40,'4thR'!H40,'5thR'!H40,'6thR'!H40,'7thR'!H40,'8thR - Finale'!H40)</f>
        <v>4</v>
      </c>
      <c r="N40" s="5">
        <f>MIN('1stR'!I40,'2ndR'!I40,'3rdR'!I40,'4thR'!I40,'5thR'!I40,'6thR'!I40,'7thR'!I40,'8thR - Finale'!I40)</f>
        <v>6</v>
      </c>
      <c r="O40" s="5">
        <f>MIN('1stR'!J40,'2ndR'!J40,'3rdR'!J40,'4thR'!J40,'5thR'!J40,'6thR'!J40,'7thR'!J40,'8thR - Finale'!J40)</f>
        <v>5</v>
      </c>
      <c r="P40" s="5">
        <f>MIN('1stR'!K40,'2ndR'!K40,'3rdR'!K40,'4thR'!K40,'5thR'!K40,'6thR'!K40,'7thR'!K40,'8thR - Finale'!K40)</f>
        <v>4</v>
      </c>
      <c r="Q40" s="65">
        <f>MIN('1stR'!L40,'2ndR'!L40,'3rdR'!L40,'4thR'!L40,'5thR'!L40,'6thR'!L40,'7thR'!L40,'8thR - Finale'!L40)</f>
        <v>5</v>
      </c>
      <c r="R40" s="65">
        <f>MIN('1stR'!M40,'2ndR'!M40,'3rdR'!M40,'4thR'!M40,'5thR'!M40,'6thR'!M40,'7thR'!M40,'8thR - Finale'!M40)</f>
        <v>6</v>
      </c>
      <c r="S40" s="65">
        <f>MIN('1stR'!N40,'2ndR'!N40,'3rdR'!N40,'4thR'!N40,'5thR'!N40,'6thR'!N40,'7thR'!N40,'8thR - Finale'!N40)</f>
        <v>5</v>
      </c>
      <c r="T40" s="5">
        <f>MIN('1stR'!O40,'2ndR'!O40,'3rdR'!O40,'4thR'!O40,'5thR'!O40,'6thR'!O40,'7thR'!O40,'8thR - Finale'!O40)</f>
        <v>4</v>
      </c>
      <c r="U40" s="5">
        <f>MIN('1stR'!P40,'2ndR'!P40,'3rdR'!P40,'4thR'!P40,'5thR'!P40,'6thR'!P40,'7thR'!P40,'8thR - Finale'!P40)</f>
        <v>5</v>
      </c>
      <c r="V40" s="5">
        <f>MIN('1stR'!Q40,'2ndR'!Q40,'3rdR'!Q40,'4thR'!Q40,'5thR'!Q40,'6thR'!Q40,'7thR'!Q40,'8thR - Finale'!Q40)</f>
        <v>4</v>
      </c>
      <c r="W40" s="5">
        <f>MIN('1stR'!R40,'2ndR'!R40,'3rdR'!R40,'4thR'!R40,'5thR'!R40,'6thR'!R40,'7thR'!R40,'8thR - Finale'!R40)</f>
        <v>3</v>
      </c>
      <c r="X40" s="5">
        <f>MIN('1stR'!S40,'2ndR'!S40,'3rdR'!S40,'4thR'!S40,'5thR'!S40,'6thR'!S40,'7thR'!S40,'8thR - Finale'!S40)</f>
        <v>4</v>
      </c>
      <c r="Y40" s="5">
        <f>MIN('1stR'!T40,'2ndR'!T40,'3rdR'!T40,'4thR'!T40,'5thR'!T40,'6thR'!T40,'7thR'!T40,'8thR - Finale'!T40)</f>
        <v>4</v>
      </c>
      <c r="Z40" s="16">
        <f t="shared" si="8"/>
        <v>77</v>
      </c>
      <c r="AA40" s="16">
        <f t="shared" si="5"/>
        <v>77.000004000000004</v>
      </c>
      <c r="AB40" s="16">
        <f>'8thR - Finale'!V40</f>
        <v>14.6</v>
      </c>
      <c r="AC40" s="17">
        <f t="shared" si="9"/>
        <v>69.7</v>
      </c>
      <c r="AD40" s="17">
        <f t="shared" si="7"/>
        <v>69.700004000000007</v>
      </c>
    </row>
    <row r="41" spans="1:30" x14ac:dyDescent="0.25">
      <c r="A41" s="30">
        <v>35</v>
      </c>
      <c r="B41" s="23">
        <f t="shared" si="10"/>
        <v>10</v>
      </c>
      <c r="C41" s="23">
        <f t="shared" si="11"/>
        <v>5</v>
      </c>
      <c r="D41" s="13">
        <f t="shared" si="12"/>
        <v>8</v>
      </c>
      <c r="E41" s="13">
        <f t="shared" si="13"/>
        <v>5</v>
      </c>
      <c r="F41" s="7" t="str">
        <f>'8thR - Finale'!B41</f>
        <v>ROSTOHAR BERGANT ANDREJA</v>
      </c>
      <c r="G41" s="7">
        <f>'8thR - Finale'!W41</f>
        <v>4</v>
      </c>
      <c r="H41" s="5">
        <f>MIN('1stR'!C41,'2ndR'!C41,'3rdR'!C41,'4thR'!C41,'5thR'!C41,'6thR'!C41,'7thR'!C41,'8thR - Finale'!C41)</f>
        <v>5</v>
      </c>
      <c r="I41" s="5">
        <f>MIN('1stR'!D41,'2ndR'!D41,'3rdR'!D41,'4thR'!D41,'5thR'!D41,'6thR'!D41,'7thR'!D41,'8thR - Finale'!D41)</f>
        <v>4</v>
      </c>
      <c r="J41" s="5">
        <f>MIN('1stR'!E41,'2ndR'!E41,'3rdR'!E41,'4thR'!E41,'5thR'!E41,'6thR'!E41,'7thR'!E41,'8thR - Finale'!E41)</f>
        <v>3</v>
      </c>
      <c r="K41" s="5">
        <f>MIN('1stR'!F41,'2ndR'!F41,'3rdR'!F41,'4thR'!F41,'5thR'!F41,'6thR'!F41,'7thR'!F41,'8thR - Finale'!F41)</f>
        <v>3</v>
      </c>
      <c r="L41" s="5">
        <f>MIN('1stR'!G41,'2ndR'!G41,'3rdR'!G41,'4thR'!G41,'5thR'!G41,'6thR'!G41,'7thR'!G41,'8thR - Finale'!G41)</f>
        <v>5</v>
      </c>
      <c r="M41" s="5">
        <f>MIN('1stR'!H41,'2ndR'!H41,'3rdR'!H41,'4thR'!H41,'5thR'!H41,'6thR'!H41,'7thR'!H41,'8thR - Finale'!H41)</f>
        <v>4</v>
      </c>
      <c r="N41" s="5">
        <f>MIN('1stR'!I41,'2ndR'!I41,'3rdR'!I41,'4thR'!I41,'5thR'!I41,'6thR'!I41,'7thR'!I41,'8thR - Finale'!I41)</f>
        <v>5</v>
      </c>
      <c r="O41" s="5">
        <f>MIN('1stR'!J41,'2ndR'!J41,'3rdR'!J41,'4thR'!J41,'5thR'!J41,'6thR'!J41,'7thR'!J41,'8thR - Finale'!J41)</f>
        <v>4</v>
      </c>
      <c r="P41" s="5">
        <f>MIN('1stR'!K41,'2ndR'!K41,'3rdR'!K41,'4thR'!K41,'5thR'!K41,'6thR'!K41,'7thR'!K41,'8thR - Finale'!K41)</f>
        <v>4</v>
      </c>
      <c r="Q41" s="65">
        <f>MIN('1stR'!L41,'2ndR'!L41,'3rdR'!L41,'4thR'!L41,'5thR'!L41,'6thR'!L41,'7thR'!L41,'8thR - Finale'!L41)</f>
        <v>2</v>
      </c>
      <c r="R41" s="65">
        <f>MIN('1stR'!M41,'2ndR'!M41,'3rdR'!M41,'4thR'!M41,'5thR'!M41,'6thR'!M41,'7thR'!M41,'8thR - Finale'!M41)</f>
        <v>4</v>
      </c>
      <c r="S41" s="65">
        <f>MIN('1stR'!N41,'2ndR'!N41,'3rdR'!N41,'4thR'!N41,'5thR'!N41,'6thR'!N41,'7thR'!N41,'8thR - Finale'!N41)</f>
        <v>5</v>
      </c>
      <c r="T41" s="5">
        <f>MIN('1stR'!O41,'2ndR'!O41,'3rdR'!O41,'4thR'!O41,'5thR'!O41,'6thR'!O41,'7thR'!O41,'8thR - Finale'!O41)</f>
        <v>4</v>
      </c>
      <c r="U41" s="5">
        <f>MIN('1stR'!P41,'2ndR'!P41,'3rdR'!P41,'4thR'!P41,'5thR'!P41,'6thR'!P41,'7thR'!P41,'8thR - Finale'!P41)</f>
        <v>4</v>
      </c>
      <c r="V41" s="5">
        <f>MIN('1stR'!Q41,'2ndR'!Q41,'3rdR'!Q41,'4thR'!Q41,'5thR'!Q41,'6thR'!Q41,'7thR'!Q41,'8thR - Finale'!Q41)</f>
        <v>4</v>
      </c>
      <c r="W41" s="5">
        <f>MIN('1stR'!R41,'2ndR'!R41,'3rdR'!R41,'4thR'!R41,'5thR'!R41,'6thR'!R41,'7thR'!R41,'8thR - Finale'!R41)</f>
        <v>3</v>
      </c>
      <c r="X41" s="5">
        <f>MIN('1stR'!S41,'2ndR'!S41,'3rdR'!S41,'4thR'!S41,'5thR'!S41,'6thR'!S41,'7thR'!S41,'8thR - Finale'!S41)</f>
        <v>4</v>
      </c>
      <c r="Y41" s="5">
        <f>MIN('1stR'!T41,'2ndR'!T41,'3rdR'!T41,'4thR'!T41,'5thR'!T41,'6thR'!T41,'7thR'!T41,'8thR - Finale'!T41)</f>
        <v>5</v>
      </c>
      <c r="Z41" s="16">
        <f t="shared" si="8"/>
        <v>72</v>
      </c>
      <c r="AA41" s="16">
        <f t="shared" si="5"/>
        <v>72.000004099999998</v>
      </c>
      <c r="AB41" s="16">
        <f>'8thR - Finale'!V41</f>
        <v>17.100000000000001</v>
      </c>
      <c r="AC41" s="17">
        <f t="shared" si="9"/>
        <v>63.45</v>
      </c>
      <c r="AD41" s="17">
        <f t="shared" si="7"/>
        <v>63.450004100000001</v>
      </c>
    </row>
    <row r="42" spans="1:30" x14ac:dyDescent="0.25">
      <c r="A42" s="30">
        <v>36</v>
      </c>
      <c r="B42" s="23">
        <f t="shared" si="10"/>
        <v>49</v>
      </c>
      <c r="C42" s="23">
        <f t="shared" si="11"/>
        <v>45</v>
      </c>
      <c r="D42" s="13">
        <f t="shared" si="12"/>
        <v>49</v>
      </c>
      <c r="E42" s="13">
        <f t="shared" si="13"/>
        <v>44</v>
      </c>
      <c r="F42" s="7" t="str">
        <f>'8thR - Finale'!B42</f>
        <v>STRAVS CENA</v>
      </c>
      <c r="G42" s="7">
        <f>'8thR - Finale'!W42</f>
        <v>2</v>
      </c>
      <c r="H42" s="5">
        <f>MIN('1stR'!C42,'2ndR'!C42,'3rdR'!C42,'4thR'!C42,'5thR'!C42,'6thR'!C42,'7thR'!C42,'8thR - Finale'!C42)</f>
        <v>4</v>
      </c>
      <c r="I42" s="5">
        <f>MIN('1stR'!D42,'2ndR'!D42,'3rdR'!D42,'4thR'!D42,'5thR'!D42,'6thR'!D42,'7thR'!D42,'8thR - Finale'!D42)</f>
        <v>6</v>
      </c>
      <c r="J42" s="5">
        <f>MIN('1stR'!E42,'2ndR'!E42,'3rdR'!E42,'4thR'!E42,'5thR'!E42,'6thR'!E42,'7thR'!E42,'8thR - Finale'!E42)</f>
        <v>3</v>
      </c>
      <c r="K42" s="5">
        <f>MIN('1stR'!F42,'2ndR'!F42,'3rdR'!F42,'4thR'!F42,'5thR'!F42,'6thR'!F42,'7thR'!F42,'8thR - Finale'!F42)</f>
        <v>4</v>
      </c>
      <c r="L42" s="5">
        <f>MIN('1stR'!G42,'2ndR'!G42,'3rdR'!G42,'4thR'!G42,'5thR'!G42,'6thR'!G42,'7thR'!G42,'8thR - Finale'!G42)</f>
        <v>4</v>
      </c>
      <c r="M42" s="5">
        <f>MIN('1stR'!H42,'2ndR'!H42,'3rdR'!H42,'4thR'!H42,'5thR'!H42,'6thR'!H42,'7thR'!H42,'8thR - Finale'!H42)</f>
        <v>8</v>
      </c>
      <c r="N42" s="5">
        <f>MIN('1stR'!I42,'2ndR'!I42,'3rdR'!I42,'4thR'!I42,'5thR'!I42,'6thR'!I42,'7thR'!I42,'8thR - Finale'!I42)</f>
        <v>6</v>
      </c>
      <c r="O42" s="5">
        <f>MIN('1stR'!J42,'2ndR'!J42,'3rdR'!J42,'4thR'!J42,'5thR'!J42,'6thR'!J42,'7thR'!J42,'8thR - Finale'!J42)</f>
        <v>5</v>
      </c>
      <c r="P42" s="5">
        <f>MIN('1stR'!K42,'2ndR'!K42,'3rdR'!K42,'4thR'!K42,'5thR'!K42,'6thR'!K42,'7thR'!K42,'8thR - Finale'!K42)</f>
        <v>5</v>
      </c>
      <c r="Q42" s="65">
        <f>MIN('1stR'!L42,'2ndR'!L42,'3rdR'!L42,'4thR'!L42,'5thR'!L42,'6thR'!L42,'7thR'!L42,'8thR - Finale'!L42)</f>
        <v>5</v>
      </c>
      <c r="R42" s="65">
        <f>MIN('1stR'!M42,'2ndR'!M42,'3rdR'!M42,'4thR'!M42,'5thR'!M42,'6thR'!M42,'7thR'!M42,'8thR - Finale'!M42)</f>
        <v>4</v>
      </c>
      <c r="S42" s="65">
        <f>MIN('1stR'!N42,'2ndR'!N42,'3rdR'!N42,'4thR'!N42,'5thR'!N42,'6thR'!N42,'7thR'!N42,'8thR - Finale'!N42)</f>
        <v>5</v>
      </c>
      <c r="T42" s="5">
        <f>MIN('1stR'!O42,'2ndR'!O42,'3rdR'!O42,'4thR'!O42,'5thR'!O42,'6thR'!O42,'7thR'!O42,'8thR - Finale'!O42)</f>
        <v>5</v>
      </c>
      <c r="U42" s="5">
        <f>MIN('1stR'!P42,'2ndR'!P42,'3rdR'!P42,'4thR'!P42,'5thR'!P42,'6thR'!P42,'7thR'!P42,'8thR - Finale'!P42)</f>
        <v>7</v>
      </c>
      <c r="V42" s="5">
        <f>MIN('1stR'!Q42,'2ndR'!Q42,'3rdR'!Q42,'4thR'!Q42,'5thR'!Q42,'6thR'!Q42,'7thR'!Q42,'8thR - Finale'!Q42)</f>
        <v>4</v>
      </c>
      <c r="W42" s="5">
        <f>MIN('1stR'!R42,'2ndR'!R42,'3rdR'!R42,'4thR'!R42,'5thR'!R42,'6thR'!R42,'7thR'!R42,'8thR - Finale'!R42)</f>
        <v>4</v>
      </c>
      <c r="X42" s="5">
        <f>MIN('1stR'!S42,'2ndR'!S42,'3rdR'!S42,'4thR'!S42,'5thR'!S42,'6thR'!S42,'7thR'!S42,'8thR - Finale'!S42)</f>
        <v>5</v>
      </c>
      <c r="Y42" s="5">
        <f>MIN('1stR'!T42,'2ndR'!T42,'3rdR'!T42,'4thR'!T42,'5thR'!T42,'6thR'!T42,'7thR'!T42,'8thR - Finale'!T42)</f>
        <v>4</v>
      </c>
      <c r="Z42" s="16">
        <f t="shared" si="8"/>
        <v>88</v>
      </c>
      <c r="AA42" s="16">
        <f t="shared" si="5"/>
        <v>88.000004200000006</v>
      </c>
      <c r="AB42" s="16">
        <f>'8thR - Finale'!V42</f>
        <v>18.5</v>
      </c>
      <c r="AC42" s="17">
        <f t="shared" si="9"/>
        <v>78.75</v>
      </c>
      <c r="AD42" s="17">
        <f t="shared" si="7"/>
        <v>78.750004200000006</v>
      </c>
    </row>
    <row r="43" spans="1:30" x14ac:dyDescent="0.25">
      <c r="A43" s="30">
        <v>37</v>
      </c>
      <c r="B43" s="23">
        <f t="shared" si="10"/>
        <v>30</v>
      </c>
      <c r="C43" s="23">
        <f t="shared" si="11"/>
        <v>22</v>
      </c>
      <c r="D43" s="13">
        <f t="shared" si="12"/>
        <v>30</v>
      </c>
      <c r="E43" s="13">
        <f t="shared" si="13"/>
        <v>22</v>
      </c>
      <c r="F43" s="7" t="str">
        <f>'8thR - Finale'!B43</f>
        <v>SULZBACHER STEFAN</v>
      </c>
      <c r="G43" s="7">
        <f>'8thR - Finale'!W43</f>
        <v>2</v>
      </c>
      <c r="H43" s="5">
        <f>MIN('1stR'!C43,'2ndR'!C43,'3rdR'!C43,'4thR'!C43,'5thR'!C43,'6thR'!C43,'7thR'!C43,'8thR - Finale'!C43)</f>
        <v>5</v>
      </c>
      <c r="I43" s="5">
        <f>MIN('1stR'!D43,'2ndR'!D43,'3rdR'!D43,'4thR'!D43,'5thR'!D43,'6thR'!D43,'7thR'!D43,'8thR - Finale'!D43)</f>
        <v>4</v>
      </c>
      <c r="J43" s="5">
        <f>MIN('1stR'!E43,'2ndR'!E43,'3rdR'!E43,'4thR'!E43,'5thR'!E43,'6thR'!E43,'7thR'!E43,'8thR - Finale'!E43)</f>
        <v>3</v>
      </c>
      <c r="K43" s="5">
        <f>MIN('1stR'!F43,'2ndR'!F43,'3rdR'!F43,'4thR'!F43,'5thR'!F43,'6thR'!F43,'7thR'!F43,'8thR - Finale'!F43)</f>
        <v>3</v>
      </c>
      <c r="L43" s="5">
        <f>MIN('1stR'!G43,'2ndR'!G43,'3rdR'!G43,'4thR'!G43,'5thR'!G43,'6thR'!G43,'7thR'!G43,'8thR - Finale'!G43)</f>
        <v>3</v>
      </c>
      <c r="M43" s="5">
        <f>MIN('1stR'!H43,'2ndR'!H43,'3rdR'!H43,'4thR'!H43,'5thR'!H43,'6thR'!H43,'7thR'!H43,'8thR - Finale'!H43)</f>
        <v>7</v>
      </c>
      <c r="N43" s="5">
        <f>MIN('1stR'!I43,'2ndR'!I43,'3rdR'!I43,'4thR'!I43,'5thR'!I43,'6thR'!I43,'7thR'!I43,'8thR - Finale'!I43)</f>
        <v>7</v>
      </c>
      <c r="O43" s="5">
        <f>MIN('1stR'!J43,'2ndR'!J43,'3rdR'!J43,'4thR'!J43,'5thR'!J43,'6thR'!J43,'7thR'!J43,'8thR - Finale'!J43)</f>
        <v>5</v>
      </c>
      <c r="P43" s="5">
        <f>MIN('1stR'!K43,'2ndR'!K43,'3rdR'!K43,'4thR'!K43,'5thR'!K43,'6thR'!K43,'7thR'!K43,'8thR - Finale'!K43)</f>
        <v>5</v>
      </c>
      <c r="Q43" s="65">
        <f>MIN('1stR'!L43,'2ndR'!L43,'3rdR'!L43,'4thR'!L43,'5thR'!L43,'6thR'!L43,'7thR'!L43,'8thR - Finale'!L43)</f>
        <v>4</v>
      </c>
      <c r="R43" s="65">
        <f>MIN('1stR'!M43,'2ndR'!M43,'3rdR'!M43,'4thR'!M43,'5thR'!M43,'6thR'!M43,'7thR'!M43,'8thR - Finale'!M43)</f>
        <v>5</v>
      </c>
      <c r="S43" s="65">
        <f>MIN('1stR'!N43,'2ndR'!N43,'3rdR'!N43,'4thR'!N43,'5thR'!N43,'6thR'!N43,'7thR'!N43,'8thR - Finale'!N43)</f>
        <v>6</v>
      </c>
      <c r="T43" s="5">
        <f>MIN('1stR'!O43,'2ndR'!O43,'3rdR'!O43,'4thR'!O43,'5thR'!O43,'6thR'!O43,'7thR'!O43,'8thR - Finale'!O43)</f>
        <v>4</v>
      </c>
      <c r="U43" s="5">
        <f>MIN('1stR'!P43,'2ndR'!P43,'3rdR'!P43,'4thR'!P43,'5thR'!P43,'6thR'!P43,'7thR'!P43,'8thR - Finale'!P43)</f>
        <v>4</v>
      </c>
      <c r="V43" s="5">
        <f>MIN('1stR'!Q43,'2ndR'!Q43,'3rdR'!Q43,'4thR'!Q43,'5thR'!Q43,'6thR'!Q43,'7thR'!Q43,'8thR - Finale'!Q43)</f>
        <v>3</v>
      </c>
      <c r="W43" s="5">
        <f>MIN('1stR'!R43,'2ndR'!R43,'3rdR'!R43,'4thR'!R43,'5thR'!R43,'6thR'!R43,'7thR'!R43,'8thR - Finale'!R43)</f>
        <v>4</v>
      </c>
      <c r="X43" s="5">
        <f>MIN('1stR'!S43,'2ndR'!S43,'3rdR'!S43,'4thR'!S43,'5thR'!S43,'6thR'!S43,'7thR'!S43,'8thR - Finale'!S43)</f>
        <v>6</v>
      </c>
      <c r="Y43" s="5">
        <f>MIN('1stR'!T43,'2ndR'!T43,'3rdR'!T43,'4thR'!T43,'5thR'!T43,'6thR'!T43,'7thR'!T43,'8thR - Finale'!T43)</f>
        <v>4</v>
      </c>
      <c r="Z43" s="16">
        <f t="shared" si="8"/>
        <v>82</v>
      </c>
      <c r="AA43" s="16">
        <f t="shared" si="5"/>
        <v>82.000004300000001</v>
      </c>
      <c r="AB43" s="16">
        <f>'8thR - Finale'!V43</f>
        <v>22</v>
      </c>
      <c r="AC43" s="17">
        <f t="shared" si="9"/>
        <v>71</v>
      </c>
      <c r="AD43" s="17">
        <f t="shared" si="7"/>
        <v>71.000004300000001</v>
      </c>
    </row>
    <row r="44" spans="1:30" x14ac:dyDescent="0.25">
      <c r="A44" s="30">
        <v>38</v>
      </c>
      <c r="B44" s="23">
        <f t="shared" si="10"/>
        <v>40</v>
      </c>
      <c r="C44" s="23">
        <f t="shared" si="11"/>
        <v>38</v>
      </c>
      <c r="D44" s="13">
        <f t="shared" si="12"/>
        <v>36</v>
      </c>
      <c r="E44" s="13">
        <f t="shared" si="13"/>
        <v>38</v>
      </c>
      <c r="F44" s="7" t="str">
        <f>'8thR - Finale'!B44</f>
        <v>VALBUSA GIUSEPPE</v>
      </c>
      <c r="G44" s="7">
        <f>'8thR - Finale'!W44</f>
        <v>3</v>
      </c>
      <c r="H44" s="5">
        <f>MIN('1stR'!C44,'2ndR'!C44,'3rdR'!C44,'4thR'!C44,'5thR'!C44,'6thR'!C44,'7thR'!C44,'8thR - Finale'!C44)</f>
        <v>4</v>
      </c>
      <c r="I44" s="5">
        <f>MIN('1stR'!D44,'2ndR'!D44,'3rdR'!D44,'4thR'!D44,'5thR'!D44,'6thR'!D44,'7thR'!D44,'8thR - Finale'!D44)</f>
        <v>5</v>
      </c>
      <c r="J44" s="5">
        <f>MIN('1stR'!E44,'2ndR'!E44,'3rdR'!E44,'4thR'!E44,'5thR'!E44,'6thR'!E44,'7thR'!E44,'8thR - Finale'!E44)</f>
        <v>3</v>
      </c>
      <c r="K44" s="5">
        <f>MIN('1stR'!F44,'2ndR'!F44,'3rdR'!F44,'4thR'!F44,'5thR'!F44,'6thR'!F44,'7thR'!F44,'8thR - Finale'!F44)</f>
        <v>3</v>
      </c>
      <c r="L44" s="5">
        <f>MIN('1stR'!G44,'2ndR'!G44,'3rdR'!G44,'4thR'!G44,'5thR'!G44,'6thR'!G44,'7thR'!G44,'8thR - Finale'!G44)</f>
        <v>4</v>
      </c>
      <c r="M44" s="5">
        <f>MIN('1stR'!H44,'2ndR'!H44,'3rdR'!H44,'4thR'!H44,'5thR'!H44,'6thR'!H44,'7thR'!H44,'8thR - Finale'!H44)</f>
        <v>5</v>
      </c>
      <c r="N44" s="5">
        <f>MIN('1stR'!I44,'2ndR'!I44,'3rdR'!I44,'4thR'!I44,'5thR'!I44,'6thR'!I44,'7thR'!I44,'8thR - Finale'!I44)</f>
        <v>4</v>
      </c>
      <c r="O44" s="5">
        <f>MIN('1stR'!J44,'2ndR'!J44,'3rdR'!J44,'4thR'!J44,'5thR'!J44,'6thR'!J44,'7thR'!J44,'8thR - Finale'!J44)</f>
        <v>4</v>
      </c>
      <c r="P44" s="5">
        <f>MIN('1stR'!K44,'2ndR'!K44,'3rdR'!K44,'4thR'!K44,'5thR'!K44,'6thR'!K44,'7thR'!K44,'8thR - Finale'!K44)</f>
        <v>4</v>
      </c>
      <c r="Q44" s="65">
        <f>MIN('1stR'!L44,'2ndR'!L44,'3rdR'!L44,'4thR'!L44,'5thR'!L44,'6thR'!L44,'7thR'!L44,'8thR - Finale'!L44)</f>
        <v>3</v>
      </c>
      <c r="R44" s="65">
        <f>MIN('1stR'!M44,'2ndR'!M44,'3rdR'!M44,'4thR'!M44,'5thR'!M44,'6thR'!M44,'7thR'!M44,'8thR - Finale'!M44)</f>
        <v>5</v>
      </c>
      <c r="S44" s="65">
        <f>MIN('1stR'!N44,'2ndR'!N44,'3rdR'!N44,'4thR'!N44,'5thR'!N44,'6thR'!N44,'7thR'!N44,'8thR - Finale'!N44)</f>
        <v>6</v>
      </c>
      <c r="T44" s="5">
        <f>MIN('1stR'!O44,'2ndR'!O44,'3rdR'!O44,'4thR'!O44,'5thR'!O44,'6thR'!O44,'7thR'!O44,'8thR - Finale'!O44)</f>
        <v>5</v>
      </c>
      <c r="U44" s="5">
        <f>MIN('1stR'!P44,'2ndR'!P44,'3rdR'!P44,'4thR'!P44,'5thR'!P44,'6thR'!P44,'7thR'!P44,'8thR - Finale'!P44)</f>
        <v>7</v>
      </c>
      <c r="V44" s="5">
        <f>MIN('1stR'!Q44,'2ndR'!Q44,'3rdR'!Q44,'4thR'!Q44,'5thR'!Q44,'6thR'!Q44,'7thR'!Q44,'8thR - Finale'!Q44)</f>
        <v>3</v>
      </c>
      <c r="W44" s="5">
        <f>MIN('1stR'!R44,'2ndR'!R44,'3rdR'!R44,'4thR'!R44,'5thR'!R44,'6thR'!R44,'7thR'!R44,'8thR - Finale'!R44)</f>
        <v>9</v>
      </c>
      <c r="X44" s="5">
        <f>MIN('1stR'!S44,'2ndR'!S44,'3rdR'!S44,'4thR'!S44,'5thR'!S44,'6thR'!S44,'7thR'!S44,'8thR - Finale'!S44)</f>
        <v>5</v>
      </c>
      <c r="Y44" s="5">
        <f>MIN('1stR'!T44,'2ndR'!T44,'3rdR'!T44,'4thR'!T44,'5thR'!T44,'6thR'!T44,'7thR'!T44,'8thR - Finale'!T44)</f>
        <v>5</v>
      </c>
      <c r="Z44" s="16">
        <f t="shared" si="8"/>
        <v>84</v>
      </c>
      <c r="AA44" s="16">
        <f t="shared" si="5"/>
        <v>84.000004399999995</v>
      </c>
      <c r="AB44" s="16">
        <f>'8thR - Finale'!V44</f>
        <v>17.399999999999999</v>
      </c>
      <c r="AC44" s="17">
        <f t="shared" si="9"/>
        <v>75.3</v>
      </c>
      <c r="AD44" s="17">
        <f t="shared" si="7"/>
        <v>75.300004399999992</v>
      </c>
    </row>
    <row r="45" spans="1:30" x14ac:dyDescent="0.25">
      <c r="A45" s="30">
        <v>39</v>
      </c>
      <c r="B45" s="23">
        <f t="shared" si="10"/>
        <v>18</v>
      </c>
      <c r="C45" s="23">
        <f t="shared" si="11"/>
        <v>23</v>
      </c>
      <c r="D45" s="13">
        <f t="shared" si="12"/>
        <v>15</v>
      </c>
      <c r="E45" s="13">
        <f t="shared" si="13"/>
        <v>23</v>
      </c>
      <c r="F45" s="7" t="str">
        <f>'8thR - Finale'!B45</f>
        <v>VENTA EMIL</v>
      </c>
      <c r="G45" s="7">
        <f>'8thR - Finale'!W45</f>
        <v>3</v>
      </c>
      <c r="H45" s="5">
        <f>MIN('1stR'!C45,'2ndR'!C45,'3rdR'!C45,'4thR'!C45,'5thR'!C45,'6thR'!C45,'7thR'!C45,'8thR - Finale'!C45)</f>
        <v>6</v>
      </c>
      <c r="I45" s="5">
        <f>MIN('1stR'!D45,'2ndR'!D45,'3rdR'!D45,'4thR'!D45,'5thR'!D45,'6thR'!D45,'7thR'!D45,'8thR - Finale'!D45)</f>
        <v>3</v>
      </c>
      <c r="J45" s="5">
        <f>MIN('1stR'!E45,'2ndR'!E45,'3rdR'!E45,'4thR'!E45,'5thR'!E45,'6thR'!E45,'7thR'!E45,'8thR - Finale'!E45)</f>
        <v>3</v>
      </c>
      <c r="K45" s="5">
        <f>MIN('1stR'!F45,'2ndR'!F45,'3rdR'!F45,'4thR'!F45,'5thR'!F45,'6thR'!F45,'7thR'!F45,'8thR - Finale'!F45)</f>
        <v>3</v>
      </c>
      <c r="L45" s="5">
        <f>MIN('1stR'!G45,'2ndR'!G45,'3rdR'!G45,'4thR'!G45,'5thR'!G45,'6thR'!G45,'7thR'!G45,'8thR - Finale'!G45)</f>
        <v>4</v>
      </c>
      <c r="M45" s="5">
        <f>MIN('1stR'!H45,'2ndR'!H45,'3rdR'!H45,'4thR'!H45,'5thR'!H45,'6thR'!H45,'7thR'!H45,'8thR - Finale'!H45)</f>
        <v>5</v>
      </c>
      <c r="N45" s="5">
        <f>MIN('1stR'!I45,'2ndR'!I45,'3rdR'!I45,'4thR'!I45,'5thR'!I45,'6thR'!I45,'7thR'!I45,'8thR - Finale'!I45)</f>
        <v>5</v>
      </c>
      <c r="O45" s="5">
        <f>MIN('1stR'!J45,'2ndR'!J45,'3rdR'!J45,'4thR'!J45,'5thR'!J45,'6thR'!J45,'7thR'!J45,'8thR - Finale'!J45)</f>
        <v>4</v>
      </c>
      <c r="P45" s="5">
        <f>MIN('1stR'!K45,'2ndR'!K45,'3rdR'!K45,'4thR'!K45,'5thR'!K45,'6thR'!K45,'7thR'!K45,'8thR - Finale'!K45)</f>
        <v>4</v>
      </c>
      <c r="Q45" s="65">
        <f>MIN('1stR'!L45,'2ndR'!L45,'3rdR'!L45,'4thR'!L45,'5thR'!L45,'6thR'!L45,'7thR'!L45,'8thR - Finale'!L45)</f>
        <v>3</v>
      </c>
      <c r="R45" s="65">
        <f>MIN('1stR'!M45,'2ndR'!M45,'3rdR'!M45,'4thR'!M45,'5thR'!M45,'6thR'!M45,'7thR'!M45,'8thR - Finale'!M45)</f>
        <v>4</v>
      </c>
      <c r="S45" s="65">
        <f>MIN('1stR'!N45,'2ndR'!N45,'3rdR'!N45,'4thR'!N45,'5thR'!N45,'6thR'!N45,'7thR'!N45,'8thR - Finale'!N45)</f>
        <v>4</v>
      </c>
      <c r="T45" s="5">
        <f>MIN('1stR'!O45,'2ndR'!O45,'3rdR'!O45,'4thR'!O45,'5thR'!O45,'6thR'!O45,'7thR'!O45,'8thR - Finale'!O45)</f>
        <v>5</v>
      </c>
      <c r="U45" s="5">
        <f>MIN('1stR'!P45,'2ndR'!P45,'3rdR'!P45,'4thR'!P45,'5thR'!P45,'6thR'!P45,'7thR'!P45,'8thR - Finale'!P45)</f>
        <v>5</v>
      </c>
      <c r="V45" s="5">
        <f>MIN('1stR'!Q45,'2ndR'!Q45,'3rdR'!Q45,'4thR'!Q45,'5thR'!Q45,'6thR'!Q45,'7thR'!Q45,'8thR - Finale'!Q45)</f>
        <v>3</v>
      </c>
      <c r="W45" s="5">
        <f>MIN('1stR'!R45,'2ndR'!R45,'3rdR'!R45,'4thR'!R45,'5thR'!R45,'6thR'!R45,'7thR'!R45,'8thR - Finale'!R45)</f>
        <v>4</v>
      </c>
      <c r="X45" s="5">
        <f>MIN('1stR'!S45,'2ndR'!S45,'3rdR'!S45,'4thR'!S45,'5thR'!S45,'6thR'!S45,'7thR'!S45,'8thR - Finale'!S45)</f>
        <v>5</v>
      </c>
      <c r="Y45" s="5">
        <f>MIN('1stR'!T45,'2ndR'!T45,'3rdR'!T45,'4thR'!T45,'5thR'!T45,'6thR'!T45,'7thR'!T45,'8thR - Finale'!T45)</f>
        <v>5</v>
      </c>
      <c r="Z45" s="16">
        <f t="shared" si="8"/>
        <v>75</v>
      </c>
      <c r="AA45" s="16">
        <f t="shared" si="5"/>
        <v>75.000004500000003</v>
      </c>
      <c r="AB45" s="16">
        <f>'8thR - Finale'!V45</f>
        <v>7.9</v>
      </c>
      <c r="AC45" s="17">
        <f t="shared" si="9"/>
        <v>71.05</v>
      </c>
      <c r="AD45" s="17">
        <f t="shared" si="7"/>
        <v>71.0500045</v>
      </c>
    </row>
    <row r="46" spans="1:30" x14ac:dyDescent="0.25">
      <c r="A46" s="30">
        <v>40</v>
      </c>
      <c r="B46" s="23">
        <f t="shared" si="10"/>
        <v>25</v>
      </c>
      <c r="C46" s="23">
        <f t="shared" si="11"/>
        <v>10</v>
      </c>
      <c r="D46" s="13">
        <f t="shared" si="12"/>
        <v>22</v>
      </c>
      <c r="E46" s="13">
        <f t="shared" si="13"/>
        <v>10</v>
      </c>
      <c r="F46" s="7" t="str">
        <f>'8thR - Finale'!B46</f>
        <v>VOGRIG FABIO</v>
      </c>
      <c r="G46" s="7">
        <f>'8thR - Finale'!W46</f>
        <v>3</v>
      </c>
      <c r="H46" s="5">
        <f>MIN('1stR'!C46,'2ndR'!C46,'3rdR'!C46,'4thR'!C46,'5thR'!C46,'6thR'!C46,'7thR'!C46,'8thR - Finale'!C46)</f>
        <v>4</v>
      </c>
      <c r="I46" s="5">
        <f>MIN('1stR'!D46,'2ndR'!D46,'3rdR'!D46,'4thR'!D46,'5thR'!D46,'6thR'!D46,'7thR'!D46,'8thR - Finale'!D46)</f>
        <v>5</v>
      </c>
      <c r="J46" s="5">
        <f>MIN('1stR'!E46,'2ndR'!E46,'3rdR'!E46,'4thR'!E46,'5thR'!E46,'6thR'!E46,'7thR'!E46,'8thR - Finale'!E46)</f>
        <v>3</v>
      </c>
      <c r="K46" s="5">
        <f>MIN('1stR'!F46,'2ndR'!F46,'3rdR'!F46,'4thR'!F46,'5thR'!F46,'6thR'!F46,'7thR'!F46,'8thR - Finale'!F46)</f>
        <v>3</v>
      </c>
      <c r="L46" s="5">
        <f>MIN('1stR'!G46,'2ndR'!G46,'3rdR'!G46,'4thR'!G46,'5thR'!G46,'6thR'!G46,'7thR'!G46,'8thR - Finale'!G46)</f>
        <v>5</v>
      </c>
      <c r="M46" s="5">
        <f>MIN('1stR'!H46,'2ndR'!H46,'3rdR'!H46,'4thR'!H46,'5thR'!H46,'6thR'!H46,'7thR'!H46,'8thR - Finale'!H46)</f>
        <v>4</v>
      </c>
      <c r="N46" s="5">
        <f>MIN('1stR'!I46,'2ndR'!I46,'3rdR'!I46,'4thR'!I46,'5thR'!I46,'6thR'!I46,'7thR'!I46,'8thR - Finale'!I46)</f>
        <v>6</v>
      </c>
      <c r="O46" s="5">
        <f>MIN('1stR'!J46,'2ndR'!J46,'3rdR'!J46,'4thR'!J46,'5thR'!J46,'6thR'!J46,'7thR'!J46,'8thR - Finale'!J46)</f>
        <v>5</v>
      </c>
      <c r="P46" s="5">
        <f>MIN('1stR'!K46,'2ndR'!K46,'3rdR'!K46,'4thR'!K46,'5thR'!K46,'6thR'!K46,'7thR'!K46,'8thR - Finale'!K46)</f>
        <v>5</v>
      </c>
      <c r="Q46" s="65">
        <f>MIN('1stR'!L46,'2ndR'!L46,'3rdR'!L46,'4thR'!L46,'5thR'!L46,'6thR'!L46,'7thR'!L46,'8thR - Finale'!L46)</f>
        <v>4</v>
      </c>
      <c r="R46" s="65">
        <f>MIN('1stR'!M46,'2ndR'!M46,'3rdR'!M46,'4thR'!M46,'5thR'!M46,'6thR'!M46,'7thR'!M46,'8thR - Finale'!M46)</f>
        <v>3</v>
      </c>
      <c r="S46" s="65">
        <f>MIN('1stR'!N46,'2ndR'!N46,'3rdR'!N46,'4thR'!N46,'5thR'!N46,'6thR'!N46,'7thR'!N46,'8thR - Finale'!N46)</f>
        <v>5</v>
      </c>
      <c r="T46" s="5">
        <f>MIN('1stR'!O46,'2ndR'!O46,'3rdR'!O46,'4thR'!O46,'5thR'!O46,'6thR'!O46,'7thR'!O46,'8thR - Finale'!O46)</f>
        <v>4</v>
      </c>
      <c r="U46" s="5">
        <f>MIN('1stR'!P46,'2ndR'!P46,'3rdR'!P46,'4thR'!P46,'5thR'!P46,'6thR'!P46,'7thR'!P46,'8thR - Finale'!P46)</f>
        <v>5</v>
      </c>
      <c r="V46" s="5">
        <f>MIN('1stR'!Q46,'2ndR'!Q46,'3rdR'!Q46,'4thR'!Q46,'5thR'!Q46,'6thR'!Q46,'7thR'!Q46,'8thR - Finale'!Q46)</f>
        <v>3</v>
      </c>
      <c r="W46" s="5">
        <f>MIN('1stR'!R46,'2ndR'!R46,'3rdR'!R46,'4thR'!R46,'5thR'!R46,'6thR'!R46,'7thR'!R46,'8thR - Finale'!R46)</f>
        <v>3</v>
      </c>
      <c r="X46" s="5">
        <f>MIN('1stR'!S46,'2ndR'!S46,'3rdR'!S46,'4thR'!S46,'5thR'!S46,'6thR'!S46,'7thR'!S46,'8thR - Finale'!S46)</f>
        <v>5</v>
      </c>
      <c r="Y46" s="5">
        <f>MIN('1stR'!T46,'2ndR'!T46,'3rdR'!T46,'4thR'!T46,'5thR'!T46,'6thR'!T46,'7thR'!T46,'8thR - Finale'!T46)</f>
        <v>6</v>
      </c>
      <c r="Z46" s="16">
        <f t="shared" si="8"/>
        <v>78</v>
      </c>
      <c r="AA46" s="16">
        <f t="shared" si="5"/>
        <v>78.000004599999997</v>
      </c>
      <c r="AB46" s="16">
        <f>'8thR - Finale'!V46</f>
        <v>24.8</v>
      </c>
      <c r="AC46" s="17">
        <f t="shared" si="9"/>
        <v>65.599999999999994</v>
      </c>
      <c r="AD46" s="17">
        <f t="shared" si="7"/>
        <v>65.600004599999991</v>
      </c>
    </row>
    <row r="47" spans="1:30" x14ac:dyDescent="0.25">
      <c r="A47" s="30">
        <v>41</v>
      </c>
      <c r="B47" s="23">
        <f t="shared" si="10"/>
        <v>14</v>
      </c>
      <c r="C47" s="23">
        <f t="shared" si="11"/>
        <v>16</v>
      </c>
      <c r="D47" s="13">
        <f t="shared" si="12"/>
        <v>14</v>
      </c>
      <c r="E47" s="13">
        <f t="shared" si="13"/>
        <v>16</v>
      </c>
      <c r="F47" s="7" t="str">
        <f>'8thR - Finale'!B47</f>
        <v>WEDAM WALTER</v>
      </c>
      <c r="G47" s="7">
        <f>'8thR - Finale'!W47</f>
        <v>4</v>
      </c>
      <c r="H47" s="5">
        <f>MIN('1stR'!C47,'2ndR'!C47,'3rdR'!C47,'4thR'!C47,'5thR'!C47,'6thR'!C47,'7thR'!C47,'8thR - Finale'!C47)</f>
        <v>5</v>
      </c>
      <c r="I47" s="5">
        <f>MIN('1stR'!D47,'2ndR'!D47,'3rdR'!D47,'4thR'!D47,'5thR'!D47,'6thR'!D47,'7thR'!D47,'8thR - Finale'!D47)</f>
        <v>3</v>
      </c>
      <c r="J47" s="5">
        <f>MIN('1stR'!E47,'2ndR'!E47,'3rdR'!E47,'4thR'!E47,'5thR'!E47,'6thR'!E47,'7thR'!E47,'8thR - Finale'!E47)</f>
        <v>3</v>
      </c>
      <c r="K47" s="5">
        <f>MIN('1stR'!F47,'2ndR'!F47,'3rdR'!F47,'4thR'!F47,'5thR'!F47,'6thR'!F47,'7thR'!F47,'8thR - Finale'!F47)</f>
        <v>3</v>
      </c>
      <c r="L47" s="5">
        <f>MIN('1stR'!G47,'2ndR'!G47,'3rdR'!G47,'4thR'!G47,'5thR'!G47,'6thR'!G47,'7thR'!G47,'8thR - Finale'!G47)</f>
        <v>4</v>
      </c>
      <c r="M47" s="5">
        <f>MIN('1stR'!H47,'2ndR'!H47,'3rdR'!H47,'4thR'!H47,'5thR'!H47,'6thR'!H47,'7thR'!H47,'8thR - Finale'!H47)</f>
        <v>4</v>
      </c>
      <c r="N47" s="5">
        <f>MIN('1stR'!I47,'2ndR'!I47,'3rdR'!I47,'4thR'!I47,'5thR'!I47,'6thR'!I47,'7thR'!I47,'8thR - Finale'!I47)</f>
        <v>6</v>
      </c>
      <c r="O47" s="5">
        <f>MIN('1stR'!J47,'2ndR'!J47,'3rdR'!J47,'4thR'!J47,'5thR'!J47,'6thR'!J47,'7thR'!J47,'8thR - Finale'!J47)</f>
        <v>4</v>
      </c>
      <c r="P47" s="5">
        <f>MIN('1stR'!K47,'2ndR'!K47,'3rdR'!K47,'4thR'!K47,'5thR'!K47,'6thR'!K47,'7thR'!K47,'8thR - Finale'!K47)</f>
        <v>4</v>
      </c>
      <c r="Q47" s="65">
        <f>MIN('1stR'!L47,'2ndR'!L47,'3rdR'!L47,'4thR'!L47,'5thR'!L47,'6thR'!L47,'7thR'!L47,'8thR - Finale'!L47)</f>
        <v>4</v>
      </c>
      <c r="R47" s="65">
        <f>MIN('1stR'!M47,'2ndR'!M47,'3rdR'!M47,'4thR'!M47,'5thR'!M47,'6thR'!M47,'7thR'!M47,'8thR - Finale'!M47)</f>
        <v>5</v>
      </c>
      <c r="S47" s="65">
        <f>MIN('1stR'!N47,'2ndR'!N47,'3rdR'!N47,'4thR'!N47,'5thR'!N47,'6thR'!N47,'7thR'!N47,'8thR - Finale'!N47)</f>
        <v>5</v>
      </c>
      <c r="T47" s="5">
        <f>MIN('1stR'!O47,'2ndR'!O47,'3rdR'!O47,'4thR'!O47,'5thR'!O47,'6thR'!O47,'7thR'!O47,'8thR - Finale'!O47)</f>
        <v>5</v>
      </c>
      <c r="U47" s="5">
        <f>MIN('1stR'!P47,'2ndR'!P47,'3rdR'!P47,'4thR'!P47,'5thR'!P47,'6thR'!P47,'7thR'!P47,'8thR - Finale'!P47)</f>
        <v>5</v>
      </c>
      <c r="V47" s="5">
        <f>MIN('1stR'!Q47,'2ndR'!Q47,'3rdR'!Q47,'4thR'!Q47,'5thR'!Q47,'6thR'!Q47,'7thR'!Q47,'8thR - Finale'!Q47)</f>
        <v>3</v>
      </c>
      <c r="W47" s="5">
        <f>MIN('1stR'!R47,'2ndR'!R47,'3rdR'!R47,'4thR'!R47,'5thR'!R47,'6thR'!R47,'7thR'!R47,'8thR - Finale'!R47)</f>
        <v>3</v>
      </c>
      <c r="X47" s="5">
        <f>MIN('1stR'!S47,'2ndR'!S47,'3rdR'!S47,'4thR'!S47,'5thR'!S47,'6thR'!S47,'7thR'!S47,'8thR - Finale'!S47)</f>
        <v>4</v>
      </c>
      <c r="Y47" s="5">
        <f>MIN('1stR'!T47,'2ndR'!T47,'3rdR'!T47,'4thR'!T47,'5thR'!T47,'6thR'!T47,'7thR'!T47,'8thR - Finale'!T47)</f>
        <v>4</v>
      </c>
      <c r="Z47" s="16">
        <f t="shared" si="8"/>
        <v>74</v>
      </c>
      <c r="AA47" s="16">
        <f t="shared" si="5"/>
        <v>74.000004700000005</v>
      </c>
      <c r="AB47" s="16">
        <f>'8thR - Finale'!V47</f>
        <v>12.4</v>
      </c>
      <c r="AC47" s="17">
        <f t="shared" si="9"/>
        <v>67.8</v>
      </c>
      <c r="AD47" s="17">
        <f t="shared" si="7"/>
        <v>67.800004700000002</v>
      </c>
    </row>
    <row r="48" spans="1:30" x14ac:dyDescent="0.25">
      <c r="A48" s="30">
        <v>42</v>
      </c>
      <c r="B48" s="23">
        <f t="shared" si="10"/>
        <v>20</v>
      </c>
      <c r="C48" s="23">
        <f t="shared" si="11"/>
        <v>25</v>
      </c>
      <c r="D48" s="13">
        <f t="shared" si="12"/>
        <v>19</v>
      </c>
      <c r="E48" s="13">
        <f t="shared" si="13"/>
        <v>25</v>
      </c>
      <c r="F48" s="7" t="str">
        <f>'8thR - Finale'!B48</f>
        <v>BENEDIK GREGOR</v>
      </c>
      <c r="G48" s="7">
        <f>'8thR - Finale'!W48</f>
        <v>3</v>
      </c>
      <c r="H48" s="5">
        <f>MIN('1stR'!C48,'2ndR'!C48,'3rdR'!C48,'4thR'!C48,'5thR'!C48,'6thR'!C48,'7thR'!C48,'8thR - Finale'!C48)</f>
        <v>4</v>
      </c>
      <c r="I48" s="5">
        <f>MIN('1stR'!D48,'2ndR'!D48,'3rdR'!D48,'4thR'!D48,'5thR'!D48,'6thR'!D48,'7thR'!D48,'8thR - Finale'!D48)</f>
        <v>4</v>
      </c>
      <c r="J48" s="5">
        <f>MIN('1stR'!E48,'2ndR'!E48,'3rdR'!E48,'4thR'!E48,'5thR'!E48,'6thR'!E48,'7thR'!E48,'8thR - Finale'!E48)</f>
        <v>4</v>
      </c>
      <c r="K48" s="5">
        <f>MIN('1stR'!F48,'2ndR'!F48,'3rdR'!F48,'4thR'!F48,'5thR'!F48,'6thR'!F48,'7thR'!F48,'8thR - Finale'!F48)</f>
        <v>4</v>
      </c>
      <c r="L48" s="5">
        <f>MIN('1stR'!G48,'2ndR'!G48,'3rdR'!G48,'4thR'!G48,'5thR'!G48,'6thR'!G48,'7thR'!G48,'8thR - Finale'!G48)</f>
        <v>4</v>
      </c>
      <c r="M48" s="5">
        <f>MIN('1stR'!H48,'2ndR'!H48,'3rdR'!H48,'4thR'!H48,'5thR'!H48,'6thR'!H48,'7thR'!H48,'8thR - Finale'!H48)</f>
        <v>5</v>
      </c>
      <c r="N48" s="5">
        <f>MIN('1stR'!I48,'2ndR'!I48,'3rdR'!I48,'4thR'!I48,'5thR'!I48,'6thR'!I48,'7thR'!I48,'8thR - Finale'!I48)</f>
        <v>7</v>
      </c>
      <c r="O48" s="5">
        <f>MIN('1stR'!J48,'2ndR'!J48,'3rdR'!J48,'4thR'!J48,'5thR'!J48,'6thR'!J48,'7thR'!J48,'8thR - Finale'!J48)</f>
        <v>4</v>
      </c>
      <c r="P48" s="5">
        <f>MIN('1stR'!K48,'2ndR'!K48,'3rdR'!K48,'4thR'!K48,'5thR'!K48,'6thR'!K48,'7thR'!K48,'8thR - Finale'!K48)</f>
        <v>5</v>
      </c>
      <c r="Q48" s="65">
        <f>MIN('1stR'!L48,'2ndR'!L48,'3rdR'!L48,'4thR'!L48,'5thR'!L48,'6thR'!L48,'7thR'!L48,'8thR - Finale'!L48)</f>
        <v>4</v>
      </c>
      <c r="R48" s="65">
        <f>MIN('1stR'!M48,'2ndR'!M48,'3rdR'!M48,'4thR'!M48,'5thR'!M48,'6thR'!M48,'7thR'!M48,'8thR - Finale'!M48)</f>
        <v>4</v>
      </c>
      <c r="S48" s="65">
        <f>MIN('1stR'!N48,'2ndR'!N48,'3rdR'!N48,'4thR'!N48,'5thR'!N48,'6thR'!N48,'7thR'!N48,'8thR - Finale'!N48)</f>
        <v>5</v>
      </c>
      <c r="T48" s="5">
        <f>MIN('1stR'!O48,'2ndR'!O48,'3rdR'!O48,'4thR'!O48,'5thR'!O48,'6thR'!O48,'7thR'!O48,'8thR - Finale'!O48)</f>
        <v>4</v>
      </c>
      <c r="U48" s="5">
        <f>MIN('1stR'!P48,'2ndR'!P48,'3rdR'!P48,'4thR'!P48,'5thR'!P48,'6thR'!P48,'7thR'!P48,'8thR - Finale'!P48)</f>
        <v>5</v>
      </c>
      <c r="V48" s="5">
        <f>MIN('1stR'!Q48,'2ndR'!Q48,'3rdR'!Q48,'4thR'!Q48,'5thR'!Q48,'6thR'!Q48,'7thR'!Q48,'8thR - Finale'!Q48)</f>
        <v>3</v>
      </c>
      <c r="W48" s="5">
        <f>MIN('1stR'!R48,'2ndR'!R48,'3rdR'!R48,'4thR'!R48,'5thR'!R48,'6thR'!R48,'7thR'!R48,'8thR - Finale'!R48)</f>
        <v>3</v>
      </c>
      <c r="X48" s="5">
        <f>MIN('1stR'!S48,'2ndR'!S48,'3rdR'!S48,'4thR'!S48,'5thR'!S48,'6thR'!S48,'7thR'!S48,'8thR - Finale'!S48)</f>
        <v>4</v>
      </c>
      <c r="Y48" s="5">
        <f>MIN('1stR'!T48,'2ndR'!T48,'3rdR'!T48,'4thR'!T48,'5thR'!T48,'6thR'!T48,'7thR'!T48,'8thR - Finale'!T48)</f>
        <v>4</v>
      </c>
      <c r="Z48" s="16">
        <f t="shared" si="8"/>
        <v>77</v>
      </c>
      <c r="AA48" s="16">
        <f t="shared" si="5"/>
        <v>77.000004799999999</v>
      </c>
      <c r="AB48" s="16">
        <f>'8thR - Finale'!V48</f>
        <v>11.6</v>
      </c>
      <c r="AC48" s="17">
        <f t="shared" si="9"/>
        <v>71.2</v>
      </c>
      <c r="AD48" s="17">
        <f t="shared" si="7"/>
        <v>71.200004800000002</v>
      </c>
    </row>
    <row r="49" spans="1:30" x14ac:dyDescent="0.25">
      <c r="A49" s="30">
        <v>43</v>
      </c>
      <c r="B49" s="23">
        <f t="shared" si="10"/>
        <v>11</v>
      </c>
      <c r="C49" s="23">
        <f t="shared" si="11"/>
        <v>9</v>
      </c>
      <c r="D49" s="13">
        <f t="shared" si="12"/>
        <v>8</v>
      </c>
      <c r="E49" s="13">
        <f t="shared" si="13"/>
        <v>9</v>
      </c>
      <c r="F49" s="7" t="str">
        <f>'8thR - Finale'!B49</f>
        <v>BENEDIK MIRJANA</v>
      </c>
      <c r="G49" s="7">
        <f>'8thR - Finale'!W49</f>
        <v>3</v>
      </c>
      <c r="H49" s="5">
        <f>MIN('1stR'!C49,'2ndR'!C49,'3rdR'!C49,'4thR'!C49,'5thR'!C49,'6thR'!C49,'7thR'!C49,'8thR - Finale'!C49)</f>
        <v>5</v>
      </c>
      <c r="I49" s="5">
        <f>MIN('1stR'!D49,'2ndR'!D49,'3rdR'!D49,'4thR'!D49,'5thR'!D49,'6thR'!D49,'7thR'!D49,'8thR - Finale'!D49)</f>
        <v>4</v>
      </c>
      <c r="J49" s="5">
        <f>MIN('1stR'!E49,'2ndR'!E49,'3rdR'!E49,'4thR'!E49,'5thR'!E49,'6thR'!E49,'7thR'!E49,'8thR - Finale'!E49)</f>
        <v>2</v>
      </c>
      <c r="K49" s="5">
        <f>MIN('1stR'!F49,'2ndR'!F49,'3rdR'!F49,'4thR'!F49,'5thR'!F49,'6thR'!F49,'7thR'!F49,'8thR - Finale'!F49)</f>
        <v>3</v>
      </c>
      <c r="L49" s="5">
        <f>MIN('1stR'!G49,'2ndR'!G49,'3rdR'!G49,'4thR'!G49,'5thR'!G49,'6thR'!G49,'7thR'!G49,'8thR - Finale'!G49)</f>
        <v>4</v>
      </c>
      <c r="M49" s="5">
        <f>MIN('1stR'!H49,'2ndR'!H49,'3rdR'!H49,'4thR'!H49,'5thR'!H49,'6thR'!H49,'7thR'!H49,'8thR - Finale'!H49)</f>
        <v>4</v>
      </c>
      <c r="N49" s="5">
        <f>MIN('1stR'!I49,'2ndR'!I49,'3rdR'!I49,'4thR'!I49,'5thR'!I49,'6thR'!I49,'7thR'!I49,'8thR - Finale'!I49)</f>
        <v>5</v>
      </c>
      <c r="O49" s="5">
        <f>MIN('1stR'!J49,'2ndR'!J49,'3rdR'!J49,'4thR'!J49,'5thR'!J49,'6thR'!J49,'7thR'!J49,'8thR - Finale'!J49)</f>
        <v>4</v>
      </c>
      <c r="P49" s="5">
        <f>MIN('1stR'!K49,'2ndR'!K49,'3rdR'!K49,'4thR'!K49,'5thR'!K49,'6thR'!K49,'7thR'!K49,'8thR - Finale'!K49)</f>
        <v>3</v>
      </c>
      <c r="Q49" s="65">
        <f>MIN('1stR'!L49,'2ndR'!L49,'3rdR'!L49,'4thR'!L49,'5thR'!L49,'6thR'!L49,'7thR'!L49,'8thR - Finale'!L49)</f>
        <v>3</v>
      </c>
      <c r="R49" s="65">
        <f>MIN('1stR'!M49,'2ndR'!M49,'3rdR'!M49,'4thR'!M49,'5thR'!M49,'6thR'!M49,'7thR'!M49,'8thR - Finale'!M49)</f>
        <v>4</v>
      </c>
      <c r="S49" s="65">
        <f>MIN('1stR'!N49,'2ndR'!N49,'3rdR'!N49,'4thR'!N49,'5thR'!N49,'6thR'!N49,'7thR'!N49,'8thR - Finale'!N49)</f>
        <v>5</v>
      </c>
      <c r="T49" s="5">
        <f>MIN('1stR'!O49,'2ndR'!O49,'3rdR'!O49,'4thR'!O49,'5thR'!O49,'6thR'!O49,'7thR'!O49,'8thR - Finale'!O49)</f>
        <v>4</v>
      </c>
      <c r="U49" s="5">
        <f>MIN('1stR'!P49,'2ndR'!P49,'3rdR'!P49,'4thR'!P49,'5thR'!P49,'6thR'!P49,'7thR'!P49,'8thR - Finale'!P49)</f>
        <v>6</v>
      </c>
      <c r="V49" s="5">
        <f>MIN('1stR'!Q49,'2ndR'!Q49,'3rdR'!Q49,'4thR'!Q49,'5thR'!Q49,'6thR'!Q49,'7thR'!Q49,'8thR - Finale'!Q49)</f>
        <v>3</v>
      </c>
      <c r="W49" s="5">
        <f>MIN('1stR'!R49,'2ndR'!R49,'3rdR'!R49,'4thR'!R49,'5thR'!R49,'6thR'!R49,'7thR'!R49,'8thR - Finale'!R49)</f>
        <v>3</v>
      </c>
      <c r="X49" s="5">
        <f>MIN('1stR'!S49,'2ndR'!S49,'3rdR'!S49,'4thR'!S49,'5thR'!S49,'6thR'!S49,'7thR'!S49,'8thR - Finale'!S49)</f>
        <v>5</v>
      </c>
      <c r="Y49" s="5">
        <f>MIN('1stR'!T49,'2ndR'!T49,'3rdR'!T49,'4thR'!T49,'5thR'!T49,'6thR'!T49,'7thR'!T49,'8thR - Finale'!T49)</f>
        <v>5</v>
      </c>
      <c r="Z49" s="16">
        <f t="shared" si="8"/>
        <v>72</v>
      </c>
      <c r="AA49" s="16">
        <f t="shared" si="5"/>
        <v>72.000004899999993</v>
      </c>
      <c r="AB49" s="16">
        <f>'8thR - Finale'!V49</f>
        <v>13</v>
      </c>
      <c r="AC49" s="17">
        <f t="shared" si="9"/>
        <v>65.5</v>
      </c>
      <c r="AD49" s="17">
        <f t="shared" si="7"/>
        <v>65.500004899999993</v>
      </c>
    </row>
    <row r="50" spans="1:30" x14ac:dyDescent="0.25">
      <c r="A50" s="30">
        <v>44</v>
      </c>
      <c r="B50" s="23">
        <f t="shared" si="10"/>
        <v>31</v>
      </c>
      <c r="C50" s="23">
        <f t="shared" si="11"/>
        <v>36</v>
      </c>
      <c r="D50" s="13">
        <f t="shared" si="12"/>
        <v>30</v>
      </c>
      <c r="E50" s="13">
        <f t="shared" si="13"/>
        <v>36</v>
      </c>
      <c r="F50" s="7" t="str">
        <f>'8thR - Finale'!B50</f>
        <v>BERNIK TOMAZ</v>
      </c>
      <c r="G50" s="7">
        <f>'8thR - Finale'!W50</f>
        <v>3</v>
      </c>
      <c r="H50" s="5">
        <f>MIN('1stR'!C50,'2ndR'!C50,'3rdR'!C50,'4thR'!C50,'5thR'!C50,'6thR'!C50,'7thR'!C50,'8thR - Finale'!C50)</f>
        <v>5</v>
      </c>
      <c r="I50" s="5">
        <f>MIN('1stR'!D50,'2ndR'!D50,'3rdR'!D50,'4thR'!D50,'5thR'!D50,'6thR'!D50,'7thR'!D50,'8thR - Finale'!D50)</f>
        <v>5</v>
      </c>
      <c r="J50" s="5">
        <f>MIN('1stR'!E50,'2ndR'!E50,'3rdR'!E50,'4thR'!E50,'5thR'!E50,'6thR'!E50,'7thR'!E50,'8thR - Finale'!E50)</f>
        <v>4</v>
      </c>
      <c r="K50" s="5">
        <f>MIN('1stR'!F50,'2ndR'!F50,'3rdR'!F50,'4thR'!F50,'5thR'!F50,'6thR'!F50,'7thR'!F50,'8thR - Finale'!F50)</f>
        <v>3</v>
      </c>
      <c r="L50" s="5">
        <f>MIN('1stR'!G50,'2ndR'!G50,'3rdR'!G50,'4thR'!G50,'5thR'!G50,'6thR'!G50,'7thR'!G50,'8thR - Finale'!G50)</f>
        <v>5</v>
      </c>
      <c r="M50" s="5">
        <f>MIN('1stR'!H50,'2ndR'!H50,'3rdR'!H50,'4thR'!H50,'5thR'!H50,'6thR'!H50,'7thR'!H50,'8thR - Finale'!H50)</f>
        <v>4</v>
      </c>
      <c r="N50" s="5">
        <f>MIN('1stR'!I50,'2ndR'!I50,'3rdR'!I50,'4thR'!I50,'5thR'!I50,'6thR'!I50,'7thR'!I50,'8thR - Finale'!I50)</f>
        <v>5</v>
      </c>
      <c r="O50" s="5">
        <f>MIN('1stR'!J50,'2ndR'!J50,'3rdR'!J50,'4thR'!J50,'5thR'!J50,'6thR'!J50,'7thR'!J50,'8thR - Finale'!J50)</f>
        <v>4</v>
      </c>
      <c r="P50" s="5">
        <f>MIN('1stR'!K50,'2ndR'!K50,'3rdR'!K50,'4thR'!K50,'5thR'!K50,'6thR'!K50,'7thR'!K50,'8thR - Finale'!K50)</f>
        <v>6</v>
      </c>
      <c r="Q50" s="65">
        <f>MIN('1stR'!L50,'2ndR'!L50,'3rdR'!L50,'4thR'!L50,'5thR'!L50,'6thR'!L50,'7thR'!L50,'8thR - Finale'!L50)</f>
        <v>2</v>
      </c>
      <c r="R50" s="65">
        <f>MIN('1stR'!M50,'2ndR'!M50,'3rdR'!M50,'4thR'!M50,'5thR'!M50,'6thR'!M50,'7thR'!M50,'8thR - Finale'!M50)</f>
        <v>4</v>
      </c>
      <c r="S50" s="65">
        <f>MIN('1stR'!N50,'2ndR'!N50,'3rdR'!N50,'4thR'!N50,'5thR'!N50,'6thR'!N50,'7thR'!N50,'8thR - Finale'!N50)</f>
        <v>6</v>
      </c>
      <c r="T50" s="5">
        <f>MIN('1stR'!O50,'2ndR'!O50,'3rdR'!O50,'4thR'!O50,'5thR'!O50,'6thR'!O50,'7thR'!O50,'8thR - Finale'!O50)</f>
        <v>5</v>
      </c>
      <c r="U50" s="5">
        <f>MIN('1stR'!P50,'2ndR'!P50,'3rdR'!P50,'4thR'!P50,'5thR'!P50,'6thR'!P50,'7thR'!P50,'8thR - Finale'!P50)</f>
        <v>6</v>
      </c>
      <c r="V50" s="5">
        <f>MIN('1stR'!Q50,'2ndR'!Q50,'3rdR'!Q50,'4thR'!Q50,'5thR'!Q50,'6thR'!Q50,'7thR'!Q50,'8thR - Finale'!Q50)</f>
        <v>4</v>
      </c>
      <c r="W50" s="5">
        <f>MIN('1stR'!R50,'2ndR'!R50,'3rdR'!R50,'4thR'!R50,'5thR'!R50,'6thR'!R50,'7thR'!R50,'8thR - Finale'!R50)</f>
        <v>4</v>
      </c>
      <c r="X50" s="5">
        <f>MIN('1stR'!S50,'2ndR'!S50,'3rdR'!S50,'4thR'!S50,'5thR'!S50,'6thR'!S50,'7thR'!S50,'8thR - Finale'!S50)</f>
        <v>4</v>
      </c>
      <c r="Y50" s="5">
        <f>MIN('1stR'!T50,'2ndR'!T50,'3rdR'!T50,'4thR'!T50,'5thR'!T50,'6thR'!T50,'7thR'!T50,'8thR - Finale'!T50)</f>
        <v>6</v>
      </c>
      <c r="Z50" s="16">
        <f t="shared" si="8"/>
        <v>82</v>
      </c>
      <c r="AA50" s="16">
        <f t="shared" si="5"/>
        <v>82.000005000000002</v>
      </c>
      <c r="AB50" s="16">
        <f>'8thR - Finale'!V50</f>
        <v>15.9</v>
      </c>
      <c r="AC50" s="17">
        <f t="shared" si="9"/>
        <v>74.05</v>
      </c>
      <c r="AD50" s="17">
        <f t="shared" si="7"/>
        <v>74.050004999999999</v>
      </c>
    </row>
    <row r="51" spans="1:30" x14ac:dyDescent="0.25">
      <c r="A51" s="30">
        <v>45</v>
      </c>
      <c r="B51" s="23">
        <f t="shared" si="10"/>
        <v>7</v>
      </c>
      <c r="C51" s="23">
        <f t="shared" si="11"/>
        <v>7</v>
      </c>
      <c r="D51" s="13">
        <f t="shared" si="12"/>
        <v>7</v>
      </c>
      <c r="E51" s="13">
        <f t="shared" si="13"/>
        <v>7</v>
      </c>
      <c r="F51" s="7" t="str">
        <f>'8thR - Finale'!B51</f>
        <v>DE CILLIA GIANNI</v>
      </c>
      <c r="G51" s="7">
        <f>'8thR - Finale'!W51</f>
        <v>3</v>
      </c>
      <c r="H51" s="5">
        <f>MIN('1stR'!C51,'2ndR'!C51,'3rdR'!C51,'4thR'!C51,'5thR'!C51,'6thR'!C51,'7thR'!C51,'8thR - Finale'!C51)</f>
        <v>4</v>
      </c>
      <c r="I51" s="5">
        <f>MIN('1stR'!D51,'2ndR'!D51,'3rdR'!D51,'4thR'!D51,'5thR'!D51,'6thR'!D51,'7thR'!D51,'8thR - Finale'!D51)</f>
        <v>4</v>
      </c>
      <c r="J51" s="5">
        <f>MIN('1stR'!E51,'2ndR'!E51,'3rdR'!E51,'4thR'!E51,'5thR'!E51,'6thR'!E51,'7thR'!E51,'8thR - Finale'!E51)</f>
        <v>3</v>
      </c>
      <c r="K51" s="5">
        <f>MIN('1stR'!F51,'2ndR'!F51,'3rdR'!F51,'4thR'!F51,'5thR'!F51,'6thR'!F51,'7thR'!F51,'8thR - Finale'!F51)</f>
        <v>3</v>
      </c>
      <c r="L51" s="5">
        <f>MIN('1stR'!G51,'2ndR'!G51,'3rdR'!G51,'4thR'!G51,'5thR'!G51,'6thR'!G51,'7thR'!G51,'8thR - Finale'!G51)</f>
        <v>5</v>
      </c>
      <c r="M51" s="5">
        <f>MIN('1stR'!H51,'2ndR'!H51,'3rdR'!H51,'4thR'!H51,'5thR'!H51,'6thR'!H51,'7thR'!H51,'8thR - Finale'!H51)</f>
        <v>4</v>
      </c>
      <c r="N51" s="5">
        <f>MIN('1stR'!I51,'2ndR'!I51,'3rdR'!I51,'4thR'!I51,'5thR'!I51,'6thR'!I51,'7thR'!I51,'8thR - Finale'!I51)</f>
        <v>5</v>
      </c>
      <c r="O51" s="5">
        <f>MIN('1stR'!J51,'2ndR'!J51,'3rdR'!J51,'4thR'!J51,'5thR'!J51,'6thR'!J51,'7thR'!J51,'8thR - Finale'!J51)</f>
        <v>4</v>
      </c>
      <c r="P51" s="5">
        <f>MIN('1stR'!K51,'2ndR'!K51,'3rdR'!K51,'4thR'!K51,'5thR'!K51,'6thR'!K51,'7thR'!K51,'8thR - Finale'!K51)</f>
        <v>4</v>
      </c>
      <c r="Q51" s="65">
        <f>MIN('1stR'!L51,'2ndR'!L51,'3rdR'!L51,'4thR'!L51,'5thR'!L51,'6thR'!L51,'7thR'!L51,'8thR - Finale'!L51)</f>
        <v>4</v>
      </c>
      <c r="R51" s="65">
        <f>MIN('1stR'!M51,'2ndR'!M51,'3rdR'!M51,'4thR'!M51,'5thR'!M51,'6thR'!M51,'7thR'!M51,'8thR - Finale'!M51)</f>
        <v>5</v>
      </c>
      <c r="S51" s="65">
        <f>MIN('1stR'!N51,'2ndR'!N51,'3rdR'!N51,'4thR'!N51,'5thR'!N51,'6thR'!N51,'7thR'!N51,'8thR - Finale'!N51)</f>
        <v>5</v>
      </c>
      <c r="T51" s="5">
        <f>MIN('1stR'!O51,'2ndR'!O51,'3rdR'!O51,'4thR'!O51,'5thR'!O51,'6thR'!O51,'7thR'!O51,'8thR - Finale'!O51)</f>
        <v>3</v>
      </c>
      <c r="U51" s="5">
        <f>MIN('1stR'!P51,'2ndR'!P51,'3rdR'!P51,'4thR'!P51,'5thR'!P51,'6thR'!P51,'7thR'!P51,'8thR - Finale'!P51)</f>
        <v>5</v>
      </c>
      <c r="V51" s="5">
        <f>MIN('1stR'!Q51,'2ndR'!Q51,'3rdR'!Q51,'4thR'!Q51,'5thR'!Q51,'6thR'!Q51,'7thR'!Q51,'8thR - Finale'!Q51)</f>
        <v>3</v>
      </c>
      <c r="W51" s="5">
        <f>MIN('1stR'!R51,'2ndR'!R51,'3rdR'!R51,'4thR'!R51,'5thR'!R51,'6thR'!R51,'7thR'!R51,'8thR - Finale'!R51)</f>
        <v>3</v>
      </c>
      <c r="X51" s="5">
        <f>MIN('1stR'!S51,'2ndR'!S51,'3rdR'!S51,'4thR'!S51,'5thR'!S51,'6thR'!S51,'7thR'!S51,'8thR - Finale'!S51)</f>
        <v>3</v>
      </c>
      <c r="Y51" s="5">
        <f>MIN('1stR'!T51,'2ndR'!T51,'3rdR'!T51,'4thR'!T51,'5thR'!T51,'6thR'!T51,'7thR'!T51,'8thR - Finale'!T51)</f>
        <v>4</v>
      </c>
      <c r="Z51" s="16">
        <f t="shared" si="8"/>
        <v>71</v>
      </c>
      <c r="AA51" s="16">
        <f t="shared" si="5"/>
        <v>71.000005099999996</v>
      </c>
      <c r="AB51" s="16">
        <f>'8thR - Finale'!V51</f>
        <v>14.9</v>
      </c>
      <c r="AC51" s="17">
        <f t="shared" si="9"/>
        <v>63.55</v>
      </c>
      <c r="AD51" s="17">
        <f t="shared" si="7"/>
        <v>63.5500051</v>
      </c>
    </row>
    <row r="52" spans="1:30" x14ac:dyDescent="0.25">
      <c r="A52" s="30">
        <v>46</v>
      </c>
      <c r="B52" s="23">
        <f t="shared" si="10"/>
        <v>63</v>
      </c>
      <c r="C52" s="23">
        <f t="shared" si="11"/>
        <v>64</v>
      </c>
      <c r="D52" s="13">
        <f t="shared" si="12"/>
        <v>63</v>
      </c>
      <c r="E52" s="13">
        <f t="shared" si="13"/>
        <v>64</v>
      </c>
      <c r="F52" s="7" t="str">
        <f>'8thR - Finale'!B52</f>
        <v>GACESA MELI</v>
      </c>
      <c r="G52" s="7">
        <f>'8thR - Finale'!W52</f>
        <v>1</v>
      </c>
      <c r="H52" s="5">
        <f>MIN('1stR'!C52,'2ndR'!C52,'3rdR'!C52,'4thR'!C52,'5thR'!C52,'6thR'!C52,'7thR'!C52,'8thR - Finale'!C52)</f>
        <v>4</v>
      </c>
      <c r="I52" s="5">
        <f>MIN('1stR'!D52,'2ndR'!D52,'3rdR'!D52,'4thR'!D52,'5thR'!D52,'6thR'!D52,'7thR'!D52,'8thR - Finale'!D52)</f>
        <v>6</v>
      </c>
      <c r="J52" s="5">
        <f>MIN('1stR'!E52,'2ndR'!E52,'3rdR'!E52,'4thR'!E52,'5thR'!E52,'6thR'!E52,'7thR'!E52,'8thR - Finale'!E52)</f>
        <v>3</v>
      </c>
      <c r="K52" s="5">
        <f>MIN('1stR'!F52,'2ndR'!F52,'3rdR'!F52,'4thR'!F52,'5thR'!F52,'6thR'!F52,'7thR'!F52,'8thR - Finale'!F52)</f>
        <v>4</v>
      </c>
      <c r="L52" s="5">
        <f>MIN('1stR'!G52,'2ndR'!G52,'3rdR'!G52,'4thR'!G52,'5thR'!G52,'6thR'!G52,'7thR'!G52,'8thR - Finale'!G52)</f>
        <v>7</v>
      </c>
      <c r="M52" s="5">
        <f>MIN('1stR'!H52,'2ndR'!H52,'3rdR'!H52,'4thR'!H52,'5thR'!H52,'6thR'!H52,'7thR'!H52,'8thR - Finale'!H52)</f>
        <v>5</v>
      </c>
      <c r="N52" s="5">
        <f>MIN('1stR'!I52,'2ndR'!I52,'3rdR'!I52,'4thR'!I52,'5thR'!I52,'6thR'!I52,'7thR'!I52,'8thR - Finale'!I52)</f>
        <v>7</v>
      </c>
      <c r="O52" s="5">
        <f>MIN('1stR'!J52,'2ndR'!J52,'3rdR'!J52,'4thR'!J52,'5thR'!J52,'6thR'!J52,'7thR'!J52,'8thR - Finale'!J52)</f>
        <v>3</v>
      </c>
      <c r="P52" s="5">
        <f>MIN('1stR'!K52,'2ndR'!K52,'3rdR'!K52,'4thR'!K52,'5thR'!K52,'6thR'!K52,'7thR'!K52,'8thR - Finale'!K52)</f>
        <v>4</v>
      </c>
      <c r="Q52" s="65">
        <f>MIN('1stR'!L52,'2ndR'!L52,'3rdR'!L52,'4thR'!L52,'5thR'!L52,'6thR'!L52,'7thR'!L52,'8thR - Finale'!L52)</f>
        <v>4</v>
      </c>
      <c r="R52" s="65">
        <f>MIN('1stR'!M52,'2ndR'!M52,'3rdR'!M52,'4thR'!M52,'5thR'!M52,'6thR'!M52,'7thR'!M52,'8thR - Finale'!M52)</f>
        <v>6</v>
      </c>
      <c r="S52" s="65">
        <f>MIN('1stR'!N52,'2ndR'!N52,'3rdR'!N52,'4thR'!N52,'5thR'!N52,'6thR'!N52,'7thR'!N52,'8thR - Finale'!N52)</f>
        <v>7</v>
      </c>
      <c r="T52" s="5">
        <f>MIN('1stR'!O52,'2ndR'!O52,'3rdR'!O52,'4thR'!O52,'5thR'!O52,'6thR'!O52,'7thR'!O52,'8thR - Finale'!O52)</f>
        <v>6</v>
      </c>
      <c r="U52" s="5">
        <f>MIN('1stR'!P52,'2ndR'!P52,'3rdR'!P52,'4thR'!P52,'5thR'!P52,'6thR'!P52,'7thR'!P52,'8thR - Finale'!P52)</f>
        <v>9</v>
      </c>
      <c r="V52" s="5">
        <f>MIN('1stR'!Q52,'2ndR'!Q52,'3rdR'!Q52,'4thR'!Q52,'5thR'!Q52,'6thR'!Q52,'7thR'!Q52,'8thR - Finale'!Q52)</f>
        <v>2</v>
      </c>
      <c r="W52" s="5">
        <f>MIN('1stR'!R52,'2ndR'!R52,'3rdR'!R52,'4thR'!R52,'5thR'!R52,'6thR'!R52,'7thR'!R52,'8thR - Finale'!R52)</f>
        <v>4</v>
      </c>
      <c r="X52" s="5">
        <f>MIN('1stR'!S52,'2ndR'!S52,'3rdR'!S52,'4thR'!S52,'5thR'!S52,'6thR'!S52,'7thR'!S52,'8thR - Finale'!S52)</f>
        <v>8</v>
      </c>
      <c r="Y52" s="5">
        <f>MIN('1stR'!T52,'2ndR'!T52,'3rdR'!T52,'4thR'!T52,'5thR'!T52,'6thR'!T52,'7thR'!T52,'8thR - Finale'!T52)</f>
        <v>5</v>
      </c>
      <c r="Z52" s="16">
        <f t="shared" si="8"/>
        <v>94</v>
      </c>
      <c r="AA52" s="16">
        <f t="shared" si="5"/>
        <v>94.000005200000004</v>
      </c>
      <c r="AB52" s="16">
        <f>'8thR - Finale'!V52</f>
        <v>20</v>
      </c>
      <c r="AC52" s="17">
        <f t="shared" si="9"/>
        <v>84</v>
      </c>
      <c r="AD52" s="17">
        <f t="shared" si="7"/>
        <v>84.000005200000004</v>
      </c>
    </row>
    <row r="53" spans="1:30" x14ac:dyDescent="0.25">
      <c r="A53" s="30">
        <v>47</v>
      </c>
      <c r="B53" s="23">
        <f t="shared" si="10"/>
        <v>26</v>
      </c>
      <c r="C53" s="23">
        <f t="shared" si="11"/>
        <v>29</v>
      </c>
      <c r="D53" s="13">
        <f t="shared" si="12"/>
        <v>22</v>
      </c>
      <c r="E53" s="13">
        <f t="shared" si="13"/>
        <v>29</v>
      </c>
      <c r="F53" s="7" t="str">
        <f>'8thR - Finale'!B53</f>
        <v>GACESA MILOS</v>
      </c>
      <c r="G53" s="7">
        <f>'8thR - Finale'!W53</f>
        <v>1</v>
      </c>
      <c r="H53" s="5">
        <f>MIN('1stR'!C53,'2ndR'!C53,'3rdR'!C53,'4thR'!C53,'5thR'!C53,'6thR'!C53,'7thR'!C53,'8thR - Finale'!C53)</f>
        <v>5</v>
      </c>
      <c r="I53" s="5">
        <f>MIN('1stR'!D53,'2ndR'!D53,'3rdR'!D53,'4thR'!D53,'5thR'!D53,'6thR'!D53,'7thR'!D53,'8thR - Finale'!D53)</f>
        <v>3</v>
      </c>
      <c r="J53" s="5">
        <f>MIN('1stR'!E53,'2ndR'!E53,'3rdR'!E53,'4thR'!E53,'5thR'!E53,'6thR'!E53,'7thR'!E53,'8thR - Finale'!E53)</f>
        <v>5</v>
      </c>
      <c r="K53" s="5">
        <f>MIN('1stR'!F53,'2ndR'!F53,'3rdR'!F53,'4thR'!F53,'5thR'!F53,'6thR'!F53,'7thR'!F53,'8thR - Finale'!F53)</f>
        <v>3</v>
      </c>
      <c r="L53" s="5">
        <f>MIN('1stR'!G53,'2ndR'!G53,'3rdR'!G53,'4thR'!G53,'5thR'!G53,'6thR'!G53,'7thR'!G53,'8thR - Finale'!G53)</f>
        <v>4</v>
      </c>
      <c r="M53" s="5">
        <f>MIN('1stR'!H53,'2ndR'!H53,'3rdR'!H53,'4thR'!H53,'5thR'!H53,'6thR'!H53,'7thR'!H53,'8thR - Finale'!H53)</f>
        <v>4</v>
      </c>
      <c r="N53" s="5">
        <f>MIN('1stR'!I53,'2ndR'!I53,'3rdR'!I53,'4thR'!I53,'5thR'!I53,'6thR'!I53,'7thR'!I53,'8thR - Finale'!I53)</f>
        <v>4</v>
      </c>
      <c r="O53" s="5">
        <f>MIN('1stR'!J53,'2ndR'!J53,'3rdR'!J53,'4thR'!J53,'5thR'!J53,'6thR'!J53,'7thR'!J53,'8thR - Finale'!J53)</f>
        <v>4</v>
      </c>
      <c r="P53" s="5">
        <f>MIN('1stR'!K53,'2ndR'!K53,'3rdR'!K53,'4thR'!K53,'5thR'!K53,'6thR'!K53,'7thR'!K53,'8thR - Finale'!K53)</f>
        <v>4</v>
      </c>
      <c r="Q53" s="65">
        <f>MIN('1stR'!L53,'2ndR'!L53,'3rdR'!L53,'4thR'!L53,'5thR'!L53,'6thR'!L53,'7thR'!L53,'8thR - Finale'!L53)</f>
        <v>3</v>
      </c>
      <c r="R53" s="65">
        <f>MIN('1stR'!M53,'2ndR'!M53,'3rdR'!M53,'4thR'!M53,'5thR'!M53,'6thR'!M53,'7thR'!M53,'8thR - Finale'!M53)</f>
        <v>6</v>
      </c>
      <c r="S53" s="65">
        <f>MIN('1stR'!N53,'2ndR'!N53,'3rdR'!N53,'4thR'!N53,'5thR'!N53,'6thR'!N53,'7thR'!N53,'8thR - Finale'!N53)</f>
        <v>7</v>
      </c>
      <c r="T53" s="5">
        <f>MIN('1stR'!O53,'2ndR'!O53,'3rdR'!O53,'4thR'!O53,'5thR'!O53,'6thR'!O53,'7thR'!O53,'8thR - Finale'!O53)</f>
        <v>7</v>
      </c>
      <c r="U53" s="5">
        <f>MIN('1stR'!P53,'2ndR'!P53,'3rdR'!P53,'4thR'!P53,'5thR'!P53,'6thR'!P53,'7thR'!P53,'8thR - Finale'!P53)</f>
        <v>4</v>
      </c>
      <c r="V53" s="5">
        <f>MIN('1stR'!Q53,'2ndR'!Q53,'3rdR'!Q53,'4thR'!Q53,'5thR'!Q53,'6thR'!Q53,'7thR'!Q53,'8thR - Finale'!Q53)</f>
        <v>4</v>
      </c>
      <c r="W53" s="5">
        <f>MIN('1stR'!R53,'2ndR'!R53,'3rdR'!R53,'4thR'!R53,'5thR'!R53,'6thR'!R53,'7thR'!R53,'8thR - Finale'!R53)</f>
        <v>4</v>
      </c>
      <c r="X53" s="5">
        <f>MIN('1stR'!S53,'2ndR'!S53,'3rdR'!S53,'4thR'!S53,'5thR'!S53,'6thR'!S53,'7thR'!S53,'8thR - Finale'!S53)</f>
        <v>4</v>
      </c>
      <c r="Y53" s="5">
        <f>MIN('1stR'!T53,'2ndR'!T53,'3rdR'!T53,'4thR'!T53,'5thR'!T53,'6thR'!T53,'7thR'!T53,'8thR - Finale'!T53)</f>
        <v>3</v>
      </c>
      <c r="Z53" s="16">
        <f t="shared" si="8"/>
        <v>78</v>
      </c>
      <c r="AA53" s="16">
        <f t="shared" si="5"/>
        <v>78.000005299999998</v>
      </c>
      <c r="AB53" s="16">
        <f>'8thR - Finale'!V53</f>
        <v>12</v>
      </c>
      <c r="AC53" s="17">
        <f t="shared" si="9"/>
        <v>72</v>
      </c>
      <c r="AD53" s="17">
        <f t="shared" si="7"/>
        <v>72.000005299999998</v>
      </c>
    </row>
    <row r="54" spans="1:30" x14ac:dyDescent="0.25">
      <c r="A54" s="30">
        <v>48</v>
      </c>
      <c r="B54" s="23">
        <f t="shared" si="10"/>
        <v>44</v>
      </c>
      <c r="C54" s="23">
        <f t="shared" si="11"/>
        <v>43</v>
      </c>
      <c r="D54" s="13">
        <f t="shared" si="12"/>
        <v>44</v>
      </c>
      <c r="E54" s="13">
        <f t="shared" si="13"/>
        <v>43</v>
      </c>
      <c r="F54" s="7" t="str">
        <f>'8thR - Finale'!B54</f>
        <v>KOZELJ ANDREJ</v>
      </c>
      <c r="G54" s="7">
        <f>'8thR - Finale'!W54</f>
        <v>1</v>
      </c>
      <c r="H54" s="5">
        <f>MIN('1stR'!C54,'2ndR'!C54,'3rdR'!C54,'4thR'!C54,'5thR'!C54,'6thR'!C54,'7thR'!C54,'8thR - Finale'!C54)</f>
        <v>5</v>
      </c>
      <c r="I54" s="5">
        <f>MIN('1stR'!D54,'2ndR'!D54,'3rdR'!D54,'4thR'!D54,'5thR'!D54,'6thR'!D54,'7thR'!D54,'8thR - Finale'!D54)</f>
        <v>4</v>
      </c>
      <c r="J54" s="5">
        <f>MIN('1stR'!E54,'2ndR'!E54,'3rdR'!E54,'4thR'!E54,'5thR'!E54,'6thR'!E54,'7thR'!E54,'8thR - Finale'!E54)</f>
        <v>5</v>
      </c>
      <c r="K54" s="5">
        <f>MIN('1stR'!F54,'2ndR'!F54,'3rdR'!F54,'4thR'!F54,'5thR'!F54,'6thR'!F54,'7thR'!F54,'8thR - Finale'!F54)</f>
        <v>5</v>
      </c>
      <c r="L54" s="5">
        <f>MIN('1stR'!G54,'2ndR'!G54,'3rdR'!G54,'4thR'!G54,'5thR'!G54,'6thR'!G54,'7thR'!G54,'8thR - Finale'!G54)</f>
        <v>5</v>
      </c>
      <c r="M54" s="5">
        <f>MIN('1stR'!H54,'2ndR'!H54,'3rdR'!H54,'4thR'!H54,'5thR'!H54,'6thR'!H54,'7thR'!H54,'8thR - Finale'!H54)</f>
        <v>6</v>
      </c>
      <c r="N54" s="5">
        <f>MIN('1stR'!I54,'2ndR'!I54,'3rdR'!I54,'4thR'!I54,'5thR'!I54,'6thR'!I54,'7thR'!I54,'8thR - Finale'!I54)</f>
        <v>5</v>
      </c>
      <c r="O54" s="5">
        <f>MIN('1stR'!J54,'2ndR'!J54,'3rdR'!J54,'4thR'!J54,'5thR'!J54,'6thR'!J54,'7thR'!J54,'8thR - Finale'!J54)</f>
        <v>5</v>
      </c>
      <c r="P54" s="5">
        <f>MIN('1stR'!K54,'2ndR'!K54,'3rdR'!K54,'4thR'!K54,'5thR'!K54,'6thR'!K54,'7thR'!K54,'8thR - Finale'!K54)</f>
        <v>5</v>
      </c>
      <c r="Q54" s="65">
        <f>MIN('1stR'!L54,'2ndR'!L54,'3rdR'!L54,'4thR'!L54,'5thR'!L54,'6thR'!L54,'7thR'!L54,'8thR - Finale'!L54)</f>
        <v>4</v>
      </c>
      <c r="R54" s="65">
        <f>MIN('1stR'!M54,'2ndR'!M54,'3rdR'!M54,'4thR'!M54,'5thR'!M54,'6thR'!M54,'7thR'!M54,'8thR - Finale'!M54)</f>
        <v>5</v>
      </c>
      <c r="S54" s="65">
        <f>MIN('1stR'!N54,'2ndR'!N54,'3rdR'!N54,'4thR'!N54,'5thR'!N54,'6thR'!N54,'7thR'!N54,'8thR - Finale'!N54)</f>
        <v>6</v>
      </c>
      <c r="T54" s="5">
        <f>MIN('1stR'!O54,'2ndR'!O54,'3rdR'!O54,'4thR'!O54,'5thR'!O54,'6thR'!O54,'7thR'!O54,'8thR - Finale'!O54)</f>
        <v>4</v>
      </c>
      <c r="U54" s="5">
        <f>MIN('1stR'!P54,'2ndR'!P54,'3rdR'!P54,'4thR'!P54,'5thR'!P54,'6thR'!P54,'7thR'!P54,'8thR - Finale'!P54)</f>
        <v>7</v>
      </c>
      <c r="V54" s="5">
        <f>MIN('1stR'!Q54,'2ndR'!Q54,'3rdR'!Q54,'4thR'!Q54,'5thR'!Q54,'6thR'!Q54,'7thR'!Q54,'8thR - Finale'!Q54)</f>
        <v>4</v>
      </c>
      <c r="W54" s="5">
        <f>MIN('1stR'!R54,'2ndR'!R54,'3rdR'!R54,'4thR'!R54,'5thR'!R54,'6thR'!R54,'7thR'!R54,'8thR - Finale'!R54)</f>
        <v>2</v>
      </c>
      <c r="X54" s="5">
        <f>MIN('1stR'!S54,'2ndR'!S54,'3rdR'!S54,'4thR'!S54,'5thR'!S54,'6thR'!S54,'7thR'!S54,'8thR - Finale'!S54)</f>
        <v>4</v>
      </c>
      <c r="Y54" s="5">
        <f>MIN('1stR'!T54,'2ndR'!T54,'3rdR'!T54,'4thR'!T54,'5thR'!T54,'6thR'!T54,'7thR'!T54,'8thR - Finale'!T54)</f>
        <v>4</v>
      </c>
      <c r="Z54" s="16">
        <f t="shared" si="8"/>
        <v>85</v>
      </c>
      <c r="AA54" s="16">
        <f t="shared" si="5"/>
        <v>85.000005400000006</v>
      </c>
      <c r="AB54" s="16">
        <f>'8thR - Finale'!V54</f>
        <v>12.9</v>
      </c>
      <c r="AC54" s="17">
        <f t="shared" si="9"/>
        <v>78.55</v>
      </c>
      <c r="AD54" s="17">
        <f t="shared" si="7"/>
        <v>78.550005400000003</v>
      </c>
    </row>
    <row r="55" spans="1:30" x14ac:dyDescent="0.25">
      <c r="A55" s="30">
        <v>49</v>
      </c>
      <c r="B55" s="23">
        <f t="shared" si="10"/>
        <v>66</v>
      </c>
      <c r="C55" s="23">
        <f t="shared" si="11"/>
        <v>70</v>
      </c>
      <c r="D55" s="13">
        <f t="shared" si="12"/>
        <v>65</v>
      </c>
      <c r="E55" s="13">
        <f t="shared" si="13"/>
        <v>70</v>
      </c>
      <c r="F55" s="7" t="str">
        <f>'8thR - Finale'!B55</f>
        <v>KOZELJ TILKA</v>
      </c>
      <c r="G55" s="7">
        <f>'8thR - Finale'!W55</f>
        <v>1</v>
      </c>
      <c r="H55" s="5">
        <f>MIN('1stR'!C55,'2ndR'!C55,'3rdR'!C55,'4thR'!C55,'5thR'!C55,'6thR'!C55,'7thR'!C55,'8thR - Finale'!C55)</f>
        <v>6</v>
      </c>
      <c r="I55" s="5">
        <f>MIN('1stR'!D55,'2ndR'!D55,'3rdR'!D55,'4thR'!D55,'5thR'!D55,'6thR'!D55,'7thR'!D55,'8thR - Finale'!D55)</f>
        <v>6</v>
      </c>
      <c r="J55" s="5">
        <f>MIN('1stR'!E55,'2ndR'!E55,'3rdR'!E55,'4thR'!E55,'5thR'!E55,'6thR'!E55,'7thR'!E55,'8thR - Finale'!E55)</f>
        <v>3</v>
      </c>
      <c r="K55" s="5">
        <f>MIN('1stR'!F55,'2ndR'!F55,'3rdR'!F55,'4thR'!F55,'5thR'!F55,'6thR'!F55,'7thR'!F55,'8thR - Finale'!F55)</f>
        <v>6</v>
      </c>
      <c r="L55" s="5">
        <f>MIN('1stR'!G55,'2ndR'!G55,'3rdR'!G55,'4thR'!G55,'5thR'!G55,'6thR'!G55,'7thR'!G55,'8thR - Finale'!G55)</f>
        <v>6</v>
      </c>
      <c r="M55" s="5">
        <f>MIN('1stR'!H55,'2ndR'!H55,'3rdR'!H55,'4thR'!H55,'5thR'!H55,'6thR'!H55,'7thR'!H55,'8thR - Finale'!H55)</f>
        <v>5</v>
      </c>
      <c r="N55" s="5">
        <f>MIN('1stR'!I55,'2ndR'!I55,'3rdR'!I55,'4thR'!I55,'5thR'!I55,'6thR'!I55,'7thR'!I55,'8thR - Finale'!I55)</f>
        <v>8</v>
      </c>
      <c r="O55" s="5">
        <f>MIN('1stR'!J55,'2ndR'!J55,'3rdR'!J55,'4thR'!J55,'5thR'!J55,'6thR'!J55,'7thR'!J55,'8thR - Finale'!J55)</f>
        <v>7</v>
      </c>
      <c r="P55" s="5">
        <f>MIN('1stR'!K55,'2ndR'!K55,'3rdR'!K55,'4thR'!K55,'5thR'!K55,'6thR'!K55,'7thR'!K55,'8thR - Finale'!K55)</f>
        <v>6</v>
      </c>
      <c r="Q55" s="65">
        <f>MIN('1stR'!L55,'2ndR'!L55,'3rdR'!L55,'4thR'!L55,'5thR'!L55,'6thR'!L55,'7thR'!L55,'8thR - Finale'!L55)</f>
        <v>5</v>
      </c>
      <c r="R55" s="65">
        <f>MIN('1stR'!M55,'2ndR'!M55,'3rdR'!M55,'4thR'!M55,'5thR'!M55,'6thR'!M55,'7thR'!M55,'8thR - Finale'!M55)</f>
        <v>5</v>
      </c>
      <c r="S55" s="65">
        <f>MIN('1stR'!N55,'2ndR'!N55,'3rdR'!N55,'4thR'!N55,'5thR'!N55,'6thR'!N55,'7thR'!N55,'8thR - Finale'!N55)</f>
        <v>6</v>
      </c>
      <c r="T55" s="5">
        <f>MIN('1stR'!O55,'2ndR'!O55,'3rdR'!O55,'4thR'!O55,'5thR'!O55,'6thR'!O55,'7thR'!O55,'8thR - Finale'!O55)</f>
        <v>5</v>
      </c>
      <c r="U55" s="5">
        <f>MIN('1stR'!P55,'2ndR'!P55,'3rdR'!P55,'4thR'!P55,'5thR'!P55,'6thR'!P55,'7thR'!P55,'8thR - Finale'!P55)</f>
        <v>6</v>
      </c>
      <c r="V55" s="5">
        <f>MIN('1stR'!Q55,'2ndR'!Q55,'3rdR'!Q55,'4thR'!Q55,'5thR'!Q55,'6thR'!Q55,'7thR'!Q55,'8thR - Finale'!Q55)</f>
        <v>3</v>
      </c>
      <c r="W55" s="5">
        <f>MIN('1stR'!R55,'2ndR'!R55,'3rdR'!R55,'4thR'!R55,'5thR'!R55,'6thR'!R55,'7thR'!R55,'8thR - Finale'!R55)</f>
        <v>4</v>
      </c>
      <c r="X55" s="5">
        <f>MIN('1stR'!S55,'2ndR'!S55,'3rdR'!S55,'4thR'!S55,'5thR'!S55,'6thR'!S55,'7thR'!S55,'8thR - Finale'!S55)</f>
        <v>5</v>
      </c>
      <c r="Y55" s="5">
        <f>MIN('1stR'!T55,'2ndR'!T55,'3rdR'!T55,'4thR'!T55,'5thR'!T55,'6thR'!T55,'7thR'!T55,'8thR - Finale'!T55)</f>
        <v>6</v>
      </c>
      <c r="Z55" s="16">
        <f t="shared" si="8"/>
        <v>98</v>
      </c>
      <c r="AA55" s="16">
        <f t="shared" si="5"/>
        <v>98.0000055</v>
      </c>
      <c r="AB55" s="16">
        <f>'8thR - Finale'!V55</f>
        <v>18.3</v>
      </c>
      <c r="AC55" s="17">
        <f t="shared" si="9"/>
        <v>88.85</v>
      </c>
      <c r="AD55" s="17">
        <f t="shared" si="7"/>
        <v>88.850005499999995</v>
      </c>
    </row>
    <row r="56" spans="1:30" x14ac:dyDescent="0.25">
      <c r="A56" s="30">
        <v>50</v>
      </c>
      <c r="B56" s="23">
        <f t="shared" si="10"/>
        <v>50</v>
      </c>
      <c r="C56" s="23">
        <f t="shared" si="11"/>
        <v>39</v>
      </c>
      <c r="D56" s="13">
        <f t="shared" si="12"/>
        <v>49</v>
      </c>
      <c r="E56" s="13">
        <f t="shared" si="13"/>
        <v>39</v>
      </c>
      <c r="F56" s="7" t="str">
        <f>'8thR - Finale'!B56</f>
        <v>KRANJC ROMANA</v>
      </c>
      <c r="G56" s="7">
        <f>'8thR - Finale'!W56</f>
        <v>2</v>
      </c>
      <c r="H56" s="5">
        <f>MIN('1stR'!C56,'2ndR'!C56,'3rdR'!C56,'4thR'!C56,'5thR'!C56,'6thR'!C56,'7thR'!C56,'8thR - Finale'!C56)</f>
        <v>6</v>
      </c>
      <c r="I56" s="5">
        <f>MIN('1stR'!D56,'2ndR'!D56,'3rdR'!D56,'4thR'!D56,'5thR'!D56,'6thR'!D56,'7thR'!D56,'8thR - Finale'!D56)</f>
        <v>5</v>
      </c>
      <c r="J56" s="5">
        <f>MIN('1stR'!E56,'2ndR'!E56,'3rdR'!E56,'4thR'!E56,'5thR'!E56,'6thR'!E56,'7thR'!E56,'8thR - Finale'!E56)</f>
        <v>3</v>
      </c>
      <c r="K56" s="5">
        <f>MIN('1stR'!F56,'2ndR'!F56,'3rdR'!F56,'4thR'!F56,'5thR'!F56,'6thR'!F56,'7thR'!F56,'8thR - Finale'!F56)</f>
        <v>4</v>
      </c>
      <c r="L56" s="5">
        <f>MIN('1stR'!G56,'2ndR'!G56,'3rdR'!G56,'4thR'!G56,'5thR'!G56,'6thR'!G56,'7thR'!G56,'8thR - Finale'!G56)</f>
        <v>4</v>
      </c>
      <c r="M56" s="5">
        <f>MIN('1stR'!H56,'2ndR'!H56,'3rdR'!H56,'4thR'!H56,'5thR'!H56,'6thR'!H56,'7thR'!H56,'8thR - Finale'!H56)</f>
        <v>5</v>
      </c>
      <c r="N56" s="5">
        <f>MIN('1stR'!I56,'2ndR'!I56,'3rdR'!I56,'4thR'!I56,'5thR'!I56,'6thR'!I56,'7thR'!I56,'8thR - Finale'!I56)</f>
        <v>7</v>
      </c>
      <c r="O56" s="5">
        <f>MIN('1stR'!J56,'2ndR'!J56,'3rdR'!J56,'4thR'!J56,'5thR'!J56,'6thR'!J56,'7thR'!J56,'8thR - Finale'!J56)</f>
        <v>5</v>
      </c>
      <c r="P56" s="5">
        <f>MIN('1stR'!K56,'2ndR'!K56,'3rdR'!K56,'4thR'!K56,'5thR'!K56,'6thR'!K56,'7thR'!K56,'8thR - Finale'!K56)</f>
        <v>4</v>
      </c>
      <c r="Q56" s="65">
        <f>MIN('1stR'!L56,'2ndR'!L56,'3rdR'!L56,'4thR'!L56,'5thR'!L56,'6thR'!L56,'7thR'!L56,'8thR - Finale'!L56)</f>
        <v>4</v>
      </c>
      <c r="R56" s="65">
        <f>MIN('1stR'!M56,'2ndR'!M56,'3rdR'!M56,'4thR'!M56,'5thR'!M56,'6thR'!M56,'7thR'!M56,'8thR - Finale'!M56)</f>
        <v>6</v>
      </c>
      <c r="S56" s="65">
        <f>MIN('1stR'!N56,'2ndR'!N56,'3rdR'!N56,'4thR'!N56,'5thR'!N56,'6thR'!N56,'7thR'!N56,'8thR - Finale'!N56)</f>
        <v>7</v>
      </c>
      <c r="T56" s="5">
        <f>MIN('1stR'!O56,'2ndR'!O56,'3rdR'!O56,'4thR'!O56,'5thR'!O56,'6thR'!O56,'7thR'!O56,'8thR - Finale'!O56)</f>
        <v>5</v>
      </c>
      <c r="U56" s="5">
        <f>MIN('1stR'!P56,'2ndR'!P56,'3rdR'!P56,'4thR'!P56,'5thR'!P56,'6thR'!P56,'7thR'!P56,'8thR - Finale'!P56)</f>
        <v>6</v>
      </c>
      <c r="V56" s="5">
        <f>MIN('1stR'!Q56,'2ndR'!Q56,'3rdR'!Q56,'4thR'!Q56,'5thR'!Q56,'6thR'!Q56,'7thR'!Q56,'8thR - Finale'!Q56)</f>
        <v>3</v>
      </c>
      <c r="W56" s="5">
        <f>MIN('1stR'!R56,'2ndR'!R56,'3rdR'!R56,'4thR'!R56,'5thR'!R56,'6thR'!R56,'7thR'!R56,'8thR - Finale'!R56)</f>
        <v>3</v>
      </c>
      <c r="X56" s="5">
        <f>MIN('1stR'!S56,'2ndR'!S56,'3rdR'!S56,'4thR'!S56,'5thR'!S56,'6thR'!S56,'7thR'!S56,'8thR - Finale'!S56)</f>
        <v>6</v>
      </c>
      <c r="Y56" s="5">
        <f>MIN('1stR'!T56,'2ndR'!T56,'3rdR'!T56,'4thR'!T56,'5thR'!T56,'6thR'!T56,'7thR'!T56,'8thR - Finale'!T56)</f>
        <v>5</v>
      </c>
      <c r="Z56" s="16">
        <f t="shared" si="8"/>
        <v>88</v>
      </c>
      <c r="AA56" s="16">
        <f t="shared" si="5"/>
        <v>88.000005599999994</v>
      </c>
      <c r="AB56" s="16">
        <f>'8thR - Finale'!V56</f>
        <v>22.2</v>
      </c>
      <c r="AC56" s="17">
        <f t="shared" si="9"/>
        <v>76.900000000000006</v>
      </c>
      <c r="AD56" s="17">
        <f t="shared" si="7"/>
        <v>76.9000056</v>
      </c>
    </row>
    <row r="57" spans="1:30" x14ac:dyDescent="0.25">
      <c r="A57" s="30">
        <v>51</v>
      </c>
      <c r="B57" s="23">
        <f t="shared" si="10"/>
        <v>85</v>
      </c>
      <c r="C57" s="23">
        <f t="shared" si="11"/>
        <v>82</v>
      </c>
      <c r="D57" s="13">
        <f t="shared" si="12"/>
        <v>85</v>
      </c>
      <c r="E57" s="13">
        <f t="shared" si="13"/>
        <v>82</v>
      </c>
      <c r="F57" s="7" t="str">
        <f>'8thR - Finale'!B57</f>
        <v>MAJORAN ANDREAS</v>
      </c>
      <c r="G57" s="7">
        <f>'8thR - Finale'!W57</f>
        <v>1</v>
      </c>
      <c r="H57" s="5">
        <f>MIN('1stR'!C57,'2ndR'!C57,'3rdR'!C57,'4thR'!C57,'5thR'!C57,'6thR'!C57,'7thR'!C57,'8thR - Finale'!C57)</f>
        <v>8</v>
      </c>
      <c r="I57" s="5">
        <f>MIN('1stR'!D57,'2ndR'!D57,'3rdR'!D57,'4thR'!D57,'5thR'!D57,'6thR'!D57,'7thR'!D57,'8thR - Finale'!D57)</f>
        <v>6</v>
      </c>
      <c r="J57" s="5">
        <f>MIN('1stR'!E57,'2ndR'!E57,'3rdR'!E57,'4thR'!E57,'5thR'!E57,'6thR'!E57,'7thR'!E57,'8thR - Finale'!E57)</f>
        <v>4</v>
      </c>
      <c r="K57" s="5">
        <f>MIN('1stR'!F57,'2ndR'!F57,'3rdR'!F57,'4thR'!F57,'5thR'!F57,'6thR'!F57,'7thR'!F57,'8thR - Finale'!F57)</f>
        <v>5</v>
      </c>
      <c r="L57" s="5">
        <f>MIN('1stR'!G57,'2ndR'!G57,'3rdR'!G57,'4thR'!G57,'5thR'!G57,'6thR'!G57,'7thR'!G57,'8thR - Finale'!G57)</f>
        <v>6</v>
      </c>
      <c r="M57" s="5">
        <f>MIN('1stR'!H57,'2ndR'!H57,'3rdR'!H57,'4thR'!H57,'5thR'!H57,'6thR'!H57,'7thR'!H57,'8thR - Finale'!H57)</f>
        <v>6</v>
      </c>
      <c r="N57" s="5">
        <f>MIN('1stR'!I57,'2ndR'!I57,'3rdR'!I57,'4thR'!I57,'5thR'!I57,'6thR'!I57,'7thR'!I57,'8thR - Finale'!I57)</f>
        <v>9</v>
      </c>
      <c r="O57" s="5">
        <f>MIN('1stR'!J57,'2ndR'!J57,'3rdR'!J57,'4thR'!J57,'5thR'!J57,'6thR'!J57,'7thR'!J57,'8thR - Finale'!J57)</f>
        <v>6</v>
      </c>
      <c r="P57" s="5">
        <f>MIN('1stR'!K57,'2ndR'!K57,'3rdR'!K57,'4thR'!K57,'5thR'!K57,'6thR'!K57,'7thR'!K57,'8thR - Finale'!K57)</f>
        <v>9</v>
      </c>
      <c r="Q57" s="65">
        <f>MIN('1stR'!L57,'2ndR'!L57,'3rdR'!L57,'4thR'!L57,'5thR'!L57,'6thR'!L57,'7thR'!L57,'8thR - Finale'!L57)</f>
        <v>5</v>
      </c>
      <c r="R57" s="65">
        <f>MIN('1stR'!M57,'2ndR'!M57,'3rdR'!M57,'4thR'!M57,'5thR'!M57,'6thR'!M57,'7thR'!M57,'8thR - Finale'!M57)</f>
        <v>6</v>
      </c>
      <c r="S57" s="65">
        <f>MIN('1stR'!N57,'2ndR'!N57,'3rdR'!N57,'4thR'!N57,'5thR'!N57,'6thR'!N57,'7thR'!N57,'8thR - Finale'!N57)</f>
        <v>9</v>
      </c>
      <c r="T57" s="5">
        <f>MIN('1stR'!O57,'2ndR'!O57,'3rdR'!O57,'4thR'!O57,'5thR'!O57,'6thR'!O57,'7thR'!O57,'8thR - Finale'!O57)</f>
        <v>5</v>
      </c>
      <c r="U57" s="5">
        <f>MIN('1stR'!P57,'2ndR'!P57,'3rdR'!P57,'4thR'!P57,'5thR'!P57,'6thR'!P57,'7thR'!P57,'8thR - Finale'!P57)</f>
        <v>9</v>
      </c>
      <c r="V57" s="5">
        <f>MIN('1stR'!Q57,'2ndR'!Q57,'3rdR'!Q57,'4thR'!Q57,'5thR'!Q57,'6thR'!Q57,'7thR'!Q57,'8thR - Finale'!Q57)</f>
        <v>5</v>
      </c>
      <c r="W57" s="5">
        <f>MIN('1stR'!R57,'2ndR'!R57,'3rdR'!R57,'4thR'!R57,'5thR'!R57,'6thR'!R57,'7thR'!R57,'8thR - Finale'!R57)</f>
        <v>4</v>
      </c>
      <c r="X57" s="5">
        <f>MIN('1stR'!S57,'2ndR'!S57,'3rdR'!S57,'4thR'!S57,'5thR'!S57,'6thR'!S57,'7thR'!S57,'8thR - Finale'!S57)</f>
        <v>9</v>
      </c>
      <c r="Y57" s="5">
        <f>MIN('1stR'!T57,'2ndR'!T57,'3rdR'!T57,'4thR'!T57,'5thR'!T57,'6thR'!T57,'7thR'!T57,'8thR - Finale'!T57)</f>
        <v>5</v>
      </c>
      <c r="Z57" s="16">
        <f t="shared" si="8"/>
        <v>116</v>
      </c>
      <c r="AA57" s="16">
        <f t="shared" si="5"/>
        <v>116.0000057</v>
      </c>
      <c r="AB57" s="16">
        <f>'8thR - Finale'!V57</f>
        <v>36</v>
      </c>
      <c r="AC57" s="17">
        <f t="shared" si="9"/>
        <v>98</v>
      </c>
      <c r="AD57" s="17">
        <f t="shared" si="7"/>
        <v>98.000005700000003</v>
      </c>
    </row>
    <row r="58" spans="1:30" x14ac:dyDescent="0.25">
      <c r="A58" s="30">
        <v>52</v>
      </c>
      <c r="B58" s="23">
        <f t="shared" si="10"/>
        <v>32</v>
      </c>
      <c r="C58" s="23">
        <f t="shared" si="11"/>
        <v>31</v>
      </c>
      <c r="D58" s="13">
        <f t="shared" si="12"/>
        <v>30</v>
      </c>
      <c r="E58" s="13">
        <f t="shared" si="13"/>
        <v>31</v>
      </c>
      <c r="F58" s="7" t="str">
        <f>'8thR - Finale'!B58</f>
        <v>OBERLOJER RENATE</v>
      </c>
      <c r="G58" s="7">
        <f>'8thR - Finale'!W58</f>
        <v>3</v>
      </c>
      <c r="H58" s="5">
        <f>MIN('1stR'!C58,'2ndR'!C58,'3rdR'!C58,'4thR'!C58,'5thR'!C58,'6thR'!C58,'7thR'!C58,'8thR - Finale'!C58)</f>
        <v>5</v>
      </c>
      <c r="I58" s="5">
        <f>MIN('1stR'!D58,'2ndR'!D58,'3rdR'!D58,'4thR'!D58,'5thR'!D58,'6thR'!D58,'7thR'!D58,'8thR - Finale'!D58)</f>
        <v>4</v>
      </c>
      <c r="J58" s="5">
        <f>MIN('1stR'!E58,'2ndR'!E58,'3rdR'!E58,'4thR'!E58,'5thR'!E58,'6thR'!E58,'7thR'!E58,'8thR - Finale'!E58)</f>
        <v>3</v>
      </c>
      <c r="K58" s="5">
        <f>MIN('1stR'!F58,'2ndR'!F58,'3rdR'!F58,'4thR'!F58,'5thR'!F58,'6thR'!F58,'7thR'!F58,'8thR - Finale'!F58)</f>
        <v>4</v>
      </c>
      <c r="L58" s="5">
        <f>MIN('1stR'!G58,'2ndR'!G58,'3rdR'!G58,'4thR'!G58,'5thR'!G58,'6thR'!G58,'7thR'!G58,'8thR - Finale'!G58)</f>
        <v>6</v>
      </c>
      <c r="M58" s="5">
        <f>MIN('1stR'!H58,'2ndR'!H58,'3rdR'!H58,'4thR'!H58,'5thR'!H58,'6thR'!H58,'7thR'!H58,'8thR - Finale'!H58)</f>
        <v>4</v>
      </c>
      <c r="N58" s="5">
        <f>MIN('1stR'!I58,'2ndR'!I58,'3rdR'!I58,'4thR'!I58,'5thR'!I58,'6thR'!I58,'7thR'!I58,'8thR - Finale'!I58)</f>
        <v>6</v>
      </c>
      <c r="O58" s="5">
        <f>MIN('1stR'!J58,'2ndR'!J58,'3rdR'!J58,'4thR'!J58,'5thR'!J58,'6thR'!J58,'7thR'!J58,'8thR - Finale'!J58)</f>
        <v>5</v>
      </c>
      <c r="P58" s="5">
        <f>MIN('1stR'!K58,'2ndR'!K58,'3rdR'!K58,'4thR'!K58,'5thR'!K58,'6thR'!K58,'7thR'!K58,'8thR - Finale'!K58)</f>
        <v>4</v>
      </c>
      <c r="Q58" s="65">
        <f>MIN('1stR'!L58,'2ndR'!L58,'3rdR'!L58,'4thR'!L58,'5thR'!L58,'6thR'!L58,'7thR'!L58,'8thR - Finale'!L58)</f>
        <v>4</v>
      </c>
      <c r="R58" s="65">
        <f>MIN('1stR'!M58,'2ndR'!M58,'3rdR'!M58,'4thR'!M58,'5thR'!M58,'6thR'!M58,'7thR'!M58,'8thR - Finale'!M58)</f>
        <v>6</v>
      </c>
      <c r="S58" s="65">
        <f>MIN('1stR'!N58,'2ndR'!N58,'3rdR'!N58,'4thR'!N58,'5thR'!N58,'6thR'!N58,'7thR'!N58,'8thR - Finale'!N58)</f>
        <v>5</v>
      </c>
      <c r="T58" s="5">
        <f>MIN('1stR'!O58,'2ndR'!O58,'3rdR'!O58,'4thR'!O58,'5thR'!O58,'6thR'!O58,'7thR'!O58,'8thR - Finale'!O58)</f>
        <v>4</v>
      </c>
      <c r="U58" s="5">
        <f>MIN('1stR'!P58,'2ndR'!P58,'3rdR'!P58,'4thR'!P58,'5thR'!P58,'6thR'!P58,'7thR'!P58,'8thR - Finale'!P58)</f>
        <v>5</v>
      </c>
      <c r="V58" s="5">
        <f>MIN('1stR'!Q58,'2ndR'!Q58,'3rdR'!Q58,'4thR'!Q58,'5thR'!Q58,'6thR'!Q58,'7thR'!Q58,'8thR - Finale'!Q58)</f>
        <v>3</v>
      </c>
      <c r="W58" s="5">
        <f>MIN('1stR'!R58,'2ndR'!R58,'3rdR'!R58,'4thR'!R58,'5thR'!R58,'6thR'!R58,'7thR'!R58,'8thR - Finale'!R58)</f>
        <v>3</v>
      </c>
      <c r="X58" s="5">
        <f>MIN('1stR'!S58,'2ndR'!S58,'3rdR'!S58,'4thR'!S58,'5thR'!S58,'6thR'!S58,'7thR'!S58,'8thR - Finale'!S58)</f>
        <v>6</v>
      </c>
      <c r="Y58" s="5">
        <f>MIN('1stR'!T58,'2ndR'!T58,'3rdR'!T58,'4thR'!T58,'5thR'!T58,'6thR'!T58,'7thR'!T58,'8thR - Finale'!T58)</f>
        <v>5</v>
      </c>
      <c r="Z58" s="16">
        <f t="shared" si="8"/>
        <v>82</v>
      </c>
      <c r="AA58" s="16">
        <f t="shared" si="5"/>
        <v>82.000005799999997</v>
      </c>
      <c r="AB58" s="16">
        <f>'8thR - Finale'!V58</f>
        <v>19.3</v>
      </c>
      <c r="AC58" s="17">
        <f t="shared" si="9"/>
        <v>72.349999999999994</v>
      </c>
      <c r="AD58" s="17">
        <f t="shared" si="7"/>
        <v>72.350005799999991</v>
      </c>
    </row>
    <row r="59" spans="1:30" x14ac:dyDescent="0.25">
      <c r="A59" s="30">
        <v>53</v>
      </c>
      <c r="B59" s="23">
        <f t="shared" si="10"/>
        <v>82</v>
      </c>
      <c r="C59" s="23">
        <f t="shared" si="11"/>
        <v>84</v>
      </c>
      <c r="D59" s="13">
        <f t="shared" si="12"/>
        <v>82</v>
      </c>
      <c r="E59" s="13">
        <f t="shared" si="13"/>
        <v>84</v>
      </c>
      <c r="F59" s="7" t="str">
        <f>'8thR - Finale'!B59</f>
        <v>RANT ANDREJ</v>
      </c>
      <c r="G59" s="7">
        <f>'8thR - Finale'!W59</f>
        <v>1</v>
      </c>
      <c r="H59" s="5">
        <f>MIN('1stR'!C59,'2ndR'!C59,'3rdR'!C59,'4thR'!C59,'5thR'!C59,'6thR'!C59,'7thR'!C59,'8thR - Finale'!C59)</f>
        <v>6</v>
      </c>
      <c r="I59" s="5">
        <f>MIN('1stR'!D59,'2ndR'!D59,'3rdR'!D59,'4thR'!D59,'5thR'!D59,'6thR'!D59,'7thR'!D59,'8thR - Finale'!D59)</f>
        <v>5</v>
      </c>
      <c r="J59" s="5">
        <f>MIN('1stR'!E59,'2ndR'!E59,'3rdR'!E59,'4thR'!E59,'5thR'!E59,'6thR'!E59,'7thR'!E59,'8thR - Finale'!E59)</f>
        <v>4</v>
      </c>
      <c r="K59" s="5">
        <f>MIN('1stR'!F59,'2ndR'!F59,'3rdR'!F59,'4thR'!F59,'5thR'!F59,'6thR'!F59,'7thR'!F59,'8thR - Finale'!F59)</f>
        <v>4</v>
      </c>
      <c r="L59" s="5">
        <f>MIN('1stR'!G59,'2ndR'!G59,'3rdR'!G59,'4thR'!G59,'5thR'!G59,'6thR'!G59,'7thR'!G59,'8thR - Finale'!G59)</f>
        <v>4</v>
      </c>
      <c r="M59" s="5">
        <f>MIN('1stR'!H59,'2ndR'!H59,'3rdR'!H59,'4thR'!H59,'5thR'!H59,'6thR'!H59,'7thR'!H59,'8thR - Finale'!H59)</f>
        <v>9</v>
      </c>
      <c r="N59" s="5">
        <f>MIN('1stR'!I59,'2ndR'!I59,'3rdR'!I59,'4thR'!I59,'5thR'!I59,'6thR'!I59,'7thR'!I59,'8thR - Finale'!I59)</f>
        <v>5</v>
      </c>
      <c r="O59" s="5">
        <f>MIN('1stR'!J59,'2ndR'!J59,'3rdR'!J59,'4thR'!J59,'5thR'!J59,'6thR'!J59,'7thR'!J59,'8thR - Finale'!J59)</f>
        <v>5</v>
      </c>
      <c r="P59" s="5">
        <f>MIN('1stR'!K59,'2ndR'!K59,'3rdR'!K59,'4thR'!K59,'5thR'!K59,'6thR'!K59,'7thR'!K59,'8thR - Finale'!K59)</f>
        <v>9</v>
      </c>
      <c r="Q59" s="65">
        <f>MIN('1stR'!L59,'2ndR'!L59,'3rdR'!L59,'4thR'!L59,'5thR'!L59,'6thR'!L59,'7thR'!L59,'8thR - Finale'!L59)</f>
        <v>3</v>
      </c>
      <c r="R59" s="65">
        <f>MIN('1stR'!M59,'2ndR'!M59,'3rdR'!M59,'4thR'!M59,'5thR'!M59,'6thR'!M59,'7thR'!M59,'8thR - Finale'!M59)</f>
        <v>8</v>
      </c>
      <c r="S59" s="65">
        <f>MIN('1stR'!N59,'2ndR'!N59,'3rdR'!N59,'4thR'!N59,'5thR'!N59,'6thR'!N59,'7thR'!N59,'8thR - Finale'!N59)</f>
        <v>5</v>
      </c>
      <c r="T59" s="5">
        <f>MIN('1stR'!O59,'2ndR'!O59,'3rdR'!O59,'4thR'!O59,'5thR'!O59,'6thR'!O59,'7thR'!O59,'8thR - Finale'!O59)</f>
        <v>9</v>
      </c>
      <c r="U59" s="5">
        <f>MIN('1stR'!P59,'2ndR'!P59,'3rdR'!P59,'4thR'!P59,'5thR'!P59,'6thR'!P59,'7thR'!P59,'8thR - Finale'!P59)</f>
        <v>9</v>
      </c>
      <c r="V59" s="5">
        <f>MIN('1stR'!Q59,'2ndR'!Q59,'3rdR'!Q59,'4thR'!Q59,'5thR'!Q59,'6thR'!Q59,'7thR'!Q59,'8thR - Finale'!Q59)</f>
        <v>4</v>
      </c>
      <c r="W59" s="5">
        <f>MIN('1stR'!R59,'2ndR'!R59,'3rdR'!R59,'4thR'!R59,'5thR'!R59,'6thR'!R59,'7thR'!R59,'8thR - Finale'!R59)</f>
        <v>9</v>
      </c>
      <c r="X59" s="5">
        <f>MIN('1stR'!S59,'2ndR'!S59,'3rdR'!S59,'4thR'!S59,'5thR'!S59,'6thR'!S59,'7thR'!S59,'8thR - Finale'!S59)</f>
        <v>7</v>
      </c>
      <c r="Y59" s="5">
        <f>MIN('1stR'!T59,'2ndR'!T59,'3rdR'!T59,'4thR'!T59,'5thR'!T59,'6thR'!T59,'7thR'!T59,'8thR - Finale'!T59)</f>
        <v>6</v>
      </c>
      <c r="Z59" s="16">
        <f t="shared" si="8"/>
        <v>111</v>
      </c>
      <c r="AA59" s="16">
        <f t="shared" si="5"/>
        <v>111.0000059</v>
      </c>
      <c r="AB59" s="16">
        <f>'8thR - Finale'!V59</f>
        <v>10.6</v>
      </c>
      <c r="AC59" s="17">
        <f t="shared" si="9"/>
        <v>105.7</v>
      </c>
      <c r="AD59" s="17">
        <f t="shared" si="7"/>
        <v>105.70000590000001</v>
      </c>
    </row>
    <row r="60" spans="1:30" x14ac:dyDescent="0.25">
      <c r="A60" s="30">
        <v>54</v>
      </c>
      <c r="B60" s="23">
        <f t="shared" si="10"/>
        <v>61</v>
      </c>
      <c r="C60" s="23">
        <f t="shared" si="11"/>
        <v>62</v>
      </c>
      <c r="D60" s="13">
        <f t="shared" si="12"/>
        <v>60</v>
      </c>
      <c r="E60" s="13">
        <f t="shared" si="13"/>
        <v>62</v>
      </c>
      <c r="F60" s="7" t="str">
        <f>'8thR - Finale'!B60</f>
        <v>RANT IRMI</v>
      </c>
      <c r="G60" s="7">
        <f>'8thR - Finale'!W60</f>
        <v>1</v>
      </c>
      <c r="H60" s="5">
        <f>MIN('1stR'!C60,'2ndR'!C60,'3rdR'!C60,'4thR'!C60,'5thR'!C60,'6thR'!C60,'7thR'!C60,'8thR - Finale'!C60)</f>
        <v>7</v>
      </c>
      <c r="I60" s="5">
        <f>MIN('1stR'!D60,'2ndR'!D60,'3rdR'!D60,'4thR'!D60,'5thR'!D60,'6thR'!D60,'7thR'!D60,'8thR - Finale'!D60)</f>
        <v>5</v>
      </c>
      <c r="J60" s="5">
        <f>MIN('1stR'!E60,'2ndR'!E60,'3rdR'!E60,'4thR'!E60,'5thR'!E60,'6thR'!E60,'7thR'!E60,'8thR - Finale'!E60)</f>
        <v>4</v>
      </c>
      <c r="K60" s="5">
        <f>MIN('1stR'!F60,'2ndR'!F60,'3rdR'!F60,'4thR'!F60,'5thR'!F60,'6thR'!F60,'7thR'!F60,'8thR - Finale'!F60)</f>
        <v>4</v>
      </c>
      <c r="L60" s="5">
        <f>MIN('1stR'!G60,'2ndR'!G60,'3rdR'!G60,'4thR'!G60,'5thR'!G60,'6thR'!G60,'7thR'!G60,'8thR - Finale'!G60)</f>
        <v>6</v>
      </c>
      <c r="M60" s="5">
        <f>MIN('1stR'!H60,'2ndR'!H60,'3rdR'!H60,'4thR'!H60,'5thR'!H60,'6thR'!H60,'7thR'!H60,'8thR - Finale'!H60)</f>
        <v>4</v>
      </c>
      <c r="N60" s="5">
        <f>MIN('1stR'!I60,'2ndR'!I60,'3rdR'!I60,'4thR'!I60,'5thR'!I60,'6thR'!I60,'7thR'!I60,'8thR - Finale'!I60)</f>
        <v>7</v>
      </c>
      <c r="O60" s="5">
        <f>MIN('1stR'!J60,'2ndR'!J60,'3rdR'!J60,'4thR'!J60,'5thR'!J60,'6thR'!J60,'7thR'!J60,'8thR - Finale'!J60)</f>
        <v>8</v>
      </c>
      <c r="P60" s="5">
        <f>MIN('1stR'!K60,'2ndR'!K60,'3rdR'!K60,'4thR'!K60,'5thR'!K60,'6thR'!K60,'7thR'!K60,'8thR - Finale'!K60)</f>
        <v>5</v>
      </c>
      <c r="Q60" s="65">
        <f>MIN('1stR'!L60,'2ndR'!L60,'3rdR'!L60,'4thR'!L60,'5thR'!L60,'6thR'!L60,'7thR'!L60,'8thR - Finale'!L60)</f>
        <v>2</v>
      </c>
      <c r="R60" s="65">
        <f>MIN('1stR'!M60,'2ndR'!M60,'3rdR'!M60,'4thR'!M60,'5thR'!M60,'6thR'!M60,'7thR'!M60,'8thR - Finale'!M60)</f>
        <v>5</v>
      </c>
      <c r="S60" s="65">
        <f>MIN('1stR'!N60,'2ndR'!N60,'3rdR'!N60,'4thR'!N60,'5thR'!N60,'6thR'!N60,'7thR'!N60,'8thR - Finale'!N60)</f>
        <v>5</v>
      </c>
      <c r="T60" s="5">
        <f>MIN('1stR'!O60,'2ndR'!O60,'3rdR'!O60,'4thR'!O60,'5thR'!O60,'6thR'!O60,'7thR'!O60,'8thR - Finale'!O60)</f>
        <v>5</v>
      </c>
      <c r="U60" s="5">
        <f>MIN('1stR'!P60,'2ndR'!P60,'3rdR'!P60,'4thR'!P60,'5thR'!P60,'6thR'!P60,'7thR'!P60,'8thR - Finale'!P60)</f>
        <v>7</v>
      </c>
      <c r="V60" s="5">
        <f>MIN('1stR'!Q60,'2ndR'!Q60,'3rdR'!Q60,'4thR'!Q60,'5thR'!Q60,'6thR'!Q60,'7thR'!Q60,'8thR - Finale'!Q60)</f>
        <v>4</v>
      </c>
      <c r="W60" s="5">
        <f>MIN('1stR'!R60,'2ndR'!R60,'3rdR'!R60,'4thR'!R60,'5thR'!R60,'6thR'!R60,'7thR'!R60,'8thR - Finale'!R60)</f>
        <v>5</v>
      </c>
      <c r="X60" s="5">
        <f>MIN('1stR'!S60,'2ndR'!S60,'3rdR'!S60,'4thR'!S60,'5thR'!S60,'6thR'!S60,'7thR'!S60,'8thR - Finale'!S60)</f>
        <v>4</v>
      </c>
      <c r="Y60" s="5">
        <f>MIN('1stR'!T60,'2ndR'!T60,'3rdR'!T60,'4thR'!T60,'5thR'!T60,'6thR'!T60,'7thR'!T60,'8thR - Finale'!T60)</f>
        <v>5</v>
      </c>
      <c r="Z60" s="16">
        <f t="shared" si="8"/>
        <v>92</v>
      </c>
      <c r="AA60" s="16">
        <f t="shared" si="5"/>
        <v>92.000005999999999</v>
      </c>
      <c r="AB60" s="16">
        <f>'8thR - Finale'!V60</f>
        <v>17.399999999999999</v>
      </c>
      <c r="AC60" s="17">
        <f t="shared" si="9"/>
        <v>83.3</v>
      </c>
      <c r="AD60" s="17">
        <f t="shared" si="7"/>
        <v>83.300005999999996</v>
      </c>
    </row>
    <row r="61" spans="1:30" x14ac:dyDescent="0.25">
      <c r="A61" s="30">
        <v>55</v>
      </c>
      <c r="B61" s="23">
        <f t="shared" si="10"/>
        <v>21</v>
      </c>
      <c r="C61" s="23">
        <f t="shared" si="11"/>
        <v>24</v>
      </c>
      <c r="D61" s="13">
        <f t="shared" si="12"/>
        <v>19</v>
      </c>
      <c r="E61" s="13">
        <f t="shared" si="13"/>
        <v>24</v>
      </c>
      <c r="F61" s="7" t="str">
        <f>'8thR - Finale'!B61</f>
        <v>ROBIC MARKO</v>
      </c>
      <c r="G61" s="7">
        <f>'8thR - Finale'!W61</f>
        <v>2</v>
      </c>
      <c r="H61" s="5">
        <f>MIN('1stR'!C61,'2ndR'!C61,'3rdR'!C61,'4thR'!C61,'5thR'!C61,'6thR'!C61,'7thR'!C61,'8thR - Finale'!C61)</f>
        <v>4</v>
      </c>
      <c r="I61" s="5">
        <f>MIN('1stR'!D61,'2ndR'!D61,'3rdR'!D61,'4thR'!D61,'5thR'!D61,'6thR'!D61,'7thR'!D61,'8thR - Finale'!D61)</f>
        <v>6</v>
      </c>
      <c r="J61" s="5">
        <f>MIN('1stR'!E61,'2ndR'!E61,'3rdR'!E61,'4thR'!E61,'5thR'!E61,'6thR'!E61,'7thR'!E61,'8thR - Finale'!E61)</f>
        <v>3</v>
      </c>
      <c r="K61" s="5">
        <f>MIN('1stR'!F61,'2ndR'!F61,'3rdR'!F61,'4thR'!F61,'5thR'!F61,'6thR'!F61,'7thR'!F61,'8thR - Finale'!F61)</f>
        <v>4</v>
      </c>
      <c r="L61" s="5">
        <f>MIN('1stR'!G61,'2ndR'!G61,'3rdR'!G61,'4thR'!G61,'5thR'!G61,'6thR'!G61,'7thR'!G61,'8thR - Finale'!G61)</f>
        <v>4</v>
      </c>
      <c r="M61" s="5">
        <f>MIN('1stR'!H61,'2ndR'!H61,'3rdR'!H61,'4thR'!H61,'5thR'!H61,'6thR'!H61,'7thR'!H61,'8thR - Finale'!H61)</f>
        <v>5</v>
      </c>
      <c r="N61" s="5">
        <f>MIN('1stR'!I61,'2ndR'!I61,'3rdR'!I61,'4thR'!I61,'5thR'!I61,'6thR'!I61,'7thR'!I61,'8thR - Finale'!I61)</f>
        <v>5</v>
      </c>
      <c r="O61" s="5">
        <f>MIN('1stR'!J61,'2ndR'!J61,'3rdR'!J61,'4thR'!J61,'5thR'!J61,'6thR'!J61,'7thR'!J61,'8thR - Finale'!J61)</f>
        <v>3</v>
      </c>
      <c r="P61" s="5">
        <f>MIN('1stR'!K61,'2ndR'!K61,'3rdR'!K61,'4thR'!K61,'5thR'!K61,'6thR'!K61,'7thR'!K61,'8thR - Finale'!K61)</f>
        <v>3</v>
      </c>
      <c r="Q61" s="65">
        <f>MIN('1stR'!L61,'2ndR'!L61,'3rdR'!L61,'4thR'!L61,'5thR'!L61,'6thR'!L61,'7thR'!L61,'8thR - Finale'!L61)</f>
        <v>4</v>
      </c>
      <c r="R61" s="65">
        <f>MIN('1stR'!M61,'2ndR'!M61,'3rdR'!M61,'4thR'!M61,'5thR'!M61,'6thR'!M61,'7thR'!M61,'8thR - Finale'!M61)</f>
        <v>4</v>
      </c>
      <c r="S61" s="65">
        <f>MIN('1stR'!N61,'2ndR'!N61,'3rdR'!N61,'4thR'!N61,'5thR'!N61,'6thR'!N61,'7thR'!N61,'8thR - Finale'!N61)</f>
        <v>6</v>
      </c>
      <c r="T61" s="5">
        <f>MIN('1stR'!O61,'2ndR'!O61,'3rdR'!O61,'4thR'!O61,'5thR'!O61,'6thR'!O61,'7thR'!O61,'8thR - Finale'!O61)</f>
        <v>4</v>
      </c>
      <c r="U61" s="5">
        <f>MIN('1stR'!P61,'2ndR'!P61,'3rdR'!P61,'4thR'!P61,'5thR'!P61,'6thR'!P61,'7thR'!P61,'8thR - Finale'!P61)</f>
        <v>6</v>
      </c>
      <c r="V61" s="5">
        <f>MIN('1stR'!Q61,'2ndR'!Q61,'3rdR'!Q61,'4thR'!Q61,'5thR'!Q61,'6thR'!Q61,'7thR'!Q61,'8thR - Finale'!Q61)</f>
        <v>3</v>
      </c>
      <c r="W61" s="5">
        <f>MIN('1stR'!R61,'2ndR'!R61,'3rdR'!R61,'4thR'!R61,'5thR'!R61,'6thR'!R61,'7thR'!R61,'8thR - Finale'!R61)</f>
        <v>4</v>
      </c>
      <c r="X61" s="5">
        <f>MIN('1stR'!S61,'2ndR'!S61,'3rdR'!S61,'4thR'!S61,'5thR'!S61,'6thR'!S61,'7thR'!S61,'8thR - Finale'!S61)</f>
        <v>5</v>
      </c>
      <c r="Y61" s="5">
        <f>MIN('1stR'!T61,'2ndR'!T61,'3rdR'!T61,'4thR'!T61,'5thR'!T61,'6thR'!T61,'7thR'!T61,'8thR - Finale'!T61)</f>
        <v>4</v>
      </c>
      <c r="Z61" s="16">
        <f t="shared" si="8"/>
        <v>77</v>
      </c>
      <c r="AA61" s="16">
        <f t="shared" si="5"/>
        <v>77.000006099999993</v>
      </c>
      <c r="AB61" s="16">
        <f>'8thR - Finale'!V61</f>
        <v>11.8</v>
      </c>
      <c r="AC61" s="17">
        <f t="shared" si="9"/>
        <v>71.099999999999994</v>
      </c>
      <c r="AD61" s="17">
        <f t="shared" si="7"/>
        <v>71.100006099999987</v>
      </c>
    </row>
    <row r="62" spans="1:30" x14ac:dyDescent="0.25">
      <c r="A62" s="30">
        <v>56</v>
      </c>
      <c r="B62" s="23">
        <f t="shared" si="10"/>
        <v>62</v>
      </c>
      <c r="C62" s="23">
        <f t="shared" si="11"/>
        <v>48</v>
      </c>
      <c r="D62" s="13">
        <f t="shared" si="12"/>
        <v>62</v>
      </c>
      <c r="E62" s="13">
        <f t="shared" si="13"/>
        <v>47</v>
      </c>
      <c r="F62" s="7" t="str">
        <f>'8thR - Finale'!B62</f>
        <v>RUEMER ELISABETH</v>
      </c>
      <c r="G62" s="7">
        <f>'8thR - Finale'!W62</f>
        <v>2</v>
      </c>
      <c r="H62" s="5">
        <f>MIN('1stR'!C62,'2ndR'!C62,'3rdR'!C62,'4thR'!C62,'5thR'!C62,'6thR'!C62,'7thR'!C62,'8thR - Finale'!C62)</f>
        <v>6</v>
      </c>
      <c r="I62" s="5">
        <f>MIN('1stR'!D62,'2ndR'!D62,'3rdR'!D62,'4thR'!D62,'5thR'!D62,'6thR'!D62,'7thR'!D62,'8thR - Finale'!D62)</f>
        <v>4</v>
      </c>
      <c r="J62" s="5">
        <f>MIN('1stR'!E62,'2ndR'!E62,'3rdR'!E62,'4thR'!E62,'5thR'!E62,'6thR'!E62,'7thR'!E62,'8thR - Finale'!E62)</f>
        <v>4</v>
      </c>
      <c r="K62" s="5">
        <f>MIN('1stR'!F62,'2ndR'!F62,'3rdR'!F62,'4thR'!F62,'5thR'!F62,'6thR'!F62,'7thR'!F62,'8thR - Finale'!F62)</f>
        <v>4</v>
      </c>
      <c r="L62" s="5">
        <f>MIN('1stR'!G62,'2ndR'!G62,'3rdR'!G62,'4thR'!G62,'5thR'!G62,'6thR'!G62,'7thR'!G62,'8thR - Finale'!G62)</f>
        <v>4</v>
      </c>
      <c r="M62" s="5">
        <f>MIN('1stR'!H62,'2ndR'!H62,'3rdR'!H62,'4thR'!H62,'5thR'!H62,'6thR'!H62,'7thR'!H62,'8thR - Finale'!H62)</f>
        <v>5</v>
      </c>
      <c r="N62" s="5">
        <f>MIN('1stR'!I62,'2ndR'!I62,'3rdR'!I62,'4thR'!I62,'5thR'!I62,'6thR'!I62,'7thR'!I62,'8thR - Finale'!I62)</f>
        <v>7</v>
      </c>
      <c r="O62" s="5">
        <f>MIN('1stR'!J62,'2ndR'!J62,'3rdR'!J62,'4thR'!J62,'5thR'!J62,'6thR'!J62,'7thR'!J62,'8thR - Finale'!J62)</f>
        <v>5</v>
      </c>
      <c r="P62" s="5">
        <f>MIN('1stR'!K62,'2ndR'!K62,'3rdR'!K62,'4thR'!K62,'5thR'!K62,'6thR'!K62,'7thR'!K62,'8thR - Finale'!K62)</f>
        <v>6</v>
      </c>
      <c r="Q62" s="65">
        <f>MIN('1stR'!L62,'2ndR'!L62,'3rdR'!L62,'4thR'!L62,'5thR'!L62,'6thR'!L62,'7thR'!L62,'8thR - Finale'!L62)</f>
        <v>4</v>
      </c>
      <c r="R62" s="65">
        <f>MIN('1stR'!M62,'2ndR'!M62,'3rdR'!M62,'4thR'!M62,'5thR'!M62,'6thR'!M62,'7thR'!M62,'8thR - Finale'!M62)</f>
        <v>5</v>
      </c>
      <c r="S62" s="65">
        <f>MIN('1stR'!N62,'2ndR'!N62,'3rdR'!N62,'4thR'!N62,'5thR'!N62,'6thR'!N62,'7thR'!N62,'8thR - Finale'!N62)</f>
        <v>6</v>
      </c>
      <c r="T62" s="5">
        <f>MIN('1stR'!O62,'2ndR'!O62,'3rdR'!O62,'4thR'!O62,'5thR'!O62,'6thR'!O62,'7thR'!O62,'8thR - Finale'!O62)</f>
        <v>5</v>
      </c>
      <c r="U62" s="5">
        <f>MIN('1stR'!P62,'2ndR'!P62,'3rdR'!P62,'4thR'!P62,'5thR'!P62,'6thR'!P62,'7thR'!P62,'8thR - Finale'!P62)</f>
        <v>9</v>
      </c>
      <c r="V62" s="5">
        <f>MIN('1stR'!Q62,'2ndR'!Q62,'3rdR'!Q62,'4thR'!Q62,'5thR'!Q62,'6thR'!Q62,'7thR'!Q62,'8thR - Finale'!Q62)</f>
        <v>4</v>
      </c>
      <c r="W62" s="5">
        <f>MIN('1stR'!R62,'2ndR'!R62,'3rdR'!R62,'4thR'!R62,'5thR'!R62,'6thR'!R62,'7thR'!R62,'8thR - Finale'!R62)</f>
        <v>3</v>
      </c>
      <c r="X62" s="5">
        <f>MIN('1stR'!S62,'2ndR'!S62,'3rdR'!S62,'4thR'!S62,'5thR'!S62,'6thR'!S62,'7thR'!S62,'8thR - Finale'!S62)</f>
        <v>5</v>
      </c>
      <c r="Y62" s="5">
        <f>MIN('1stR'!T62,'2ndR'!T62,'3rdR'!T62,'4thR'!T62,'5thR'!T62,'6thR'!T62,'7thR'!T62,'8thR - Finale'!T62)</f>
        <v>7</v>
      </c>
      <c r="Z62" s="16">
        <f t="shared" si="8"/>
        <v>93</v>
      </c>
      <c r="AA62" s="16">
        <f t="shared" si="5"/>
        <v>93.000006200000001</v>
      </c>
      <c r="AB62" s="16">
        <f>'8thR - Finale'!V62</f>
        <v>26</v>
      </c>
      <c r="AC62" s="17">
        <f t="shared" si="9"/>
        <v>80</v>
      </c>
      <c r="AD62" s="17">
        <f t="shared" si="7"/>
        <v>80.000006200000001</v>
      </c>
    </row>
    <row r="63" spans="1:30" x14ac:dyDescent="0.25">
      <c r="A63" s="30">
        <v>57</v>
      </c>
      <c r="B63" s="23">
        <f t="shared" si="10"/>
        <v>77</v>
      </c>
      <c r="C63" s="23">
        <f t="shared" si="11"/>
        <v>79</v>
      </c>
      <c r="D63" s="13">
        <f t="shared" si="12"/>
        <v>77</v>
      </c>
      <c r="E63" s="13">
        <f t="shared" si="13"/>
        <v>79</v>
      </c>
      <c r="F63" s="7" t="str">
        <f>'8thR - Finale'!B63</f>
        <v>SCOTTO DARIO</v>
      </c>
      <c r="G63" s="7">
        <f>'8thR - Finale'!W63</f>
        <v>2</v>
      </c>
      <c r="H63" s="5">
        <f>MIN('1stR'!C63,'2ndR'!C63,'3rdR'!C63,'4thR'!C63,'5thR'!C63,'6thR'!C63,'7thR'!C63,'8thR - Finale'!C63)</f>
        <v>5</v>
      </c>
      <c r="I63" s="5">
        <f>MIN('1stR'!D63,'2ndR'!D63,'3rdR'!D63,'4thR'!D63,'5thR'!D63,'6thR'!D63,'7thR'!D63,'8thR - Finale'!D63)</f>
        <v>6</v>
      </c>
      <c r="J63" s="5">
        <f>MIN('1stR'!E63,'2ndR'!E63,'3rdR'!E63,'4thR'!E63,'5thR'!E63,'6thR'!E63,'7thR'!E63,'8thR - Finale'!E63)</f>
        <v>4</v>
      </c>
      <c r="K63" s="5">
        <f>MIN('1stR'!F63,'2ndR'!F63,'3rdR'!F63,'4thR'!F63,'5thR'!F63,'6thR'!F63,'7thR'!F63,'8thR - Finale'!F63)</f>
        <v>4</v>
      </c>
      <c r="L63" s="5">
        <f>MIN('1stR'!G63,'2ndR'!G63,'3rdR'!G63,'4thR'!G63,'5thR'!G63,'6thR'!G63,'7thR'!G63,'8thR - Finale'!G63)</f>
        <v>9</v>
      </c>
      <c r="M63" s="5">
        <f>MIN('1stR'!H63,'2ndR'!H63,'3rdR'!H63,'4thR'!H63,'5thR'!H63,'6thR'!H63,'7thR'!H63,'8thR - Finale'!H63)</f>
        <v>5</v>
      </c>
      <c r="N63" s="5">
        <f>MIN('1stR'!I63,'2ndR'!I63,'3rdR'!I63,'4thR'!I63,'5thR'!I63,'6thR'!I63,'7thR'!I63,'8thR - Finale'!I63)</f>
        <v>7</v>
      </c>
      <c r="O63" s="5">
        <f>MIN('1stR'!J63,'2ndR'!J63,'3rdR'!J63,'4thR'!J63,'5thR'!J63,'6thR'!J63,'7thR'!J63,'8thR - Finale'!J63)</f>
        <v>6</v>
      </c>
      <c r="P63" s="5">
        <f>MIN('1stR'!K63,'2ndR'!K63,'3rdR'!K63,'4thR'!K63,'5thR'!K63,'6thR'!K63,'7thR'!K63,'8thR - Finale'!K63)</f>
        <v>5</v>
      </c>
      <c r="Q63" s="65">
        <f>MIN('1stR'!L63,'2ndR'!L63,'3rdR'!L63,'4thR'!L63,'5thR'!L63,'6thR'!L63,'7thR'!L63,'8thR - Finale'!L63)</f>
        <v>5</v>
      </c>
      <c r="R63" s="65">
        <f>MIN('1stR'!M63,'2ndR'!M63,'3rdR'!M63,'4thR'!M63,'5thR'!M63,'6thR'!M63,'7thR'!M63,'8thR - Finale'!M63)</f>
        <v>6</v>
      </c>
      <c r="S63" s="65">
        <f>MIN('1stR'!N63,'2ndR'!N63,'3rdR'!N63,'4thR'!N63,'5thR'!N63,'6thR'!N63,'7thR'!N63,'8thR - Finale'!N63)</f>
        <v>6</v>
      </c>
      <c r="T63" s="5">
        <f>MIN('1stR'!O63,'2ndR'!O63,'3rdR'!O63,'4thR'!O63,'5thR'!O63,'6thR'!O63,'7thR'!O63,'8thR - Finale'!O63)</f>
        <v>5</v>
      </c>
      <c r="U63" s="5">
        <f>MIN('1stR'!P63,'2ndR'!P63,'3rdR'!P63,'4thR'!P63,'5thR'!P63,'6thR'!P63,'7thR'!P63,'8thR - Finale'!P63)</f>
        <v>9</v>
      </c>
      <c r="V63" s="5">
        <f>MIN('1stR'!Q63,'2ndR'!Q63,'3rdR'!Q63,'4thR'!Q63,'5thR'!Q63,'6thR'!Q63,'7thR'!Q63,'8thR - Finale'!Q63)</f>
        <v>4</v>
      </c>
      <c r="W63" s="5">
        <f>MIN('1stR'!R63,'2ndR'!R63,'3rdR'!R63,'4thR'!R63,'5thR'!R63,'6thR'!R63,'7thR'!R63,'8thR - Finale'!R63)</f>
        <v>9</v>
      </c>
      <c r="X63" s="5">
        <f>MIN('1stR'!S63,'2ndR'!S63,'3rdR'!S63,'4thR'!S63,'5thR'!S63,'6thR'!S63,'7thR'!S63,'8thR - Finale'!S63)</f>
        <v>5</v>
      </c>
      <c r="Y63" s="5">
        <f>MIN('1stR'!T63,'2ndR'!T63,'3rdR'!T63,'4thR'!T63,'5thR'!T63,'6thR'!T63,'7thR'!T63,'8thR - Finale'!T63)</f>
        <v>5</v>
      </c>
      <c r="Z63" s="16">
        <f t="shared" si="8"/>
        <v>105</v>
      </c>
      <c r="AA63" s="16">
        <f t="shared" si="5"/>
        <v>105.0000063</v>
      </c>
      <c r="AB63" s="16">
        <f>'8thR - Finale'!V63</f>
        <v>18.399999999999999</v>
      </c>
      <c r="AC63" s="17">
        <f t="shared" si="9"/>
        <v>95.8</v>
      </c>
      <c r="AD63" s="17">
        <f t="shared" si="7"/>
        <v>95.800006299999993</v>
      </c>
    </row>
    <row r="64" spans="1:30" x14ac:dyDescent="0.25">
      <c r="A64" s="30">
        <v>58</v>
      </c>
      <c r="B64" s="23">
        <f t="shared" si="10"/>
        <v>64</v>
      </c>
      <c r="C64" s="23">
        <f t="shared" si="11"/>
        <v>69</v>
      </c>
      <c r="D64" s="13">
        <f t="shared" si="12"/>
        <v>64</v>
      </c>
      <c r="E64" s="13">
        <f t="shared" si="13"/>
        <v>69</v>
      </c>
      <c r="F64" s="7" t="str">
        <f>'8thR - Finale'!B64</f>
        <v>STOJKOVIC MAJA</v>
      </c>
      <c r="G64" s="7">
        <f>'8thR - Finale'!W64</f>
        <v>2</v>
      </c>
      <c r="H64" s="5">
        <f>MIN('1stR'!C64,'2ndR'!C64,'3rdR'!C64,'4thR'!C64,'5thR'!C64,'6thR'!C64,'7thR'!C64,'8thR - Finale'!C64)</f>
        <v>7</v>
      </c>
      <c r="I64" s="5">
        <f>MIN('1stR'!D64,'2ndR'!D64,'3rdR'!D64,'4thR'!D64,'5thR'!D64,'6thR'!D64,'7thR'!D64,'8thR - Finale'!D64)</f>
        <v>5</v>
      </c>
      <c r="J64" s="5">
        <f>MIN('1stR'!E64,'2ndR'!E64,'3rdR'!E64,'4thR'!E64,'5thR'!E64,'6thR'!E64,'7thR'!E64,'8thR - Finale'!E64)</f>
        <v>4</v>
      </c>
      <c r="K64" s="5">
        <f>MIN('1stR'!F64,'2ndR'!F64,'3rdR'!F64,'4thR'!F64,'5thR'!F64,'6thR'!F64,'7thR'!F64,'8thR - Finale'!F64)</f>
        <v>3</v>
      </c>
      <c r="L64" s="5">
        <f>MIN('1stR'!G64,'2ndR'!G64,'3rdR'!G64,'4thR'!G64,'5thR'!G64,'6thR'!G64,'7thR'!G64,'8thR - Finale'!G64)</f>
        <v>6</v>
      </c>
      <c r="M64" s="5">
        <f>MIN('1stR'!H64,'2ndR'!H64,'3rdR'!H64,'4thR'!H64,'5thR'!H64,'6thR'!H64,'7thR'!H64,'8thR - Finale'!H64)</f>
        <v>5</v>
      </c>
      <c r="N64" s="5">
        <f>MIN('1stR'!I64,'2ndR'!I64,'3rdR'!I64,'4thR'!I64,'5thR'!I64,'6thR'!I64,'7thR'!I64,'8thR - Finale'!I64)</f>
        <v>8</v>
      </c>
      <c r="O64" s="5">
        <f>MIN('1stR'!J64,'2ndR'!J64,'3rdR'!J64,'4thR'!J64,'5thR'!J64,'6thR'!J64,'7thR'!J64,'8thR - Finale'!J64)</f>
        <v>5</v>
      </c>
      <c r="P64" s="5">
        <f>MIN('1stR'!K64,'2ndR'!K64,'3rdR'!K64,'4thR'!K64,'5thR'!K64,'6thR'!K64,'7thR'!K64,'8thR - Finale'!K64)</f>
        <v>4</v>
      </c>
      <c r="Q64" s="65">
        <f>MIN('1stR'!L64,'2ndR'!L64,'3rdR'!L64,'4thR'!L64,'5thR'!L64,'6thR'!L64,'7thR'!L64,'8thR - Finale'!L64)</f>
        <v>4</v>
      </c>
      <c r="R64" s="65">
        <f>MIN('1stR'!M64,'2ndR'!M64,'3rdR'!M64,'4thR'!M64,'5thR'!M64,'6thR'!M64,'7thR'!M64,'8thR - Finale'!M64)</f>
        <v>6</v>
      </c>
      <c r="S64" s="65">
        <f>MIN('1stR'!N64,'2ndR'!N64,'3rdR'!N64,'4thR'!N64,'5thR'!N64,'6thR'!N64,'7thR'!N64,'8thR - Finale'!N64)</f>
        <v>7</v>
      </c>
      <c r="T64" s="5">
        <f>MIN('1stR'!O64,'2ndR'!O64,'3rdR'!O64,'4thR'!O64,'5thR'!O64,'6thR'!O64,'7thR'!O64,'8thR - Finale'!O64)</f>
        <v>6</v>
      </c>
      <c r="U64" s="5">
        <f>MIN('1stR'!P64,'2ndR'!P64,'3rdR'!P64,'4thR'!P64,'5thR'!P64,'6thR'!P64,'7thR'!P64,'8thR - Finale'!P64)</f>
        <v>8</v>
      </c>
      <c r="V64" s="5">
        <f>MIN('1stR'!Q64,'2ndR'!Q64,'3rdR'!Q64,'4thR'!Q64,'5thR'!Q64,'6thR'!Q64,'7thR'!Q64,'8thR - Finale'!Q64)</f>
        <v>4</v>
      </c>
      <c r="W64" s="5">
        <f>MIN('1stR'!R64,'2ndR'!R64,'3rdR'!R64,'4thR'!R64,'5thR'!R64,'6thR'!R64,'7thR'!R64,'8thR - Finale'!R64)</f>
        <v>3</v>
      </c>
      <c r="X64" s="5">
        <f>MIN('1stR'!S64,'2ndR'!S64,'3rdR'!S64,'4thR'!S64,'5thR'!S64,'6thR'!S64,'7thR'!S64,'8thR - Finale'!S64)</f>
        <v>6</v>
      </c>
      <c r="Y64" s="5">
        <f>MIN('1stR'!T64,'2ndR'!T64,'3rdR'!T64,'4thR'!T64,'5thR'!T64,'6thR'!T64,'7thR'!T64,'8thR - Finale'!T64)</f>
        <v>6</v>
      </c>
      <c r="Z64" s="16">
        <f t="shared" si="8"/>
        <v>97</v>
      </c>
      <c r="AA64" s="16">
        <f t="shared" si="5"/>
        <v>97.000006400000004</v>
      </c>
      <c r="AB64" s="16">
        <f>'8thR - Finale'!V64</f>
        <v>21.9</v>
      </c>
      <c r="AC64" s="17">
        <f t="shared" si="9"/>
        <v>86.05</v>
      </c>
      <c r="AD64" s="17">
        <f t="shared" si="7"/>
        <v>86.050006400000001</v>
      </c>
    </row>
    <row r="65" spans="1:30" x14ac:dyDescent="0.25">
      <c r="A65" s="30">
        <v>59</v>
      </c>
      <c r="B65" s="23">
        <f t="shared" si="10"/>
        <v>72</v>
      </c>
      <c r="C65" s="23">
        <f t="shared" si="11"/>
        <v>56</v>
      </c>
      <c r="D65" s="13">
        <f t="shared" si="12"/>
        <v>72</v>
      </c>
      <c r="E65" s="13">
        <f t="shared" si="13"/>
        <v>56</v>
      </c>
      <c r="F65" s="7" t="str">
        <f>'8thR - Finale'!B65</f>
        <v>TERGLAV BREDA</v>
      </c>
      <c r="G65" s="7">
        <f>'8thR - Finale'!W65</f>
        <v>3</v>
      </c>
      <c r="H65" s="5">
        <f>MIN('1stR'!C65,'2ndR'!C65,'3rdR'!C65,'4thR'!C65,'5thR'!C65,'6thR'!C65,'7thR'!C65,'8thR - Finale'!C65)</f>
        <v>7</v>
      </c>
      <c r="I65" s="5">
        <f>MIN('1stR'!D65,'2ndR'!D65,'3rdR'!D65,'4thR'!D65,'5thR'!D65,'6thR'!D65,'7thR'!D65,'8thR - Finale'!D65)</f>
        <v>5</v>
      </c>
      <c r="J65" s="5">
        <f>MIN('1stR'!E65,'2ndR'!E65,'3rdR'!E65,'4thR'!E65,'5thR'!E65,'6thR'!E65,'7thR'!E65,'8thR - Finale'!E65)</f>
        <v>4</v>
      </c>
      <c r="K65" s="5">
        <f>MIN('1stR'!F65,'2ndR'!F65,'3rdR'!F65,'4thR'!F65,'5thR'!F65,'6thR'!F65,'7thR'!F65,'8thR - Finale'!F65)</f>
        <v>4</v>
      </c>
      <c r="L65" s="5">
        <f>MIN('1stR'!G65,'2ndR'!G65,'3rdR'!G65,'4thR'!G65,'5thR'!G65,'6thR'!G65,'7thR'!G65,'8thR - Finale'!G65)</f>
        <v>6</v>
      </c>
      <c r="M65" s="5">
        <f>MIN('1stR'!H65,'2ndR'!H65,'3rdR'!H65,'4thR'!H65,'5thR'!H65,'6thR'!H65,'7thR'!H65,'8thR - Finale'!H65)</f>
        <v>5</v>
      </c>
      <c r="N65" s="5">
        <f>MIN('1stR'!I65,'2ndR'!I65,'3rdR'!I65,'4thR'!I65,'5thR'!I65,'6thR'!I65,'7thR'!I65,'8thR - Finale'!I65)</f>
        <v>7</v>
      </c>
      <c r="O65" s="5">
        <f>MIN('1stR'!J65,'2ndR'!J65,'3rdR'!J65,'4thR'!J65,'5thR'!J65,'6thR'!J65,'7thR'!J65,'8thR - Finale'!J65)</f>
        <v>7</v>
      </c>
      <c r="P65" s="5">
        <f>MIN('1stR'!K65,'2ndR'!K65,'3rdR'!K65,'4thR'!K65,'5thR'!K65,'6thR'!K65,'7thR'!K65,'8thR - Finale'!K65)</f>
        <v>6</v>
      </c>
      <c r="Q65" s="65">
        <f>MIN('1stR'!L65,'2ndR'!L65,'3rdR'!L65,'4thR'!L65,'5thR'!L65,'6thR'!L65,'7thR'!L65,'8thR - Finale'!L65)</f>
        <v>4</v>
      </c>
      <c r="R65" s="65">
        <f>MIN('1stR'!M65,'2ndR'!M65,'3rdR'!M65,'4thR'!M65,'5thR'!M65,'6thR'!M65,'7thR'!M65,'8thR - Finale'!M65)</f>
        <v>5</v>
      </c>
      <c r="S65" s="65">
        <f>MIN('1stR'!N65,'2ndR'!N65,'3rdR'!N65,'4thR'!N65,'5thR'!N65,'6thR'!N65,'7thR'!N65,'8thR - Finale'!N65)</f>
        <v>6</v>
      </c>
      <c r="T65" s="5">
        <f>MIN('1stR'!O65,'2ndR'!O65,'3rdR'!O65,'4thR'!O65,'5thR'!O65,'6thR'!O65,'7thR'!O65,'8thR - Finale'!O65)</f>
        <v>5</v>
      </c>
      <c r="U65" s="5">
        <f>MIN('1stR'!P65,'2ndR'!P65,'3rdR'!P65,'4thR'!P65,'5thR'!P65,'6thR'!P65,'7thR'!P65,'8thR - Finale'!P65)</f>
        <v>8</v>
      </c>
      <c r="V65" s="5">
        <f>MIN('1stR'!Q65,'2ndR'!Q65,'3rdR'!Q65,'4thR'!Q65,'5thR'!Q65,'6thR'!Q65,'7thR'!Q65,'8thR - Finale'!Q65)</f>
        <v>3</v>
      </c>
      <c r="W65" s="5">
        <f>MIN('1stR'!R65,'2ndR'!R65,'3rdR'!R65,'4thR'!R65,'5thR'!R65,'6thR'!R65,'7thR'!R65,'8thR - Finale'!R65)</f>
        <v>5</v>
      </c>
      <c r="X65" s="5">
        <f>MIN('1stR'!S65,'2ndR'!S65,'3rdR'!S65,'4thR'!S65,'5thR'!S65,'6thR'!S65,'7thR'!S65,'8thR - Finale'!S65)</f>
        <v>6</v>
      </c>
      <c r="Y65" s="5">
        <f>MIN('1stR'!T65,'2ndR'!T65,'3rdR'!T65,'4thR'!T65,'5thR'!T65,'6thR'!T65,'7thR'!T65,'8thR - Finale'!T65)</f>
        <v>7</v>
      </c>
      <c r="Z65" s="16">
        <f t="shared" si="8"/>
        <v>100</v>
      </c>
      <c r="AA65" s="16">
        <f t="shared" si="5"/>
        <v>100.0000065</v>
      </c>
      <c r="AB65" s="16">
        <f>'8thR - Finale'!V65</f>
        <v>36</v>
      </c>
      <c r="AC65" s="17">
        <f t="shared" si="9"/>
        <v>82</v>
      </c>
      <c r="AD65" s="17">
        <f t="shared" si="7"/>
        <v>82.000006499999998</v>
      </c>
    </row>
    <row r="66" spans="1:30" x14ac:dyDescent="0.25">
      <c r="A66" s="30">
        <v>60</v>
      </c>
      <c r="B66" s="23">
        <f t="shared" si="10"/>
        <v>51</v>
      </c>
      <c r="C66" s="23">
        <f t="shared" si="11"/>
        <v>54</v>
      </c>
      <c r="D66" s="13">
        <f t="shared" si="12"/>
        <v>51</v>
      </c>
      <c r="E66" s="13">
        <f t="shared" si="13"/>
        <v>54</v>
      </c>
      <c r="F66" s="7" t="str">
        <f>'8thR - Finale'!B66</f>
        <v>KANNO NNORIHIRO</v>
      </c>
      <c r="G66" s="7">
        <f>'8thR - Finale'!W66</f>
        <v>1</v>
      </c>
      <c r="H66" s="5">
        <f>MIN('1stR'!C66,'2ndR'!C66,'3rdR'!C66,'4thR'!C66,'5thR'!C66,'6thR'!C66,'7thR'!C66,'8thR - Finale'!C66)</f>
        <v>4</v>
      </c>
      <c r="I66" s="5">
        <f>MIN('1stR'!D66,'2ndR'!D66,'3rdR'!D66,'4thR'!D66,'5thR'!D66,'6thR'!D66,'7thR'!D66,'8thR - Finale'!D66)</f>
        <v>5</v>
      </c>
      <c r="J66" s="5">
        <f>MIN('1stR'!E66,'2ndR'!E66,'3rdR'!E66,'4thR'!E66,'5thR'!E66,'6thR'!E66,'7thR'!E66,'8thR - Finale'!E66)</f>
        <v>5</v>
      </c>
      <c r="K66" s="5">
        <f>MIN('1stR'!F66,'2ndR'!F66,'3rdR'!F66,'4thR'!F66,'5thR'!F66,'6thR'!F66,'7thR'!F66,'8thR - Finale'!F66)</f>
        <v>4</v>
      </c>
      <c r="L66" s="5">
        <f>MIN('1stR'!G66,'2ndR'!G66,'3rdR'!G66,'4thR'!G66,'5thR'!G66,'6thR'!G66,'7thR'!G66,'8thR - Finale'!G66)</f>
        <v>5</v>
      </c>
      <c r="M66" s="5">
        <f>MIN('1stR'!H66,'2ndR'!H66,'3rdR'!H66,'4thR'!H66,'5thR'!H66,'6thR'!H66,'7thR'!H66,'8thR - Finale'!H66)</f>
        <v>6</v>
      </c>
      <c r="N66" s="5">
        <f>MIN('1stR'!I66,'2ndR'!I66,'3rdR'!I66,'4thR'!I66,'5thR'!I66,'6thR'!I66,'7thR'!I66,'8thR - Finale'!I66)</f>
        <v>9</v>
      </c>
      <c r="O66" s="5">
        <f>MIN('1stR'!J66,'2ndR'!J66,'3rdR'!J66,'4thR'!J66,'5thR'!J66,'6thR'!J66,'7thR'!J66,'8thR - Finale'!J66)</f>
        <v>5</v>
      </c>
      <c r="P66" s="5">
        <f>MIN('1stR'!K66,'2ndR'!K66,'3rdR'!K66,'4thR'!K66,'5thR'!K66,'6thR'!K66,'7thR'!K66,'8thR - Finale'!K66)</f>
        <v>5</v>
      </c>
      <c r="Q66" s="65">
        <f>MIN('1stR'!L66,'2ndR'!L66,'3rdR'!L66,'4thR'!L66,'5thR'!L66,'6thR'!L66,'7thR'!L66,'8thR - Finale'!L66)</f>
        <v>4</v>
      </c>
      <c r="R66" s="65">
        <f>MIN('1stR'!M66,'2ndR'!M66,'3rdR'!M66,'4thR'!M66,'5thR'!M66,'6thR'!M66,'7thR'!M66,'8thR - Finale'!M66)</f>
        <v>4</v>
      </c>
      <c r="S66" s="65">
        <f>MIN('1stR'!N66,'2ndR'!N66,'3rdR'!N66,'4thR'!N66,'5thR'!N66,'6thR'!N66,'7thR'!N66,'8thR - Finale'!N66)</f>
        <v>5</v>
      </c>
      <c r="T66" s="5">
        <f>MIN('1stR'!O66,'2ndR'!O66,'3rdR'!O66,'4thR'!O66,'5thR'!O66,'6thR'!O66,'7thR'!O66,'8thR - Finale'!O66)</f>
        <v>5</v>
      </c>
      <c r="U66" s="5">
        <f>MIN('1stR'!P66,'2ndR'!P66,'3rdR'!P66,'4thR'!P66,'5thR'!P66,'6thR'!P66,'7thR'!P66,'8thR - Finale'!P66)</f>
        <v>6</v>
      </c>
      <c r="V66" s="5">
        <f>MIN('1stR'!Q66,'2ndR'!Q66,'3rdR'!Q66,'4thR'!Q66,'5thR'!Q66,'6thR'!Q66,'7thR'!Q66,'8thR - Finale'!Q66)</f>
        <v>4</v>
      </c>
      <c r="W66" s="5">
        <f>MIN('1stR'!R66,'2ndR'!R66,'3rdR'!R66,'4thR'!R66,'5thR'!R66,'6thR'!R66,'7thR'!R66,'8thR - Finale'!R66)</f>
        <v>3</v>
      </c>
      <c r="X66" s="5">
        <f>MIN('1stR'!S66,'2ndR'!S66,'3rdR'!S66,'4thR'!S66,'5thR'!S66,'6thR'!S66,'7thR'!S66,'8thR - Finale'!S66)</f>
        <v>5</v>
      </c>
      <c r="Y66" s="5">
        <f>MIN('1stR'!T66,'2ndR'!T66,'3rdR'!T66,'4thR'!T66,'5thR'!T66,'6thR'!T66,'7thR'!T66,'8thR - Finale'!T66)</f>
        <v>5</v>
      </c>
      <c r="Z66" s="16">
        <f t="shared" si="8"/>
        <v>89</v>
      </c>
      <c r="AA66" s="16">
        <f t="shared" si="5"/>
        <v>89.000006600000006</v>
      </c>
      <c r="AB66" s="16">
        <f>'8thR - Finale'!V66</f>
        <v>15</v>
      </c>
      <c r="AC66" s="17">
        <f t="shared" si="9"/>
        <v>81.5</v>
      </c>
      <c r="AD66" s="17">
        <f t="shared" si="7"/>
        <v>81.500006600000006</v>
      </c>
    </row>
    <row r="67" spans="1:30" x14ac:dyDescent="0.25">
      <c r="A67" s="30">
        <v>61</v>
      </c>
      <c r="B67" s="23">
        <f t="shared" si="10"/>
        <v>69</v>
      </c>
      <c r="C67" s="23">
        <f t="shared" si="11"/>
        <v>74</v>
      </c>
      <c r="D67" s="13">
        <f t="shared" si="12"/>
        <v>68</v>
      </c>
      <c r="E67" s="13">
        <f t="shared" si="13"/>
        <v>74</v>
      </c>
      <c r="F67" s="7" t="str">
        <f>'8thR - Finale'!B67</f>
        <v>IVANCIC ALJOSA</v>
      </c>
      <c r="G67" s="7">
        <f>'8thR - Finale'!W67</f>
        <v>1</v>
      </c>
      <c r="H67" s="5">
        <f>MIN('1stR'!C67,'2ndR'!C67,'3rdR'!C67,'4thR'!C67,'5thR'!C67,'6thR'!C67,'7thR'!C67,'8thR - Finale'!C67)</f>
        <v>5</v>
      </c>
      <c r="I67" s="5">
        <f>MIN('1stR'!D67,'2ndR'!D67,'3rdR'!D67,'4thR'!D67,'5thR'!D67,'6thR'!D67,'7thR'!D67,'8thR - Finale'!D67)</f>
        <v>6</v>
      </c>
      <c r="J67" s="5">
        <f>MIN('1stR'!E67,'2ndR'!E67,'3rdR'!E67,'4thR'!E67,'5thR'!E67,'6thR'!E67,'7thR'!E67,'8thR - Finale'!E67)</f>
        <v>4</v>
      </c>
      <c r="K67" s="5">
        <f>MIN('1stR'!F67,'2ndR'!F67,'3rdR'!F67,'4thR'!F67,'5thR'!F67,'6thR'!F67,'7thR'!F67,'8thR - Finale'!F67)</f>
        <v>5</v>
      </c>
      <c r="L67" s="5">
        <f>MIN('1stR'!G67,'2ndR'!G67,'3rdR'!G67,'4thR'!G67,'5thR'!G67,'6thR'!G67,'7thR'!G67,'8thR - Finale'!G67)</f>
        <v>5</v>
      </c>
      <c r="M67" s="5">
        <f>MIN('1stR'!H67,'2ndR'!H67,'3rdR'!H67,'4thR'!H67,'5thR'!H67,'6thR'!H67,'7thR'!H67,'8thR - Finale'!H67)</f>
        <v>6</v>
      </c>
      <c r="N67" s="5">
        <f>MIN('1stR'!I67,'2ndR'!I67,'3rdR'!I67,'4thR'!I67,'5thR'!I67,'6thR'!I67,'7thR'!I67,'8thR - Finale'!I67)</f>
        <v>7</v>
      </c>
      <c r="O67" s="5">
        <f>MIN('1stR'!J67,'2ndR'!J67,'3rdR'!J67,'4thR'!J67,'5thR'!J67,'6thR'!J67,'7thR'!J67,'8thR - Finale'!J67)</f>
        <v>3</v>
      </c>
      <c r="P67" s="5">
        <f>MIN('1stR'!K67,'2ndR'!K67,'3rdR'!K67,'4thR'!K67,'5thR'!K67,'6thR'!K67,'7thR'!K67,'8thR - Finale'!K67)</f>
        <v>5</v>
      </c>
      <c r="Q67" s="65">
        <f>MIN('1stR'!L67,'2ndR'!L67,'3rdR'!L67,'4thR'!L67,'5thR'!L67,'6thR'!L67,'7thR'!L67,'8thR - Finale'!L67)</f>
        <v>7</v>
      </c>
      <c r="R67" s="65">
        <f>MIN('1stR'!M67,'2ndR'!M67,'3rdR'!M67,'4thR'!M67,'5thR'!M67,'6thR'!M67,'7thR'!M67,'8thR - Finale'!M67)</f>
        <v>5</v>
      </c>
      <c r="S67" s="65">
        <f>MIN('1stR'!N67,'2ndR'!N67,'3rdR'!N67,'4thR'!N67,'5thR'!N67,'6thR'!N67,'7thR'!N67,'8thR - Finale'!N67)</f>
        <v>5</v>
      </c>
      <c r="T67" s="5">
        <f>MIN('1stR'!O67,'2ndR'!O67,'3rdR'!O67,'4thR'!O67,'5thR'!O67,'6thR'!O67,'7thR'!O67,'8thR - Finale'!O67)</f>
        <v>9</v>
      </c>
      <c r="U67" s="5">
        <f>MIN('1stR'!P67,'2ndR'!P67,'3rdR'!P67,'4thR'!P67,'5thR'!P67,'6thR'!P67,'7thR'!P67,'8thR - Finale'!P67)</f>
        <v>5</v>
      </c>
      <c r="V67" s="5">
        <f>MIN('1stR'!Q67,'2ndR'!Q67,'3rdR'!Q67,'4thR'!Q67,'5thR'!Q67,'6thR'!Q67,'7thR'!Q67,'8thR - Finale'!Q67)</f>
        <v>4</v>
      </c>
      <c r="W67" s="5">
        <f>MIN('1stR'!R67,'2ndR'!R67,'3rdR'!R67,'4thR'!R67,'5thR'!R67,'6thR'!R67,'7thR'!R67,'8thR - Finale'!R67)</f>
        <v>6</v>
      </c>
      <c r="X67" s="5">
        <f>MIN('1stR'!S67,'2ndR'!S67,'3rdR'!S67,'4thR'!S67,'5thR'!S67,'6thR'!S67,'7thR'!S67,'8thR - Finale'!S67)</f>
        <v>6</v>
      </c>
      <c r="Y67" s="5">
        <f>MIN('1stR'!T67,'2ndR'!T67,'3rdR'!T67,'4thR'!T67,'5thR'!T67,'6thR'!T67,'7thR'!T67,'8thR - Finale'!T67)</f>
        <v>6</v>
      </c>
      <c r="Z67" s="16">
        <f t="shared" si="8"/>
        <v>99</v>
      </c>
      <c r="AA67" s="16">
        <f t="shared" si="5"/>
        <v>99.0000067</v>
      </c>
      <c r="AB67" s="16">
        <f>'8thR - Finale'!V67</f>
        <v>16</v>
      </c>
      <c r="AC67" s="17">
        <f t="shared" si="9"/>
        <v>91</v>
      </c>
      <c r="AD67" s="17">
        <f t="shared" si="7"/>
        <v>91.0000067</v>
      </c>
    </row>
    <row r="68" spans="1:30" x14ac:dyDescent="0.25">
      <c r="A68" s="30">
        <v>62</v>
      </c>
      <c r="B68" s="23">
        <f t="shared" si="10"/>
        <v>41</v>
      </c>
      <c r="C68" s="23">
        <f t="shared" si="11"/>
        <v>41</v>
      </c>
      <c r="D68" s="13">
        <f t="shared" si="12"/>
        <v>36</v>
      </c>
      <c r="E68" s="13">
        <f t="shared" si="13"/>
        <v>41</v>
      </c>
      <c r="F68" s="7" t="str">
        <f>'8thR - Finale'!B68</f>
        <v>BENETAZZO SONIA</v>
      </c>
      <c r="G68" s="7">
        <f>'8thR - Finale'!W68</f>
        <v>2</v>
      </c>
      <c r="H68" s="5">
        <f>MIN('1stR'!C68,'2ndR'!C68,'3rdR'!C68,'4thR'!C68,'5thR'!C68,'6thR'!C68,'7thR'!C68,'8thR - Finale'!C68)</f>
        <v>5</v>
      </c>
      <c r="I68" s="5">
        <f>MIN('1stR'!D68,'2ndR'!D68,'3rdR'!D68,'4thR'!D68,'5thR'!D68,'6thR'!D68,'7thR'!D68,'8thR - Finale'!D68)</f>
        <v>5</v>
      </c>
      <c r="J68" s="5">
        <f>MIN('1stR'!E68,'2ndR'!E68,'3rdR'!E68,'4thR'!E68,'5thR'!E68,'6thR'!E68,'7thR'!E68,'8thR - Finale'!E68)</f>
        <v>4</v>
      </c>
      <c r="K68" s="5">
        <f>MIN('1stR'!F68,'2ndR'!F68,'3rdR'!F68,'4thR'!F68,'5thR'!F68,'6thR'!F68,'7thR'!F68,'8thR - Finale'!F68)</f>
        <v>3</v>
      </c>
      <c r="L68" s="5">
        <f>MIN('1stR'!G68,'2ndR'!G68,'3rdR'!G68,'4thR'!G68,'5thR'!G68,'6thR'!G68,'7thR'!G68,'8thR - Finale'!G68)</f>
        <v>4</v>
      </c>
      <c r="M68" s="5">
        <f>MIN('1stR'!H68,'2ndR'!H68,'3rdR'!H68,'4thR'!H68,'5thR'!H68,'6thR'!H68,'7thR'!H68,'8thR - Finale'!H68)</f>
        <v>6</v>
      </c>
      <c r="N68" s="5">
        <f>MIN('1stR'!I68,'2ndR'!I68,'3rdR'!I68,'4thR'!I68,'5thR'!I68,'6thR'!I68,'7thR'!I68,'8thR - Finale'!I68)</f>
        <v>6</v>
      </c>
      <c r="O68" s="5">
        <f>MIN('1stR'!J68,'2ndR'!J68,'3rdR'!J68,'4thR'!J68,'5thR'!J68,'6thR'!J68,'7thR'!J68,'8thR - Finale'!J68)</f>
        <v>5</v>
      </c>
      <c r="P68" s="5">
        <f>MIN('1stR'!K68,'2ndR'!K68,'3rdR'!K68,'4thR'!K68,'5thR'!K68,'6thR'!K68,'7thR'!K68,'8thR - Finale'!K68)</f>
        <v>6</v>
      </c>
      <c r="Q68" s="65">
        <f>MIN('1stR'!L68,'2ndR'!L68,'3rdR'!L68,'4thR'!L68,'5thR'!L68,'6thR'!L68,'7thR'!L68,'8thR - Finale'!L68)</f>
        <v>4</v>
      </c>
      <c r="R68" s="65">
        <f>MIN('1stR'!M68,'2ndR'!M68,'3rdR'!M68,'4thR'!M68,'5thR'!M68,'6thR'!M68,'7thR'!M68,'8thR - Finale'!M68)</f>
        <v>5</v>
      </c>
      <c r="S68" s="65">
        <f>MIN('1stR'!N68,'2ndR'!N68,'3rdR'!N68,'4thR'!N68,'5thR'!N68,'6thR'!N68,'7thR'!N68,'8thR - Finale'!N68)</f>
        <v>4</v>
      </c>
      <c r="T68" s="5">
        <f>MIN('1stR'!O68,'2ndR'!O68,'3rdR'!O68,'4thR'!O68,'5thR'!O68,'6thR'!O68,'7thR'!O68,'8thR - Finale'!O68)</f>
        <v>5</v>
      </c>
      <c r="U68" s="5">
        <f>MIN('1stR'!P68,'2ndR'!P68,'3rdR'!P68,'4thR'!P68,'5thR'!P68,'6thR'!P68,'7thR'!P68,'8thR - Finale'!P68)</f>
        <v>6</v>
      </c>
      <c r="V68" s="5">
        <f>MIN('1stR'!Q68,'2ndR'!Q68,'3rdR'!Q68,'4thR'!Q68,'5thR'!Q68,'6thR'!Q68,'7thR'!Q68,'8thR - Finale'!Q68)</f>
        <v>2</v>
      </c>
      <c r="W68" s="5">
        <f>MIN('1stR'!R68,'2ndR'!R68,'3rdR'!R68,'4thR'!R68,'5thR'!R68,'6thR'!R68,'7thR'!R68,'8thR - Finale'!R68)</f>
        <v>4</v>
      </c>
      <c r="X68" s="5">
        <f>MIN('1stR'!S68,'2ndR'!S68,'3rdR'!S68,'4thR'!S68,'5thR'!S68,'6thR'!S68,'7thR'!S68,'8thR - Finale'!S68)</f>
        <v>5</v>
      </c>
      <c r="Y68" s="5">
        <f>MIN('1stR'!T68,'2ndR'!T68,'3rdR'!T68,'4thR'!T68,'5thR'!T68,'6thR'!T68,'7thR'!T68,'8thR - Finale'!T68)</f>
        <v>5</v>
      </c>
      <c r="Z68" s="16">
        <f t="shared" si="8"/>
        <v>84</v>
      </c>
      <c r="AA68" s="16">
        <f t="shared" si="5"/>
        <v>84.000006799999994</v>
      </c>
      <c r="AB68" s="16">
        <f>'8thR - Finale'!V68</f>
        <v>12.2</v>
      </c>
      <c r="AC68" s="17">
        <f t="shared" si="9"/>
        <v>77.900000000000006</v>
      </c>
      <c r="AD68" s="17">
        <f t="shared" si="7"/>
        <v>77.9000068</v>
      </c>
    </row>
    <row r="69" spans="1:30" ht="15" customHeight="1" x14ac:dyDescent="0.25">
      <c r="A69" s="30">
        <v>63</v>
      </c>
      <c r="B69" s="23">
        <f t="shared" si="10"/>
        <v>13</v>
      </c>
      <c r="C69" s="23">
        <f t="shared" si="11"/>
        <v>17</v>
      </c>
      <c r="D69" s="13">
        <f t="shared" si="12"/>
        <v>12</v>
      </c>
      <c r="E69" s="13">
        <f t="shared" si="13"/>
        <v>17</v>
      </c>
      <c r="F69" s="7" t="str">
        <f>'8thR - Finale'!B69</f>
        <v>CAMPANA MAURIZIO</v>
      </c>
      <c r="G69" s="7">
        <f>'8thR - Finale'!W69</f>
        <v>2</v>
      </c>
      <c r="H69" s="5">
        <f>MIN('1stR'!C69,'2ndR'!C69,'3rdR'!C69,'4thR'!C69,'5thR'!C69,'6thR'!C69,'7thR'!C69,'8thR - Finale'!C69)</f>
        <v>5</v>
      </c>
      <c r="I69" s="5">
        <f>MIN('1stR'!D69,'2ndR'!D69,'3rdR'!D69,'4thR'!D69,'5thR'!D69,'6thR'!D69,'7thR'!D69,'8thR - Finale'!D69)</f>
        <v>4</v>
      </c>
      <c r="J69" s="5">
        <f>MIN('1stR'!E69,'2ndR'!E69,'3rdR'!E69,'4thR'!E69,'5thR'!E69,'6thR'!E69,'7thR'!E69,'8thR - Finale'!E69)</f>
        <v>3</v>
      </c>
      <c r="K69" s="5">
        <f>MIN('1stR'!F69,'2ndR'!F69,'3rdR'!F69,'4thR'!F69,'5thR'!F69,'6thR'!F69,'7thR'!F69,'8thR - Finale'!F69)</f>
        <v>4</v>
      </c>
      <c r="L69" s="5">
        <f>MIN('1stR'!G69,'2ndR'!G69,'3rdR'!G69,'4thR'!G69,'5thR'!G69,'6thR'!G69,'7thR'!G69,'8thR - Finale'!G69)</f>
        <v>4</v>
      </c>
      <c r="M69" s="5">
        <f>MIN('1stR'!H69,'2ndR'!H69,'3rdR'!H69,'4thR'!H69,'5thR'!H69,'6thR'!H69,'7thR'!H69,'8thR - Finale'!H69)</f>
        <v>4</v>
      </c>
      <c r="N69" s="5">
        <f>MIN('1stR'!I69,'2ndR'!I69,'3rdR'!I69,'4thR'!I69,'5thR'!I69,'6thR'!I69,'7thR'!I69,'8thR - Finale'!I69)</f>
        <v>5</v>
      </c>
      <c r="O69" s="5">
        <f>MIN('1stR'!J69,'2ndR'!J69,'3rdR'!J69,'4thR'!J69,'5thR'!J69,'6thR'!J69,'7thR'!J69,'8thR - Finale'!J69)</f>
        <v>4</v>
      </c>
      <c r="P69" s="5">
        <f>MIN('1stR'!K69,'2ndR'!K69,'3rdR'!K69,'4thR'!K69,'5thR'!K69,'6thR'!K69,'7thR'!K69,'8thR - Finale'!K69)</f>
        <v>4</v>
      </c>
      <c r="Q69" s="65">
        <f>MIN('1stR'!L69,'2ndR'!L69,'3rdR'!L69,'4thR'!L69,'5thR'!L69,'6thR'!L69,'7thR'!L69,'8thR - Finale'!L69)</f>
        <v>3</v>
      </c>
      <c r="R69" s="65">
        <f>MIN('1stR'!M69,'2ndR'!M69,'3rdR'!M69,'4thR'!M69,'5thR'!M69,'6thR'!M69,'7thR'!M69,'8thR - Finale'!M69)</f>
        <v>5</v>
      </c>
      <c r="S69" s="65">
        <f>MIN('1stR'!N69,'2ndR'!N69,'3rdR'!N69,'4thR'!N69,'5thR'!N69,'6thR'!N69,'7thR'!N69,'8thR - Finale'!N69)</f>
        <v>5</v>
      </c>
      <c r="T69" s="5">
        <f>MIN('1stR'!O69,'2ndR'!O69,'3rdR'!O69,'4thR'!O69,'5thR'!O69,'6thR'!O69,'7thR'!O69,'8thR - Finale'!O69)</f>
        <v>4</v>
      </c>
      <c r="U69" s="5">
        <f>MIN('1stR'!P69,'2ndR'!P69,'3rdR'!P69,'4thR'!P69,'5thR'!P69,'6thR'!P69,'7thR'!P69,'8thR - Finale'!P69)</f>
        <v>5</v>
      </c>
      <c r="V69" s="5">
        <f>MIN('1stR'!Q69,'2ndR'!Q69,'3rdR'!Q69,'4thR'!Q69,'5thR'!Q69,'6thR'!Q69,'7thR'!Q69,'8thR - Finale'!Q69)</f>
        <v>3</v>
      </c>
      <c r="W69" s="5">
        <f>MIN('1stR'!R69,'2ndR'!R69,'3rdR'!R69,'4thR'!R69,'5thR'!R69,'6thR'!R69,'7thR'!R69,'8thR - Finale'!R69)</f>
        <v>3</v>
      </c>
      <c r="X69" s="5">
        <f>MIN('1stR'!S69,'2ndR'!S69,'3rdR'!S69,'4thR'!S69,'5thR'!S69,'6thR'!S69,'7thR'!S69,'8thR - Finale'!S69)</f>
        <v>4</v>
      </c>
      <c r="Y69" s="5">
        <f>MIN('1stR'!T69,'2ndR'!T69,'3rdR'!T69,'4thR'!T69,'5thR'!T69,'6thR'!T69,'7thR'!T69,'8thR - Finale'!T69)</f>
        <v>4</v>
      </c>
      <c r="Z69" s="16">
        <f t="shared" si="8"/>
        <v>73</v>
      </c>
      <c r="AA69" s="16">
        <f t="shared" si="5"/>
        <v>73.000006900000002</v>
      </c>
      <c r="AB69" s="16">
        <f>'8thR - Finale'!V69</f>
        <v>9.4</v>
      </c>
      <c r="AC69" s="17">
        <f t="shared" si="9"/>
        <v>68.3</v>
      </c>
      <c r="AD69" s="17">
        <f t="shared" si="7"/>
        <v>68.3000069</v>
      </c>
    </row>
    <row r="70" spans="1:30" x14ac:dyDescent="0.25">
      <c r="A70" s="30">
        <v>64</v>
      </c>
      <c r="B70" s="23">
        <f t="shared" si="10"/>
        <v>76</v>
      </c>
      <c r="C70" s="23">
        <f t="shared" si="11"/>
        <v>80</v>
      </c>
      <c r="D70" s="13">
        <f t="shared" si="12"/>
        <v>76</v>
      </c>
      <c r="E70" s="13">
        <f t="shared" si="13"/>
        <v>80</v>
      </c>
      <c r="F70" s="7" t="str">
        <f>'8thR - Finale'!B70</f>
        <v>LAMPE MILAN</v>
      </c>
      <c r="G70" s="7">
        <f>'8thR - Finale'!W70</f>
        <v>1</v>
      </c>
      <c r="H70" s="5">
        <f>MIN('1stR'!C70,'2ndR'!C70,'3rdR'!C70,'4thR'!C70,'5thR'!C70,'6thR'!C70,'7thR'!C70,'8thR - Finale'!C70)</f>
        <v>9</v>
      </c>
      <c r="I70" s="5">
        <f>MIN('1stR'!D70,'2ndR'!D70,'3rdR'!D70,'4thR'!D70,'5thR'!D70,'6thR'!D70,'7thR'!D70,'8thR - Finale'!D70)</f>
        <v>5</v>
      </c>
      <c r="J70" s="5">
        <f>MIN('1stR'!E70,'2ndR'!E70,'3rdR'!E70,'4thR'!E70,'5thR'!E70,'6thR'!E70,'7thR'!E70,'8thR - Finale'!E70)</f>
        <v>2</v>
      </c>
      <c r="K70" s="5">
        <f>MIN('1stR'!F70,'2ndR'!F70,'3rdR'!F70,'4thR'!F70,'5thR'!F70,'6thR'!F70,'7thR'!F70,'8thR - Finale'!F70)</f>
        <v>3</v>
      </c>
      <c r="L70" s="5">
        <f>MIN('1stR'!G70,'2ndR'!G70,'3rdR'!G70,'4thR'!G70,'5thR'!G70,'6thR'!G70,'7thR'!G70,'8thR - Finale'!G70)</f>
        <v>6</v>
      </c>
      <c r="M70" s="5">
        <f>MIN('1stR'!H70,'2ndR'!H70,'3rdR'!H70,'4thR'!H70,'5thR'!H70,'6thR'!H70,'7thR'!H70,'8thR - Finale'!H70)</f>
        <v>5</v>
      </c>
      <c r="N70" s="5">
        <f>MIN('1stR'!I70,'2ndR'!I70,'3rdR'!I70,'4thR'!I70,'5thR'!I70,'6thR'!I70,'7thR'!I70,'8thR - Finale'!I70)</f>
        <v>7</v>
      </c>
      <c r="O70" s="5">
        <f>MIN('1stR'!J70,'2ndR'!J70,'3rdR'!J70,'4thR'!J70,'5thR'!J70,'6thR'!J70,'7thR'!J70,'8thR - Finale'!J70)</f>
        <v>9</v>
      </c>
      <c r="P70" s="5">
        <f>MIN('1stR'!K70,'2ndR'!K70,'3rdR'!K70,'4thR'!K70,'5thR'!K70,'6thR'!K70,'7thR'!K70,'8thR - Finale'!K70)</f>
        <v>5</v>
      </c>
      <c r="Q70" s="65">
        <f>MIN('1stR'!L70,'2ndR'!L70,'3rdR'!L70,'4thR'!L70,'5thR'!L70,'6thR'!L70,'7thR'!L70,'8thR - Finale'!L70)</f>
        <v>5</v>
      </c>
      <c r="R70" s="65">
        <f>MIN('1stR'!M70,'2ndR'!M70,'3rdR'!M70,'4thR'!M70,'5thR'!M70,'6thR'!M70,'7thR'!M70,'8thR - Finale'!M70)</f>
        <v>7</v>
      </c>
      <c r="S70" s="65">
        <f>MIN('1stR'!N70,'2ndR'!N70,'3rdR'!N70,'4thR'!N70,'5thR'!N70,'6thR'!N70,'7thR'!N70,'8thR - Finale'!N70)</f>
        <v>5</v>
      </c>
      <c r="T70" s="5">
        <f>MIN('1stR'!O70,'2ndR'!O70,'3rdR'!O70,'4thR'!O70,'5thR'!O70,'6thR'!O70,'7thR'!O70,'8thR - Finale'!O70)</f>
        <v>5</v>
      </c>
      <c r="U70" s="5">
        <f>MIN('1stR'!P70,'2ndR'!P70,'3rdR'!P70,'4thR'!P70,'5thR'!P70,'6thR'!P70,'7thR'!P70,'8thR - Finale'!P70)</f>
        <v>7</v>
      </c>
      <c r="V70" s="5">
        <f>MIN('1stR'!Q70,'2ndR'!Q70,'3rdR'!Q70,'4thR'!Q70,'5thR'!Q70,'6thR'!Q70,'7thR'!Q70,'8thR - Finale'!Q70)</f>
        <v>3</v>
      </c>
      <c r="W70" s="5">
        <f>MIN('1stR'!R70,'2ndR'!R70,'3rdR'!R70,'4thR'!R70,'5thR'!R70,'6thR'!R70,'7thR'!R70,'8thR - Finale'!R70)</f>
        <v>4</v>
      </c>
      <c r="X70" s="5">
        <f>MIN('1stR'!S70,'2ndR'!S70,'3rdR'!S70,'4thR'!S70,'5thR'!S70,'6thR'!S70,'7thR'!S70,'8thR - Finale'!S70)</f>
        <v>7</v>
      </c>
      <c r="Y70" s="5">
        <f>MIN('1stR'!T70,'2ndR'!T70,'3rdR'!T70,'4thR'!T70,'5thR'!T70,'6thR'!T70,'7thR'!T70,'8thR - Finale'!T70)</f>
        <v>9</v>
      </c>
      <c r="Z70" s="16">
        <f t="shared" si="8"/>
        <v>103</v>
      </c>
      <c r="AA70" s="16">
        <f t="shared" si="5"/>
        <v>103.000007</v>
      </c>
      <c r="AB70" s="16">
        <f>'8thR - Finale'!V70</f>
        <v>14</v>
      </c>
      <c r="AC70" s="17">
        <f t="shared" si="9"/>
        <v>96</v>
      </c>
      <c r="AD70" s="17">
        <f t="shared" si="7"/>
        <v>96.000006999999997</v>
      </c>
    </row>
    <row r="71" spans="1:30" x14ac:dyDescent="0.25">
      <c r="A71" s="30">
        <v>65</v>
      </c>
      <c r="B71" s="23">
        <f t="shared" ref="B71:B102" si="14">RANK($AA71,$AA$7:$AA$146,1)</f>
        <v>86</v>
      </c>
      <c r="C71" s="23">
        <f t="shared" ref="C71:C102" si="15">RANK($AD71,$AD$7:$AD$146,1)</f>
        <v>86</v>
      </c>
      <c r="D71" s="13">
        <f t="shared" ref="D71:D102" si="16">_xlfn.RANK.EQ($Z71,$Z$7:$Z$146,1)</f>
        <v>86</v>
      </c>
      <c r="E71" s="13">
        <f t="shared" ref="E71:E102" si="17">_xlfn.RANK.EQ($AC71,$AC$7:$AC$146,1)</f>
        <v>86</v>
      </c>
      <c r="F71" s="7" t="str">
        <f>'8thR - Finale'!B71</f>
        <v>PAVLIČ JERNEJ</v>
      </c>
      <c r="G71" s="7">
        <f>'8thR - Finale'!W71</f>
        <v>0</v>
      </c>
      <c r="H71" s="5">
        <f>MIN('1stR'!C71,'2ndR'!C71,'3rdR'!C71,'4thR'!C71,'5thR'!C71,'6thR'!C71,'7thR'!C71,'8thR - Finale'!C71)</f>
        <v>0</v>
      </c>
      <c r="I71" s="5">
        <f>MIN('1stR'!D71,'2ndR'!D71,'3rdR'!D71,'4thR'!D71,'5thR'!D71,'6thR'!D71,'7thR'!D71,'8thR - Finale'!D71)</f>
        <v>0</v>
      </c>
      <c r="J71" s="5">
        <f>MIN('1stR'!E71,'2ndR'!E71,'3rdR'!E71,'4thR'!E71,'5thR'!E71,'6thR'!E71,'7thR'!E71,'8thR - Finale'!E71)</f>
        <v>0</v>
      </c>
      <c r="K71" s="5">
        <f>MIN('1stR'!F71,'2ndR'!F71,'3rdR'!F71,'4thR'!F71,'5thR'!F71,'6thR'!F71,'7thR'!F71,'8thR - Finale'!F71)</f>
        <v>0</v>
      </c>
      <c r="L71" s="5">
        <f>MIN('1stR'!G71,'2ndR'!G71,'3rdR'!G71,'4thR'!G71,'5thR'!G71,'6thR'!G71,'7thR'!G71,'8thR - Finale'!G71)</f>
        <v>0</v>
      </c>
      <c r="M71" s="5">
        <f>MIN('1stR'!H71,'2ndR'!H71,'3rdR'!H71,'4thR'!H71,'5thR'!H71,'6thR'!H71,'7thR'!H71,'8thR - Finale'!H71)</f>
        <v>0</v>
      </c>
      <c r="N71" s="5">
        <f>MIN('1stR'!I71,'2ndR'!I71,'3rdR'!I71,'4thR'!I71,'5thR'!I71,'6thR'!I71,'7thR'!I71,'8thR - Finale'!I71)</f>
        <v>0</v>
      </c>
      <c r="O71" s="5">
        <f>MIN('1stR'!J71,'2ndR'!J71,'3rdR'!J71,'4thR'!J71,'5thR'!J71,'6thR'!J71,'7thR'!J71,'8thR - Finale'!J71)</f>
        <v>0</v>
      </c>
      <c r="P71" s="5">
        <f>MIN('1stR'!K71,'2ndR'!K71,'3rdR'!K71,'4thR'!K71,'5thR'!K71,'6thR'!K71,'7thR'!K71,'8thR - Finale'!K71)</f>
        <v>0</v>
      </c>
      <c r="Q71" s="65">
        <f>MIN('1stR'!L71,'2ndR'!L71,'3rdR'!L71,'4thR'!L71,'5thR'!L71,'6thR'!L71,'7thR'!L71,'8thR - Finale'!L71)</f>
        <v>0</v>
      </c>
      <c r="R71" s="65">
        <f>MIN('1stR'!M71,'2ndR'!M71,'3rdR'!M71,'4thR'!M71,'5thR'!M71,'6thR'!M71,'7thR'!M71,'8thR - Finale'!M71)</f>
        <v>0</v>
      </c>
      <c r="S71" s="65">
        <f>MIN('1stR'!N71,'2ndR'!N71,'3rdR'!N71,'4thR'!N71,'5thR'!N71,'6thR'!N71,'7thR'!N71,'8thR - Finale'!N71)</f>
        <v>0</v>
      </c>
      <c r="T71" s="5">
        <f>MIN('1stR'!O71,'2ndR'!O71,'3rdR'!O71,'4thR'!O71,'5thR'!O71,'6thR'!O71,'7thR'!O71,'8thR - Finale'!O71)</f>
        <v>0</v>
      </c>
      <c r="U71" s="5">
        <f>MIN('1stR'!P71,'2ndR'!P71,'3rdR'!P71,'4thR'!P71,'5thR'!P71,'6thR'!P71,'7thR'!P71,'8thR - Finale'!P71)</f>
        <v>0</v>
      </c>
      <c r="V71" s="5">
        <f>MIN('1stR'!Q71,'2ndR'!Q71,'3rdR'!Q71,'4thR'!Q71,'5thR'!Q71,'6thR'!Q71,'7thR'!Q71,'8thR - Finale'!Q71)</f>
        <v>0</v>
      </c>
      <c r="W71" s="5">
        <f>MIN('1stR'!R71,'2ndR'!R71,'3rdR'!R71,'4thR'!R71,'5thR'!R71,'6thR'!R71,'7thR'!R71,'8thR - Finale'!R71)</f>
        <v>0</v>
      </c>
      <c r="X71" s="5">
        <f>MIN('1stR'!S71,'2ndR'!S71,'3rdR'!S71,'4thR'!S71,'5thR'!S71,'6thR'!S71,'7thR'!S71,'8thR - Finale'!S71)</f>
        <v>0</v>
      </c>
      <c r="Y71" s="5">
        <f>MIN('1stR'!T71,'2ndR'!T71,'3rdR'!T71,'4thR'!T71,'5thR'!T71,'6thR'!T71,'7thR'!T71,'8thR - Finale'!T71)</f>
        <v>0</v>
      </c>
      <c r="Z71" s="16">
        <f t="shared" si="8"/>
        <v>200</v>
      </c>
      <c r="AA71" s="16">
        <f t="shared" si="5"/>
        <v>200.0000071</v>
      </c>
      <c r="AB71" s="16">
        <f>'8thR - Finale'!V71</f>
        <v>4.2</v>
      </c>
      <c r="AC71" s="17">
        <f t="shared" si="9"/>
        <v>197.9</v>
      </c>
      <c r="AD71" s="17">
        <f t="shared" si="7"/>
        <v>197.90000710000001</v>
      </c>
    </row>
    <row r="72" spans="1:30" x14ac:dyDescent="0.25">
      <c r="A72" s="30">
        <v>66</v>
      </c>
      <c r="B72" s="23">
        <f t="shared" si="14"/>
        <v>42</v>
      </c>
      <c r="C72" s="23">
        <f t="shared" si="15"/>
        <v>35</v>
      </c>
      <c r="D72" s="13">
        <f t="shared" si="16"/>
        <v>36</v>
      </c>
      <c r="E72" s="13">
        <f t="shared" si="17"/>
        <v>35</v>
      </c>
      <c r="F72" s="7" t="str">
        <f>'8thR - Finale'!B72</f>
        <v>PLEMELJ MILENA</v>
      </c>
      <c r="G72" s="7">
        <f>'8thR - Finale'!W72</f>
        <v>2</v>
      </c>
      <c r="H72" s="5">
        <f>MIN('1stR'!C72,'2ndR'!C72,'3rdR'!C72,'4thR'!C72,'5thR'!C72,'6thR'!C72,'7thR'!C72,'8thR - Finale'!C72)</f>
        <v>5</v>
      </c>
      <c r="I72" s="5">
        <f>MIN('1stR'!D72,'2ndR'!D72,'3rdR'!D72,'4thR'!D72,'5thR'!D72,'6thR'!D72,'7thR'!D72,'8thR - Finale'!D72)</f>
        <v>4</v>
      </c>
      <c r="J72" s="5">
        <f>MIN('1stR'!E72,'2ndR'!E72,'3rdR'!E72,'4thR'!E72,'5thR'!E72,'6thR'!E72,'7thR'!E72,'8thR - Finale'!E72)</f>
        <v>3</v>
      </c>
      <c r="K72" s="5">
        <f>MIN('1stR'!F72,'2ndR'!F72,'3rdR'!F72,'4thR'!F72,'5thR'!F72,'6thR'!F72,'7thR'!F72,'8thR - Finale'!F72)</f>
        <v>3</v>
      </c>
      <c r="L72" s="5">
        <f>MIN('1stR'!G72,'2ndR'!G72,'3rdR'!G72,'4thR'!G72,'5thR'!G72,'6thR'!G72,'7thR'!G72,'8thR - Finale'!G72)</f>
        <v>6</v>
      </c>
      <c r="M72" s="5">
        <f>MIN('1stR'!H72,'2ndR'!H72,'3rdR'!H72,'4thR'!H72,'5thR'!H72,'6thR'!H72,'7thR'!H72,'8thR - Finale'!H72)</f>
        <v>5</v>
      </c>
      <c r="N72" s="5">
        <f>MIN('1stR'!I72,'2ndR'!I72,'3rdR'!I72,'4thR'!I72,'5thR'!I72,'6thR'!I72,'7thR'!I72,'8thR - Finale'!I72)</f>
        <v>6</v>
      </c>
      <c r="O72" s="5">
        <f>MIN('1stR'!J72,'2ndR'!J72,'3rdR'!J72,'4thR'!J72,'5thR'!J72,'6thR'!J72,'7thR'!J72,'8thR - Finale'!J72)</f>
        <v>4</v>
      </c>
      <c r="P72" s="5">
        <f>MIN('1stR'!K72,'2ndR'!K72,'3rdR'!K72,'4thR'!K72,'5thR'!K72,'6thR'!K72,'7thR'!K72,'8thR - Finale'!K72)</f>
        <v>4</v>
      </c>
      <c r="Q72" s="65">
        <f>MIN('1stR'!L72,'2ndR'!L72,'3rdR'!L72,'4thR'!L72,'5thR'!L72,'6thR'!L72,'7thR'!L72,'8thR - Finale'!L72)</f>
        <v>4</v>
      </c>
      <c r="R72" s="65">
        <f>MIN('1stR'!M72,'2ndR'!M72,'3rdR'!M72,'4thR'!M72,'5thR'!M72,'6thR'!M72,'7thR'!M72,'8thR - Finale'!M72)</f>
        <v>5</v>
      </c>
      <c r="S72" s="65">
        <f>MIN('1stR'!N72,'2ndR'!N72,'3rdR'!N72,'4thR'!N72,'5thR'!N72,'6thR'!N72,'7thR'!N72,'8thR - Finale'!N72)</f>
        <v>5</v>
      </c>
      <c r="T72" s="5">
        <f>MIN('1stR'!O72,'2ndR'!O72,'3rdR'!O72,'4thR'!O72,'5thR'!O72,'6thR'!O72,'7thR'!O72,'8thR - Finale'!O72)</f>
        <v>4</v>
      </c>
      <c r="U72" s="5">
        <f>MIN('1stR'!P72,'2ndR'!P72,'3rdR'!P72,'4thR'!P72,'5thR'!P72,'6thR'!P72,'7thR'!P72,'8thR - Finale'!P72)</f>
        <v>8</v>
      </c>
      <c r="V72" s="5">
        <f>MIN('1stR'!Q72,'2ndR'!Q72,'3rdR'!Q72,'4thR'!Q72,'5thR'!Q72,'6thR'!Q72,'7thR'!Q72,'8thR - Finale'!Q72)</f>
        <v>4</v>
      </c>
      <c r="W72" s="5">
        <f>MIN('1stR'!R72,'2ndR'!R72,'3rdR'!R72,'4thR'!R72,'5thR'!R72,'6thR'!R72,'7thR'!R72,'8thR - Finale'!R72)</f>
        <v>4</v>
      </c>
      <c r="X72" s="5">
        <f>MIN('1stR'!S72,'2ndR'!S72,'3rdR'!S72,'4thR'!S72,'5thR'!S72,'6thR'!S72,'7thR'!S72,'8thR - Finale'!S72)</f>
        <v>5</v>
      </c>
      <c r="Y72" s="5">
        <f>MIN('1stR'!T72,'2ndR'!T72,'3rdR'!T72,'4thR'!T72,'5thR'!T72,'6thR'!T72,'7thR'!T72,'8thR - Finale'!T72)</f>
        <v>5</v>
      </c>
      <c r="Z72" s="16">
        <f t="shared" si="8"/>
        <v>84</v>
      </c>
      <c r="AA72" s="16">
        <f t="shared" ref="AA72:AA126" si="18">Z72+0.0000001*ROW()</f>
        <v>84.000007199999999</v>
      </c>
      <c r="AB72" s="16">
        <f>'8thR - Finale'!V72</f>
        <v>21</v>
      </c>
      <c r="AC72" s="17">
        <f t="shared" si="9"/>
        <v>73.5</v>
      </c>
      <c r="AD72" s="17">
        <f t="shared" ref="AD72:AD126" si="19">AC72+0.0000001*ROW()</f>
        <v>73.500007199999999</v>
      </c>
    </row>
    <row r="73" spans="1:30" x14ac:dyDescent="0.25">
      <c r="A73" s="30">
        <v>67</v>
      </c>
      <c r="B73" s="23">
        <f t="shared" si="14"/>
        <v>73</v>
      </c>
      <c r="C73" s="23">
        <f t="shared" si="15"/>
        <v>66</v>
      </c>
      <c r="D73" s="13">
        <f t="shared" si="16"/>
        <v>72</v>
      </c>
      <c r="E73" s="13">
        <f t="shared" si="17"/>
        <v>66</v>
      </c>
      <c r="F73" s="7" t="str">
        <f>'8thR - Finale'!B73</f>
        <v>SEDOVNIK MILENA</v>
      </c>
      <c r="G73" s="7">
        <f>'8thR - Finale'!W73</f>
        <v>1</v>
      </c>
      <c r="H73" s="5">
        <f>MIN('1stR'!C73,'2ndR'!C73,'3rdR'!C73,'4thR'!C73,'5thR'!C73,'6thR'!C73,'7thR'!C73,'8thR - Finale'!C73)</f>
        <v>5</v>
      </c>
      <c r="I73" s="5">
        <f>MIN('1stR'!D73,'2ndR'!D73,'3rdR'!D73,'4thR'!D73,'5thR'!D73,'6thR'!D73,'7thR'!D73,'8thR - Finale'!D73)</f>
        <v>5</v>
      </c>
      <c r="J73" s="5">
        <f>MIN('1stR'!E73,'2ndR'!E73,'3rdR'!E73,'4thR'!E73,'5thR'!E73,'6thR'!E73,'7thR'!E73,'8thR - Finale'!E73)</f>
        <v>4</v>
      </c>
      <c r="K73" s="5">
        <f>MIN('1stR'!F73,'2ndR'!F73,'3rdR'!F73,'4thR'!F73,'5thR'!F73,'6thR'!F73,'7thR'!F73,'8thR - Finale'!F73)</f>
        <v>5</v>
      </c>
      <c r="L73" s="5">
        <f>MIN('1stR'!G73,'2ndR'!G73,'3rdR'!G73,'4thR'!G73,'5thR'!G73,'6thR'!G73,'7thR'!G73,'8thR - Finale'!G73)</f>
        <v>5</v>
      </c>
      <c r="M73" s="5">
        <f>MIN('1stR'!H73,'2ndR'!H73,'3rdR'!H73,'4thR'!H73,'5thR'!H73,'6thR'!H73,'7thR'!H73,'8thR - Finale'!H73)</f>
        <v>8</v>
      </c>
      <c r="N73" s="5">
        <f>MIN('1stR'!I73,'2ndR'!I73,'3rdR'!I73,'4thR'!I73,'5thR'!I73,'6thR'!I73,'7thR'!I73,'8thR - Finale'!I73)</f>
        <v>6</v>
      </c>
      <c r="O73" s="5">
        <f>MIN('1stR'!J73,'2ndR'!J73,'3rdR'!J73,'4thR'!J73,'5thR'!J73,'6thR'!J73,'7thR'!J73,'8thR - Finale'!J73)</f>
        <v>5</v>
      </c>
      <c r="P73" s="5">
        <f>MIN('1stR'!K73,'2ndR'!K73,'3rdR'!K73,'4thR'!K73,'5thR'!K73,'6thR'!K73,'7thR'!K73,'8thR - Finale'!K73)</f>
        <v>4</v>
      </c>
      <c r="Q73" s="65">
        <f>MIN('1stR'!L73,'2ndR'!L73,'3rdR'!L73,'4thR'!L73,'5thR'!L73,'6thR'!L73,'7thR'!L73,'8thR - Finale'!L73)</f>
        <v>4</v>
      </c>
      <c r="R73" s="65">
        <f>MIN('1stR'!M73,'2ndR'!M73,'3rdR'!M73,'4thR'!M73,'5thR'!M73,'6thR'!M73,'7thR'!M73,'8thR - Finale'!M73)</f>
        <v>6</v>
      </c>
      <c r="S73" s="65">
        <f>MIN('1stR'!N73,'2ndR'!N73,'3rdR'!N73,'4thR'!N73,'5thR'!N73,'6thR'!N73,'7thR'!N73,'8thR - Finale'!N73)</f>
        <v>8</v>
      </c>
      <c r="T73" s="5">
        <f>MIN('1stR'!O73,'2ndR'!O73,'3rdR'!O73,'4thR'!O73,'5thR'!O73,'6thR'!O73,'7thR'!O73,'8thR - Finale'!O73)</f>
        <v>5</v>
      </c>
      <c r="U73" s="5">
        <f>MIN('1stR'!P73,'2ndR'!P73,'3rdR'!P73,'4thR'!P73,'5thR'!P73,'6thR'!P73,'7thR'!P73,'8thR - Finale'!P73)</f>
        <v>6</v>
      </c>
      <c r="V73" s="5">
        <f>MIN('1stR'!Q73,'2ndR'!Q73,'3rdR'!Q73,'4thR'!Q73,'5thR'!Q73,'6thR'!Q73,'7thR'!Q73,'8thR - Finale'!Q73)</f>
        <v>5</v>
      </c>
      <c r="W73" s="5">
        <f>MIN('1stR'!R73,'2ndR'!R73,'3rdR'!R73,'4thR'!R73,'5thR'!R73,'6thR'!R73,'7thR'!R73,'8thR - Finale'!R73)</f>
        <v>6</v>
      </c>
      <c r="X73" s="5">
        <f>MIN('1stR'!S73,'2ndR'!S73,'3rdR'!S73,'4thR'!S73,'5thR'!S73,'6thR'!S73,'7thR'!S73,'8thR - Finale'!S73)</f>
        <v>8</v>
      </c>
      <c r="Y73" s="5">
        <f>MIN('1stR'!T73,'2ndR'!T73,'3rdR'!T73,'4thR'!T73,'5thR'!T73,'6thR'!T73,'7thR'!T73,'8thR - Finale'!T73)</f>
        <v>5</v>
      </c>
      <c r="Z73" s="16">
        <f t="shared" si="8"/>
        <v>100</v>
      </c>
      <c r="AA73" s="16">
        <f t="shared" si="18"/>
        <v>100.00000729999999</v>
      </c>
      <c r="AB73" s="16">
        <f>'8thR - Finale'!V73</f>
        <v>30.2</v>
      </c>
      <c r="AC73" s="17">
        <f t="shared" si="9"/>
        <v>84.9</v>
      </c>
      <c r="AD73" s="17">
        <f t="shared" si="19"/>
        <v>84.900007299999999</v>
      </c>
    </row>
    <row r="74" spans="1:30" x14ac:dyDescent="0.25">
      <c r="A74" s="30">
        <v>68</v>
      </c>
      <c r="B74" s="23">
        <f t="shared" si="14"/>
        <v>84</v>
      </c>
      <c r="C74" s="23">
        <f t="shared" si="15"/>
        <v>85</v>
      </c>
      <c r="D74" s="13">
        <f t="shared" si="16"/>
        <v>84</v>
      </c>
      <c r="E74" s="13">
        <f t="shared" si="17"/>
        <v>85</v>
      </c>
      <c r="F74" s="7" t="str">
        <f>'8thR - Finale'!B74</f>
        <v>SILVESTRE BRUNO</v>
      </c>
      <c r="G74" s="7">
        <f>'8thR - Finale'!W74</f>
        <v>1</v>
      </c>
      <c r="H74" s="5">
        <f>MIN('1stR'!C74,'2ndR'!C74,'3rdR'!C74,'4thR'!C74,'5thR'!C74,'6thR'!C74,'7thR'!C74,'8thR - Finale'!C74)</f>
        <v>9</v>
      </c>
      <c r="I74" s="5">
        <f>MIN('1stR'!D74,'2ndR'!D74,'3rdR'!D74,'4thR'!D74,'5thR'!D74,'6thR'!D74,'7thR'!D74,'8thR - Finale'!D74)</f>
        <v>9</v>
      </c>
      <c r="J74" s="5">
        <f>MIN('1stR'!E74,'2ndR'!E74,'3rdR'!E74,'4thR'!E74,'5thR'!E74,'6thR'!E74,'7thR'!E74,'8thR - Finale'!E74)</f>
        <v>2</v>
      </c>
      <c r="K74" s="5">
        <f>MIN('1stR'!F74,'2ndR'!F74,'3rdR'!F74,'4thR'!F74,'5thR'!F74,'6thR'!F74,'7thR'!F74,'8thR - Finale'!F74)</f>
        <v>4</v>
      </c>
      <c r="L74" s="5">
        <f>MIN('1stR'!G74,'2ndR'!G74,'3rdR'!G74,'4thR'!G74,'5thR'!G74,'6thR'!G74,'7thR'!G74,'8thR - Finale'!G74)</f>
        <v>3</v>
      </c>
      <c r="M74" s="5">
        <f>MIN('1stR'!H74,'2ndR'!H74,'3rdR'!H74,'4thR'!H74,'5thR'!H74,'6thR'!H74,'7thR'!H74,'8thR - Finale'!H74)</f>
        <v>9</v>
      </c>
      <c r="N74" s="5">
        <f>MIN('1stR'!I74,'2ndR'!I74,'3rdR'!I74,'4thR'!I74,'5thR'!I74,'6thR'!I74,'7thR'!I74,'8thR - Finale'!I74)</f>
        <v>5</v>
      </c>
      <c r="O74" s="5">
        <f>MIN('1stR'!J74,'2ndR'!J74,'3rdR'!J74,'4thR'!J74,'5thR'!J74,'6thR'!J74,'7thR'!J74,'8thR - Finale'!J74)</f>
        <v>4</v>
      </c>
      <c r="P74" s="5">
        <f>MIN('1stR'!K74,'2ndR'!K74,'3rdR'!K74,'4thR'!K74,'5thR'!K74,'6thR'!K74,'7thR'!K74,'8thR - Finale'!K74)</f>
        <v>9</v>
      </c>
      <c r="Q74" s="65">
        <f>MIN('1stR'!L74,'2ndR'!L74,'3rdR'!L74,'4thR'!L74,'5thR'!L74,'6thR'!L74,'7thR'!L74,'8thR - Finale'!L74)</f>
        <v>4</v>
      </c>
      <c r="R74" s="65">
        <f>MIN('1stR'!M74,'2ndR'!M74,'3rdR'!M74,'4thR'!M74,'5thR'!M74,'6thR'!M74,'7thR'!M74,'8thR - Finale'!M74)</f>
        <v>5</v>
      </c>
      <c r="S74" s="65">
        <f>MIN('1stR'!N74,'2ndR'!N74,'3rdR'!N74,'4thR'!N74,'5thR'!N74,'6thR'!N74,'7thR'!N74,'8thR - Finale'!N74)</f>
        <v>9</v>
      </c>
      <c r="T74" s="5">
        <f>MIN('1stR'!O74,'2ndR'!O74,'3rdR'!O74,'4thR'!O74,'5thR'!O74,'6thR'!O74,'7thR'!O74,'8thR - Finale'!O74)</f>
        <v>9</v>
      </c>
      <c r="U74" s="5">
        <f>MIN('1stR'!P74,'2ndR'!P74,'3rdR'!P74,'4thR'!P74,'5thR'!P74,'6thR'!P74,'7thR'!P74,'8thR - Finale'!P74)</f>
        <v>9</v>
      </c>
      <c r="V74" s="5">
        <f>MIN('1stR'!Q74,'2ndR'!Q74,'3rdR'!Q74,'4thR'!Q74,'5thR'!Q74,'6thR'!Q74,'7thR'!Q74,'8thR - Finale'!Q74)</f>
        <v>4</v>
      </c>
      <c r="W74" s="5">
        <f>MIN('1stR'!R74,'2ndR'!R74,'3rdR'!R74,'4thR'!R74,'5thR'!R74,'6thR'!R74,'7thR'!R74,'8thR - Finale'!R74)</f>
        <v>9</v>
      </c>
      <c r="X74" s="5">
        <f>MIN('1stR'!S74,'2ndR'!S74,'3rdR'!S74,'4thR'!S74,'5thR'!S74,'6thR'!S74,'7thR'!S74,'8thR - Finale'!S74)</f>
        <v>6</v>
      </c>
      <c r="Y74" s="5">
        <f>MIN('1stR'!T74,'2ndR'!T74,'3rdR'!T74,'4thR'!T74,'5thR'!T74,'6thR'!T74,'7thR'!T74,'8thR - Finale'!T74)</f>
        <v>6</v>
      </c>
      <c r="Z74" s="16">
        <f t="shared" si="8"/>
        <v>115</v>
      </c>
      <c r="AA74" s="16">
        <f t="shared" si="18"/>
        <v>115.0000074</v>
      </c>
      <c r="AB74" s="16">
        <f>'8thR - Finale'!V74</f>
        <v>9.6999999999999993</v>
      </c>
      <c r="AC74" s="17">
        <f t="shared" si="9"/>
        <v>110.15</v>
      </c>
      <c r="AD74" s="17">
        <f t="shared" si="19"/>
        <v>110.15000740000001</v>
      </c>
    </row>
    <row r="75" spans="1:30" x14ac:dyDescent="0.25">
      <c r="A75" s="30">
        <v>69</v>
      </c>
      <c r="B75" s="23">
        <f t="shared" si="14"/>
        <v>70</v>
      </c>
      <c r="C75" s="23">
        <f t="shared" si="15"/>
        <v>59</v>
      </c>
      <c r="D75" s="13">
        <f t="shared" si="16"/>
        <v>68</v>
      </c>
      <c r="E75" s="13">
        <f t="shared" si="17"/>
        <v>59</v>
      </c>
      <c r="F75" s="7" t="str">
        <f>'8thR - Finale'!B75</f>
        <v>VESEL VESNA</v>
      </c>
      <c r="G75" s="7">
        <f>'8thR - Finale'!W75</f>
        <v>2</v>
      </c>
      <c r="H75" s="5">
        <f>MIN('1stR'!C75,'2ndR'!C75,'3rdR'!C75,'4thR'!C75,'5thR'!C75,'6thR'!C75,'7thR'!C75,'8thR - Finale'!C75)</f>
        <v>6</v>
      </c>
      <c r="I75" s="5">
        <f>MIN('1stR'!D75,'2ndR'!D75,'3rdR'!D75,'4thR'!D75,'5thR'!D75,'6thR'!D75,'7thR'!D75,'8thR - Finale'!D75)</f>
        <v>6</v>
      </c>
      <c r="J75" s="5">
        <f>MIN('1stR'!E75,'2ndR'!E75,'3rdR'!E75,'4thR'!E75,'5thR'!E75,'6thR'!E75,'7thR'!E75,'8thR - Finale'!E75)</f>
        <v>4</v>
      </c>
      <c r="K75" s="5">
        <f>MIN('1stR'!F75,'2ndR'!F75,'3rdR'!F75,'4thR'!F75,'5thR'!F75,'6thR'!F75,'7thR'!F75,'8thR - Finale'!F75)</f>
        <v>4</v>
      </c>
      <c r="L75" s="5">
        <f>MIN('1stR'!G75,'2ndR'!G75,'3rdR'!G75,'4thR'!G75,'5thR'!G75,'6thR'!G75,'7thR'!G75,'8thR - Finale'!G75)</f>
        <v>6</v>
      </c>
      <c r="M75" s="5">
        <f>MIN('1stR'!H75,'2ndR'!H75,'3rdR'!H75,'4thR'!H75,'5thR'!H75,'6thR'!H75,'7thR'!H75,'8thR - Finale'!H75)</f>
        <v>6</v>
      </c>
      <c r="N75" s="5">
        <f>MIN('1stR'!I75,'2ndR'!I75,'3rdR'!I75,'4thR'!I75,'5thR'!I75,'6thR'!I75,'7thR'!I75,'8thR - Finale'!I75)</f>
        <v>8</v>
      </c>
      <c r="O75" s="5">
        <f>MIN('1stR'!J75,'2ndR'!J75,'3rdR'!J75,'4thR'!J75,'5thR'!J75,'6thR'!J75,'7thR'!J75,'8thR - Finale'!J75)</f>
        <v>5</v>
      </c>
      <c r="P75" s="5">
        <f>MIN('1stR'!K75,'2ndR'!K75,'3rdR'!K75,'4thR'!K75,'5thR'!K75,'6thR'!K75,'7thR'!K75,'8thR - Finale'!K75)</f>
        <v>5</v>
      </c>
      <c r="Q75" s="65">
        <f>MIN('1stR'!L75,'2ndR'!L75,'3rdR'!L75,'4thR'!L75,'5thR'!L75,'6thR'!L75,'7thR'!L75,'8thR - Finale'!L75)</f>
        <v>4</v>
      </c>
      <c r="R75" s="65">
        <f>MIN('1stR'!M75,'2ndR'!M75,'3rdR'!M75,'4thR'!M75,'5thR'!M75,'6thR'!M75,'7thR'!M75,'8thR - Finale'!M75)</f>
        <v>6</v>
      </c>
      <c r="S75" s="65">
        <f>MIN('1stR'!N75,'2ndR'!N75,'3rdR'!N75,'4thR'!N75,'5thR'!N75,'6thR'!N75,'7thR'!N75,'8thR - Finale'!N75)</f>
        <v>6</v>
      </c>
      <c r="T75" s="5">
        <f>MIN('1stR'!O75,'2ndR'!O75,'3rdR'!O75,'4thR'!O75,'5thR'!O75,'6thR'!O75,'7thR'!O75,'8thR - Finale'!O75)</f>
        <v>6</v>
      </c>
      <c r="U75" s="5">
        <f>MIN('1stR'!P75,'2ndR'!P75,'3rdR'!P75,'4thR'!P75,'5thR'!P75,'6thR'!P75,'7thR'!P75,'8thR - Finale'!P75)</f>
        <v>8</v>
      </c>
      <c r="V75" s="5">
        <f>MIN('1stR'!Q75,'2ndR'!Q75,'3rdR'!Q75,'4thR'!Q75,'5thR'!Q75,'6thR'!Q75,'7thR'!Q75,'8thR - Finale'!Q75)</f>
        <v>4</v>
      </c>
      <c r="W75" s="5">
        <f>MIN('1stR'!R75,'2ndR'!R75,'3rdR'!R75,'4thR'!R75,'5thR'!R75,'6thR'!R75,'7thR'!R75,'8thR - Finale'!R75)</f>
        <v>3</v>
      </c>
      <c r="X75" s="5">
        <f>MIN('1stR'!S75,'2ndR'!S75,'3rdR'!S75,'4thR'!S75,'5thR'!S75,'6thR'!S75,'7thR'!S75,'8thR - Finale'!S75)</f>
        <v>6</v>
      </c>
      <c r="Y75" s="5">
        <f>MIN('1stR'!T75,'2ndR'!T75,'3rdR'!T75,'4thR'!T75,'5thR'!T75,'6thR'!T75,'7thR'!T75,'8thR - Finale'!T75)</f>
        <v>6</v>
      </c>
      <c r="Z75" s="16">
        <f t="shared" si="8"/>
        <v>99</v>
      </c>
      <c r="AA75" s="16">
        <f t="shared" si="18"/>
        <v>99.000007499999995</v>
      </c>
      <c r="AB75" s="16">
        <f>'8thR - Finale'!V75</f>
        <v>33.200000000000003</v>
      </c>
      <c r="AC75" s="17">
        <f t="shared" si="9"/>
        <v>82.4</v>
      </c>
      <c r="AD75" s="17">
        <f t="shared" si="19"/>
        <v>82.400007500000001</v>
      </c>
    </row>
    <row r="76" spans="1:30" x14ac:dyDescent="0.25">
      <c r="A76" s="30">
        <v>70</v>
      </c>
      <c r="B76" s="23">
        <f t="shared" si="14"/>
        <v>34</v>
      </c>
      <c r="C76" s="23">
        <f t="shared" si="15"/>
        <v>50</v>
      </c>
      <c r="D76" s="13">
        <f t="shared" si="16"/>
        <v>33</v>
      </c>
      <c r="E76" s="13">
        <f t="shared" si="17"/>
        <v>50</v>
      </c>
      <c r="F76" s="7" t="str">
        <f>'8thR - Finale'!B76</f>
        <v>ZAGAR DAVID</v>
      </c>
      <c r="G76" s="7">
        <f>'8thR - Finale'!W76</f>
        <v>1</v>
      </c>
      <c r="H76" s="5">
        <f>MIN('1stR'!C76,'2ndR'!C76,'3rdR'!C76,'4thR'!C76,'5thR'!C76,'6thR'!C76,'7thR'!C76,'8thR - Finale'!C76)</f>
        <v>6</v>
      </c>
      <c r="I76" s="5">
        <f>MIN('1stR'!D76,'2ndR'!D76,'3rdR'!D76,'4thR'!D76,'5thR'!D76,'6thR'!D76,'7thR'!D76,'8thR - Finale'!D76)</f>
        <v>5</v>
      </c>
      <c r="J76" s="5">
        <f>MIN('1stR'!E76,'2ndR'!E76,'3rdR'!E76,'4thR'!E76,'5thR'!E76,'6thR'!E76,'7thR'!E76,'8thR - Finale'!E76)</f>
        <v>3</v>
      </c>
      <c r="K76" s="5">
        <f>MIN('1stR'!F76,'2ndR'!F76,'3rdR'!F76,'4thR'!F76,'5thR'!F76,'6thR'!F76,'7thR'!F76,'8thR - Finale'!F76)</f>
        <v>2</v>
      </c>
      <c r="L76" s="5">
        <f>MIN('1stR'!G76,'2ndR'!G76,'3rdR'!G76,'4thR'!G76,'5thR'!G76,'6thR'!G76,'7thR'!G76,'8thR - Finale'!G76)</f>
        <v>5</v>
      </c>
      <c r="M76" s="5">
        <f>MIN('1stR'!H76,'2ndR'!H76,'3rdR'!H76,'4thR'!H76,'5thR'!H76,'6thR'!H76,'7thR'!H76,'8thR - Finale'!H76)</f>
        <v>3</v>
      </c>
      <c r="N76" s="5">
        <f>MIN('1stR'!I76,'2ndR'!I76,'3rdR'!I76,'4thR'!I76,'5thR'!I76,'6thR'!I76,'7thR'!I76,'8thR - Finale'!I76)</f>
        <v>7</v>
      </c>
      <c r="O76" s="5">
        <f>MIN('1stR'!J76,'2ndR'!J76,'3rdR'!J76,'4thR'!J76,'5thR'!J76,'6thR'!J76,'7thR'!J76,'8thR - Finale'!J76)</f>
        <v>4</v>
      </c>
      <c r="P76" s="5">
        <f>MIN('1stR'!K76,'2ndR'!K76,'3rdR'!K76,'4thR'!K76,'5thR'!K76,'6thR'!K76,'7thR'!K76,'8thR - Finale'!K76)</f>
        <v>4</v>
      </c>
      <c r="Q76" s="65">
        <f>MIN('1stR'!L76,'2ndR'!L76,'3rdR'!L76,'4thR'!L76,'5thR'!L76,'6thR'!L76,'7thR'!L76,'8thR - Finale'!L76)</f>
        <v>3</v>
      </c>
      <c r="R76" s="65">
        <f>MIN('1stR'!M76,'2ndR'!M76,'3rdR'!M76,'4thR'!M76,'5thR'!M76,'6thR'!M76,'7thR'!M76,'8thR - Finale'!M76)</f>
        <v>4</v>
      </c>
      <c r="S76" s="65">
        <f>MIN('1stR'!N76,'2ndR'!N76,'3rdR'!N76,'4thR'!N76,'5thR'!N76,'6thR'!N76,'7thR'!N76,'8thR - Finale'!N76)</f>
        <v>5</v>
      </c>
      <c r="T76" s="5">
        <f>MIN('1stR'!O76,'2ndR'!O76,'3rdR'!O76,'4thR'!O76,'5thR'!O76,'6thR'!O76,'7thR'!O76,'8thR - Finale'!O76)</f>
        <v>9</v>
      </c>
      <c r="U76" s="5">
        <f>MIN('1stR'!P76,'2ndR'!P76,'3rdR'!P76,'4thR'!P76,'5thR'!P76,'6thR'!P76,'7thR'!P76,'8thR - Finale'!P76)</f>
        <v>9</v>
      </c>
      <c r="V76" s="5">
        <f>MIN('1stR'!Q76,'2ndR'!Q76,'3rdR'!Q76,'4thR'!Q76,'5thR'!Q76,'6thR'!Q76,'7thR'!Q76,'8thR - Finale'!Q76)</f>
        <v>3</v>
      </c>
      <c r="W76" s="5">
        <f>MIN('1stR'!R76,'2ndR'!R76,'3rdR'!R76,'4thR'!R76,'5thR'!R76,'6thR'!R76,'7thR'!R76,'8thR - Finale'!R76)</f>
        <v>4</v>
      </c>
      <c r="X76" s="5">
        <f>MIN('1stR'!S76,'2ndR'!S76,'3rdR'!S76,'4thR'!S76,'5thR'!S76,'6thR'!S76,'7thR'!S76,'8thR - Finale'!S76)</f>
        <v>4</v>
      </c>
      <c r="Y76" s="5">
        <f>MIN('1stR'!T76,'2ndR'!T76,'3rdR'!T76,'4thR'!T76,'5thR'!T76,'6thR'!T76,'7thR'!T76,'8thR - Finale'!T76)</f>
        <v>3</v>
      </c>
      <c r="Z76" s="16">
        <f t="shared" si="8"/>
        <v>83</v>
      </c>
      <c r="AA76" s="16">
        <f t="shared" si="18"/>
        <v>83.000007600000004</v>
      </c>
      <c r="AB76" s="16">
        <f>'8thR - Finale'!V76</f>
        <v>5.6</v>
      </c>
      <c r="AC76" s="17">
        <f t="shared" si="9"/>
        <v>80.2</v>
      </c>
      <c r="AD76" s="17">
        <f t="shared" si="19"/>
        <v>80.200007600000006</v>
      </c>
    </row>
    <row r="77" spans="1:30" x14ac:dyDescent="0.25">
      <c r="A77" s="30">
        <v>71</v>
      </c>
      <c r="B77" s="23">
        <f t="shared" si="14"/>
        <v>54</v>
      </c>
      <c r="C77" s="23">
        <f t="shared" si="15"/>
        <v>58</v>
      </c>
      <c r="D77" s="13">
        <f t="shared" si="16"/>
        <v>53</v>
      </c>
      <c r="E77" s="13">
        <f t="shared" si="17"/>
        <v>58</v>
      </c>
      <c r="F77" s="7" t="str">
        <f>'8thR - Finale'!B77</f>
        <v>BAJEC TIM</v>
      </c>
      <c r="G77" s="7">
        <f>'8thR - Finale'!W77</f>
        <v>1</v>
      </c>
      <c r="H77" s="5">
        <f>MIN('1stR'!C77,'2ndR'!C77,'3rdR'!C77,'4thR'!C77,'5thR'!C77,'6thR'!C77,'7thR'!C77,'8thR - Finale'!C77)</f>
        <v>4</v>
      </c>
      <c r="I77" s="5">
        <f>MIN('1stR'!D77,'2ndR'!D77,'3rdR'!D77,'4thR'!D77,'5thR'!D77,'6thR'!D77,'7thR'!D77,'8thR - Finale'!D77)</f>
        <v>3</v>
      </c>
      <c r="J77" s="5">
        <f>MIN('1stR'!E77,'2ndR'!E77,'3rdR'!E77,'4thR'!E77,'5thR'!E77,'6thR'!E77,'7thR'!E77,'8thR - Finale'!E77)</f>
        <v>4</v>
      </c>
      <c r="K77" s="5">
        <f>MIN('1stR'!F77,'2ndR'!F77,'3rdR'!F77,'4thR'!F77,'5thR'!F77,'6thR'!F77,'7thR'!F77,'8thR - Finale'!F77)</f>
        <v>5</v>
      </c>
      <c r="L77" s="5">
        <f>MIN('1stR'!G77,'2ndR'!G77,'3rdR'!G77,'4thR'!G77,'5thR'!G77,'6thR'!G77,'7thR'!G77,'8thR - Finale'!G77)</f>
        <v>4</v>
      </c>
      <c r="M77" s="5">
        <f>MIN('1stR'!H77,'2ndR'!H77,'3rdR'!H77,'4thR'!H77,'5thR'!H77,'6thR'!H77,'7thR'!H77,'8thR - Finale'!H77)</f>
        <v>6</v>
      </c>
      <c r="N77" s="5">
        <f>MIN('1stR'!I77,'2ndR'!I77,'3rdR'!I77,'4thR'!I77,'5thR'!I77,'6thR'!I77,'7thR'!I77,'8thR - Finale'!I77)</f>
        <v>6</v>
      </c>
      <c r="O77" s="5">
        <f>MIN('1stR'!J77,'2ndR'!J77,'3rdR'!J77,'4thR'!J77,'5thR'!J77,'6thR'!J77,'7thR'!J77,'8thR - Finale'!J77)</f>
        <v>4</v>
      </c>
      <c r="P77" s="5">
        <f>MIN('1stR'!K77,'2ndR'!K77,'3rdR'!K77,'4thR'!K77,'5thR'!K77,'6thR'!K77,'7thR'!K77,'8thR - Finale'!K77)</f>
        <v>9</v>
      </c>
      <c r="Q77" s="65">
        <f>MIN('1stR'!L77,'2ndR'!L77,'3rdR'!L77,'4thR'!L77,'5thR'!L77,'6thR'!L77,'7thR'!L77,'8thR - Finale'!L77)</f>
        <v>4</v>
      </c>
      <c r="R77" s="65">
        <f>MIN('1stR'!M77,'2ndR'!M77,'3rdR'!M77,'4thR'!M77,'5thR'!M77,'6thR'!M77,'7thR'!M77,'8thR - Finale'!M77)</f>
        <v>4</v>
      </c>
      <c r="S77" s="65">
        <f>MIN('1stR'!N77,'2ndR'!N77,'3rdR'!N77,'4thR'!N77,'5thR'!N77,'6thR'!N77,'7thR'!N77,'8thR - Finale'!N77)</f>
        <v>5</v>
      </c>
      <c r="T77" s="5">
        <f>MIN('1stR'!O77,'2ndR'!O77,'3rdR'!O77,'4thR'!O77,'5thR'!O77,'6thR'!O77,'7thR'!O77,'8thR - Finale'!O77)</f>
        <v>5</v>
      </c>
      <c r="U77" s="5">
        <f>MIN('1stR'!P77,'2ndR'!P77,'3rdR'!P77,'4thR'!P77,'5thR'!P77,'6thR'!P77,'7thR'!P77,'8thR - Finale'!P77)</f>
        <v>9</v>
      </c>
      <c r="V77" s="5">
        <f>MIN('1stR'!Q77,'2ndR'!Q77,'3rdR'!Q77,'4thR'!Q77,'5thR'!Q77,'6thR'!Q77,'7thR'!Q77,'8thR - Finale'!Q77)</f>
        <v>3</v>
      </c>
      <c r="W77" s="5">
        <f>MIN('1stR'!R77,'2ndR'!R77,'3rdR'!R77,'4thR'!R77,'5thR'!R77,'6thR'!R77,'7thR'!R77,'8thR - Finale'!R77)</f>
        <v>5</v>
      </c>
      <c r="X77" s="5">
        <f>MIN('1stR'!S77,'2ndR'!S77,'3rdR'!S77,'4thR'!S77,'5thR'!S77,'6thR'!S77,'7thR'!S77,'8thR - Finale'!S77)</f>
        <v>5</v>
      </c>
      <c r="Y77" s="5">
        <f>MIN('1stR'!T77,'2ndR'!T77,'3rdR'!T77,'4thR'!T77,'5thR'!T77,'6thR'!T77,'7thR'!T77,'8thR - Finale'!T77)</f>
        <v>5</v>
      </c>
      <c r="Z77" s="16">
        <f t="shared" ref="Z77:Z125" si="20">IF(G77&gt;0,SUM(H77:Y77),200)</f>
        <v>90</v>
      </c>
      <c r="AA77" s="16">
        <f t="shared" si="18"/>
        <v>90.000007699999998</v>
      </c>
      <c r="AB77" s="16">
        <f>'8thR - Finale'!V77</f>
        <v>15.4</v>
      </c>
      <c r="AC77" s="17">
        <f t="shared" ref="AC77:AC125" si="21">Z77-0.5*AB77</f>
        <v>82.3</v>
      </c>
      <c r="AD77" s="17">
        <f t="shared" si="19"/>
        <v>82.300007699999995</v>
      </c>
    </row>
    <row r="78" spans="1:30" x14ac:dyDescent="0.25">
      <c r="A78" s="30">
        <v>72</v>
      </c>
      <c r="B78" s="23">
        <f t="shared" si="14"/>
        <v>74</v>
      </c>
      <c r="C78" s="23">
        <f t="shared" si="15"/>
        <v>75</v>
      </c>
      <c r="D78" s="13">
        <f t="shared" si="16"/>
        <v>74</v>
      </c>
      <c r="E78" s="13">
        <f t="shared" si="17"/>
        <v>75</v>
      </c>
      <c r="F78" s="7" t="str">
        <f>'8thR - Finale'!B78</f>
        <v>BERNIK MILOJKA</v>
      </c>
      <c r="G78" s="7">
        <f>'8thR - Finale'!W78</f>
        <v>1</v>
      </c>
      <c r="H78" s="5">
        <f>MIN('1stR'!C78,'2ndR'!C78,'3rdR'!C78,'4thR'!C78,'5thR'!C78,'6thR'!C78,'7thR'!C78,'8thR - Finale'!C78)</f>
        <v>5</v>
      </c>
      <c r="I78" s="5">
        <f>MIN('1stR'!D78,'2ndR'!D78,'3rdR'!D78,'4thR'!D78,'5thR'!D78,'6thR'!D78,'7thR'!D78,'8thR - Finale'!D78)</f>
        <v>5</v>
      </c>
      <c r="J78" s="5">
        <f>MIN('1stR'!E78,'2ndR'!E78,'3rdR'!E78,'4thR'!E78,'5thR'!E78,'6thR'!E78,'7thR'!E78,'8thR - Finale'!E78)</f>
        <v>4</v>
      </c>
      <c r="K78" s="5">
        <f>MIN('1stR'!F78,'2ndR'!F78,'3rdR'!F78,'4thR'!F78,'5thR'!F78,'6thR'!F78,'7thR'!F78,'8thR - Finale'!F78)</f>
        <v>4</v>
      </c>
      <c r="L78" s="5">
        <f>MIN('1stR'!G78,'2ndR'!G78,'3rdR'!G78,'4thR'!G78,'5thR'!G78,'6thR'!G78,'7thR'!G78,'8thR - Finale'!G78)</f>
        <v>6</v>
      </c>
      <c r="M78" s="5">
        <f>MIN('1stR'!H78,'2ndR'!H78,'3rdR'!H78,'4thR'!H78,'5thR'!H78,'6thR'!H78,'7thR'!H78,'8thR - Finale'!H78)</f>
        <v>5</v>
      </c>
      <c r="N78" s="5">
        <f>MIN('1stR'!I78,'2ndR'!I78,'3rdR'!I78,'4thR'!I78,'5thR'!I78,'6thR'!I78,'7thR'!I78,'8thR - Finale'!I78)</f>
        <v>8</v>
      </c>
      <c r="O78" s="5">
        <f>MIN('1stR'!J78,'2ndR'!J78,'3rdR'!J78,'4thR'!J78,'5thR'!J78,'6thR'!J78,'7thR'!J78,'8thR - Finale'!J78)</f>
        <v>7</v>
      </c>
      <c r="P78" s="5">
        <f>MIN('1stR'!K78,'2ndR'!K78,'3rdR'!K78,'4thR'!K78,'5thR'!K78,'6thR'!K78,'7thR'!K78,'8thR - Finale'!K78)</f>
        <v>5</v>
      </c>
      <c r="Q78" s="65">
        <f>MIN('1stR'!L78,'2ndR'!L78,'3rdR'!L78,'4thR'!L78,'5thR'!L78,'6thR'!L78,'7thR'!L78,'8thR - Finale'!L78)</f>
        <v>5</v>
      </c>
      <c r="R78" s="65">
        <f>MIN('1stR'!M78,'2ndR'!M78,'3rdR'!M78,'4thR'!M78,'5thR'!M78,'6thR'!M78,'7thR'!M78,'8thR - Finale'!M78)</f>
        <v>7</v>
      </c>
      <c r="S78" s="65">
        <f>MIN('1stR'!N78,'2ndR'!N78,'3rdR'!N78,'4thR'!N78,'5thR'!N78,'6thR'!N78,'7thR'!N78,'8thR - Finale'!N78)</f>
        <v>5</v>
      </c>
      <c r="T78" s="5">
        <f>MIN('1stR'!O78,'2ndR'!O78,'3rdR'!O78,'4thR'!O78,'5thR'!O78,'6thR'!O78,'7thR'!O78,'8thR - Finale'!O78)</f>
        <v>5</v>
      </c>
      <c r="U78" s="5">
        <f>MIN('1stR'!P78,'2ndR'!P78,'3rdR'!P78,'4thR'!P78,'5thR'!P78,'6thR'!P78,'7thR'!P78,'8thR - Finale'!P78)</f>
        <v>9</v>
      </c>
      <c r="V78" s="5">
        <f>MIN('1stR'!Q78,'2ndR'!Q78,'3rdR'!Q78,'4thR'!Q78,'5thR'!Q78,'6thR'!Q78,'7thR'!Q78,'8thR - Finale'!Q78)</f>
        <v>4</v>
      </c>
      <c r="W78" s="5">
        <f>MIN('1stR'!R78,'2ndR'!R78,'3rdR'!R78,'4thR'!R78,'5thR'!R78,'6thR'!R78,'7thR'!R78,'8thR - Finale'!R78)</f>
        <v>4</v>
      </c>
      <c r="X78" s="5">
        <f>MIN('1stR'!S78,'2ndR'!S78,'3rdR'!S78,'4thR'!S78,'5thR'!S78,'6thR'!S78,'7thR'!S78,'8thR - Finale'!S78)</f>
        <v>6</v>
      </c>
      <c r="Y78" s="5">
        <f>MIN('1stR'!T78,'2ndR'!T78,'3rdR'!T78,'4thR'!T78,'5thR'!T78,'6thR'!T78,'7thR'!T78,'8thR - Finale'!T78)</f>
        <v>7</v>
      </c>
      <c r="Z78" s="16">
        <f t="shared" si="20"/>
        <v>101</v>
      </c>
      <c r="AA78" s="16">
        <f t="shared" si="18"/>
        <v>101.00000780000001</v>
      </c>
      <c r="AB78" s="16">
        <f>'8thR - Finale'!V78</f>
        <v>17.399999999999999</v>
      </c>
      <c r="AC78" s="17">
        <f t="shared" si="21"/>
        <v>92.3</v>
      </c>
      <c r="AD78" s="17">
        <f t="shared" si="19"/>
        <v>92.300007800000003</v>
      </c>
    </row>
    <row r="79" spans="1:30" x14ac:dyDescent="0.25">
      <c r="A79" s="30">
        <v>73</v>
      </c>
      <c r="B79" s="23">
        <f t="shared" si="14"/>
        <v>45</v>
      </c>
      <c r="C79" s="23">
        <f t="shared" si="15"/>
        <v>53</v>
      </c>
      <c r="D79" s="13">
        <f t="shared" si="16"/>
        <v>45</v>
      </c>
      <c r="E79" s="13">
        <f t="shared" si="17"/>
        <v>53</v>
      </c>
      <c r="F79" s="7" t="str">
        <f>'8thR - Finale'!B79</f>
        <v>BRÜGGLER GERHARD</v>
      </c>
      <c r="G79" s="7">
        <f>'8thR - Finale'!W79</f>
        <v>1</v>
      </c>
      <c r="H79" s="5">
        <f>MIN('1stR'!C79,'2ndR'!C79,'3rdR'!C79,'4thR'!C79,'5thR'!C79,'6thR'!C79,'7thR'!C79,'8thR - Finale'!C79)</f>
        <v>6</v>
      </c>
      <c r="I79" s="5">
        <f>MIN('1stR'!D79,'2ndR'!D79,'3rdR'!D79,'4thR'!D79,'5thR'!D79,'6thR'!D79,'7thR'!D79,'8thR - Finale'!D79)</f>
        <v>5</v>
      </c>
      <c r="J79" s="5">
        <f>MIN('1stR'!E79,'2ndR'!E79,'3rdR'!E79,'4thR'!E79,'5thR'!E79,'6thR'!E79,'7thR'!E79,'8thR - Finale'!E79)</f>
        <v>4</v>
      </c>
      <c r="K79" s="5">
        <f>MIN('1stR'!F79,'2ndR'!F79,'3rdR'!F79,'4thR'!F79,'5thR'!F79,'6thR'!F79,'7thR'!F79,'8thR - Finale'!F79)</f>
        <v>3</v>
      </c>
      <c r="L79" s="5">
        <f>MIN('1stR'!G79,'2ndR'!G79,'3rdR'!G79,'4thR'!G79,'5thR'!G79,'6thR'!G79,'7thR'!G79,'8thR - Finale'!G79)</f>
        <v>7</v>
      </c>
      <c r="M79" s="5">
        <f>MIN('1stR'!H79,'2ndR'!H79,'3rdR'!H79,'4thR'!H79,'5thR'!H79,'6thR'!H79,'7thR'!H79,'8thR - Finale'!H79)</f>
        <v>5</v>
      </c>
      <c r="N79" s="5">
        <f>MIN('1stR'!I79,'2ndR'!I79,'3rdR'!I79,'4thR'!I79,'5thR'!I79,'6thR'!I79,'7thR'!I79,'8thR - Finale'!I79)</f>
        <v>5</v>
      </c>
      <c r="O79" s="5">
        <f>MIN('1stR'!J79,'2ndR'!J79,'3rdR'!J79,'4thR'!J79,'5thR'!J79,'6thR'!J79,'7thR'!J79,'8thR - Finale'!J79)</f>
        <v>4</v>
      </c>
      <c r="P79" s="5">
        <f>MIN('1stR'!K79,'2ndR'!K79,'3rdR'!K79,'4thR'!K79,'5thR'!K79,'6thR'!K79,'7thR'!K79,'8thR - Finale'!K79)</f>
        <v>4</v>
      </c>
      <c r="Q79" s="65">
        <f>MIN('1stR'!L79,'2ndR'!L79,'3rdR'!L79,'4thR'!L79,'5thR'!L79,'6thR'!L79,'7thR'!L79,'8thR - Finale'!L79)</f>
        <v>4</v>
      </c>
      <c r="R79" s="65">
        <f>MIN('1stR'!M79,'2ndR'!M79,'3rdR'!M79,'4thR'!M79,'5thR'!M79,'6thR'!M79,'7thR'!M79,'8thR - Finale'!M79)</f>
        <v>4</v>
      </c>
      <c r="S79" s="65">
        <f>MIN('1stR'!N79,'2ndR'!N79,'3rdR'!N79,'4thR'!N79,'5thR'!N79,'6thR'!N79,'7thR'!N79,'8thR - Finale'!N79)</f>
        <v>5</v>
      </c>
      <c r="T79" s="5">
        <f>MIN('1stR'!O79,'2ndR'!O79,'3rdR'!O79,'4thR'!O79,'5thR'!O79,'6thR'!O79,'7thR'!O79,'8thR - Finale'!O79)</f>
        <v>7</v>
      </c>
      <c r="U79" s="5">
        <f>MIN('1stR'!P79,'2ndR'!P79,'3rdR'!P79,'4thR'!P79,'5thR'!P79,'6thR'!P79,'7thR'!P79,'8thR - Finale'!P79)</f>
        <v>6</v>
      </c>
      <c r="V79" s="5">
        <f>MIN('1stR'!Q79,'2ndR'!Q79,'3rdR'!Q79,'4thR'!Q79,'5thR'!Q79,'6thR'!Q79,'7thR'!Q79,'8thR - Finale'!Q79)</f>
        <v>3</v>
      </c>
      <c r="W79" s="5">
        <f>MIN('1stR'!R79,'2ndR'!R79,'3rdR'!R79,'4thR'!R79,'5thR'!R79,'6thR'!R79,'7thR'!R79,'8thR - Finale'!R79)</f>
        <v>4</v>
      </c>
      <c r="X79" s="5">
        <f>MIN('1stR'!S79,'2ndR'!S79,'3rdR'!S79,'4thR'!S79,'5thR'!S79,'6thR'!S79,'7thR'!S79,'8thR - Finale'!S79)</f>
        <v>5</v>
      </c>
      <c r="Y79" s="5">
        <f>MIN('1stR'!T79,'2ndR'!T79,'3rdR'!T79,'4thR'!T79,'5thR'!T79,'6thR'!T79,'7thR'!T79,'8thR - Finale'!T79)</f>
        <v>5</v>
      </c>
      <c r="Z79" s="16">
        <f t="shared" si="20"/>
        <v>86</v>
      </c>
      <c r="AA79" s="16">
        <f t="shared" si="18"/>
        <v>86.0000079</v>
      </c>
      <c r="AB79" s="16">
        <f>'8thR - Finale'!V79</f>
        <v>10</v>
      </c>
      <c r="AC79" s="17">
        <f t="shared" si="21"/>
        <v>81</v>
      </c>
      <c r="AD79" s="17">
        <f t="shared" si="19"/>
        <v>81.0000079</v>
      </c>
    </row>
    <row r="80" spans="1:30" x14ac:dyDescent="0.25">
      <c r="A80" s="30">
        <v>74</v>
      </c>
      <c r="B80" s="23">
        <f t="shared" si="14"/>
        <v>67</v>
      </c>
      <c r="C80" s="23">
        <f t="shared" si="15"/>
        <v>71</v>
      </c>
      <c r="D80" s="13">
        <f t="shared" si="16"/>
        <v>65</v>
      </c>
      <c r="E80" s="13">
        <f t="shared" si="17"/>
        <v>71</v>
      </c>
      <c r="F80" s="7" t="str">
        <f>'8thR - Finale'!B80</f>
        <v>FON VASJA</v>
      </c>
      <c r="G80" s="7">
        <f>'8thR - Finale'!W80</f>
        <v>1</v>
      </c>
      <c r="H80" s="5">
        <f>MIN('1stR'!C80,'2ndR'!C80,'3rdR'!C80,'4thR'!C80,'5thR'!C80,'6thR'!C80,'7thR'!C80,'8thR - Finale'!C80)</f>
        <v>9</v>
      </c>
      <c r="I80" s="5">
        <f>MIN('1stR'!D80,'2ndR'!D80,'3rdR'!D80,'4thR'!D80,'5thR'!D80,'6thR'!D80,'7thR'!D80,'8thR - Finale'!D80)</f>
        <v>5</v>
      </c>
      <c r="J80" s="5">
        <f>MIN('1stR'!E80,'2ndR'!E80,'3rdR'!E80,'4thR'!E80,'5thR'!E80,'6thR'!E80,'7thR'!E80,'8thR - Finale'!E80)</f>
        <v>3</v>
      </c>
      <c r="K80" s="5">
        <f>MIN('1stR'!F80,'2ndR'!F80,'3rdR'!F80,'4thR'!F80,'5thR'!F80,'6thR'!F80,'7thR'!F80,'8thR - Finale'!F80)</f>
        <v>3</v>
      </c>
      <c r="L80" s="5">
        <f>MIN('1stR'!G80,'2ndR'!G80,'3rdR'!G80,'4thR'!G80,'5thR'!G80,'6thR'!G80,'7thR'!G80,'8thR - Finale'!G80)</f>
        <v>7</v>
      </c>
      <c r="M80" s="5">
        <f>MIN('1stR'!H80,'2ndR'!H80,'3rdR'!H80,'4thR'!H80,'5thR'!H80,'6thR'!H80,'7thR'!H80,'8thR - Finale'!H80)</f>
        <v>5</v>
      </c>
      <c r="N80" s="5">
        <f>MIN('1stR'!I80,'2ndR'!I80,'3rdR'!I80,'4thR'!I80,'5thR'!I80,'6thR'!I80,'7thR'!I80,'8thR - Finale'!I80)</f>
        <v>6</v>
      </c>
      <c r="O80" s="5">
        <f>MIN('1stR'!J80,'2ndR'!J80,'3rdR'!J80,'4thR'!J80,'5thR'!J80,'6thR'!J80,'7thR'!J80,'8thR - Finale'!J80)</f>
        <v>7</v>
      </c>
      <c r="P80" s="5">
        <f>MIN('1stR'!K80,'2ndR'!K80,'3rdR'!K80,'4thR'!K80,'5thR'!K80,'6thR'!K80,'7thR'!K80,'8thR - Finale'!K80)</f>
        <v>4</v>
      </c>
      <c r="Q80" s="65">
        <f>MIN('1stR'!L80,'2ndR'!L80,'3rdR'!L80,'4thR'!L80,'5thR'!L80,'6thR'!L80,'7thR'!L80,'8thR - Finale'!L80)</f>
        <v>5</v>
      </c>
      <c r="R80" s="65">
        <f>MIN('1stR'!M80,'2ndR'!M80,'3rdR'!M80,'4thR'!M80,'5thR'!M80,'6thR'!M80,'7thR'!M80,'8thR - Finale'!M80)</f>
        <v>5</v>
      </c>
      <c r="S80" s="65">
        <f>MIN('1stR'!N80,'2ndR'!N80,'3rdR'!N80,'4thR'!N80,'5thR'!N80,'6thR'!N80,'7thR'!N80,'8thR - Finale'!N80)</f>
        <v>4</v>
      </c>
      <c r="T80" s="5">
        <f>MIN('1stR'!O80,'2ndR'!O80,'3rdR'!O80,'4thR'!O80,'5thR'!O80,'6thR'!O80,'7thR'!O80,'8thR - Finale'!O80)</f>
        <v>9</v>
      </c>
      <c r="U80" s="5">
        <f>MIN('1stR'!P80,'2ndR'!P80,'3rdR'!P80,'4thR'!P80,'5thR'!P80,'6thR'!P80,'7thR'!P80,'8thR - Finale'!P80)</f>
        <v>7</v>
      </c>
      <c r="V80" s="5">
        <f>MIN('1stR'!Q80,'2ndR'!Q80,'3rdR'!Q80,'4thR'!Q80,'5thR'!Q80,'6thR'!Q80,'7thR'!Q80,'8thR - Finale'!Q80)</f>
        <v>2</v>
      </c>
      <c r="W80" s="5">
        <f>MIN('1stR'!R80,'2ndR'!R80,'3rdR'!R80,'4thR'!R80,'5thR'!R80,'6thR'!R80,'7thR'!R80,'8thR - Finale'!R80)</f>
        <v>4</v>
      </c>
      <c r="X80" s="5">
        <f>MIN('1stR'!S80,'2ndR'!S80,'3rdR'!S80,'4thR'!S80,'5thR'!S80,'6thR'!S80,'7thR'!S80,'8thR - Finale'!S80)</f>
        <v>9</v>
      </c>
      <c r="Y80" s="5">
        <f>MIN('1stR'!T80,'2ndR'!T80,'3rdR'!T80,'4thR'!T80,'5thR'!T80,'6thR'!T80,'7thR'!T80,'8thR - Finale'!T80)</f>
        <v>4</v>
      </c>
      <c r="Z80" s="16">
        <f t="shared" si="20"/>
        <v>98</v>
      </c>
      <c r="AA80" s="16">
        <f t="shared" si="18"/>
        <v>98.000007999999994</v>
      </c>
      <c r="AB80" s="16">
        <f>'8thR - Finale'!V80</f>
        <v>17.399999999999999</v>
      </c>
      <c r="AC80" s="17">
        <f t="shared" si="21"/>
        <v>89.3</v>
      </c>
      <c r="AD80" s="17">
        <f t="shared" si="19"/>
        <v>89.300007999999991</v>
      </c>
    </row>
    <row r="81" spans="1:30" x14ac:dyDescent="0.25">
      <c r="A81" s="30">
        <v>75</v>
      </c>
      <c r="B81" s="23">
        <f t="shared" si="14"/>
        <v>47</v>
      </c>
      <c r="C81" s="23">
        <f t="shared" si="15"/>
        <v>42</v>
      </c>
      <c r="D81" s="13">
        <f t="shared" si="16"/>
        <v>46</v>
      </c>
      <c r="E81" s="13">
        <f t="shared" si="17"/>
        <v>42</v>
      </c>
      <c r="F81" s="7" t="str">
        <f>'8thR - Finale'!B81</f>
        <v>KLANCISAR MITJA</v>
      </c>
      <c r="G81" s="7">
        <f>'8thR - Finale'!W81</f>
        <v>1</v>
      </c>
      <c r="H81" s="5">
        <f>MIN('1stR'!C81,'2ndR'!C81,'3rdR'!C81,'4thR'!C81,'5thR'!C81,'6thR'!C81,'7thR'!C81,'8thR - Finale'!C81)</f>
        <v>4</v>
      </c>
      <c r="I81" s="5">
        <f>MIN('1stR'!D81,'2ndR'!D81,'3rdR'!D81,'4thR'!D81,'5thR'!D81,'6thR'!D81,'7thR'!D81,'8thR - Finale'!D81)</f>
        <v>4</v>
      </c>
      <c r="J81" s="5">
        <f>MIN('1stR'!E81,'2ndR'!E81,'3rdR'!E81,'4thR'!E81,'5thR'!E81,'6thR'!E81,'7thR'!E81,'8thR - Finale'!E81)</f>
        <v>5</v>
      </c>
      <c r="K81" s="5">
        <f>MIN('1stR'!F81,'2ndR'!F81,'3rdR'!F81,'4thR'!F81,'5thR'!F81,'6thR'!F81,'7thR'!F81,'8thR - Finale'!F81)</f>
        <v>3</v>
      </c>
      <c r="L81" s="5">
        <f>MIN('1stR'!G81,'2ndR'!G81,'3rdR'!G81,'4thR'!G81,'5thR'!G81,'6thR'!G81,'7thR'!G81,'8thR - Finale'!G81)</f>
        <v>5</v>
      </c>
      <c r="M81" s="5">
        <f>MIN('1stR'!H81,'2ndR'!H81,'3rdR'!H81,'4thR'!H81,'5thR'!H81,'6thR'!H81,'7thR'!H81,'8thR - Finale'!H81)</f>
        <v>7</v>
      </c>
      <c r="N81" s="5">
        <f>MIN('1stR'!I81,'2ndR'!I81,'3rdR'!I81,'4thR'!I81,'5thR'!I81,'6thR'!I81,'7thR'!I81,'8thR - Finale'!I81)</f>
        <v>6</v>
      </c>
      <c r="O81" s="5">
        <f>MIN('1stR'!J81,'2ndR'!J81,'3rdR'!J81,'4thR'!J81,'5thR'!J81,'6thR'!J81,'7thR'!J81,'8thR - Finale'!J81)</f>
        <v>5</v>
      </c>
      <c r="P81" s="5">
        <f>MIN('1stR'!K81,'2ndR'!K81,'3rdR'!K81,'4thR'!K81,'5thR'!K81,'6thR'!K81,'7thR'!K81,'8thR - Finale'!K81)</f>
        <v>4</v>
      </c>
      <c r="Q81" s="65">
        <f>MIN('1stR'!L81,'2ndR'!L81,'3rdR'!L81,'4thR'!L81,'5thR'!L81,'6thR'!L81,'7thR'!L81,'8thR - Finale'!L81)</f>
        <v>3</v>
      </c>
      <c r="R81" s="65">
        <f>MIN('1stR'!M81,'2ndR'!M81,'3rdR'!M81,'4thR'!M81,'5thR'!M81,'6thR'!M81,'7thR'!M81,'8thR - Finale'!M81)</f>
        <v>6</v>
      </c>
      <c r="S81" s="65">
        <f>MIN('1stR'!N81,'2ndR'!N81,'3rdR'!N81,'4thR'!N81,'5thR'!N81,'6thR'!N81,'7thR'!N81,'8thR - Finale'!N81)</f>
        <v>5</v>
      </c>
      <c r="T81" s="5">
        <f>MIN('1stR'!O81,'2ndR'!O81,'3rdR'!O81,'4thR'!O81,'5thR'!O81,'6thR'!O81,'7thR'!O81,'8thR - Finale'!O81)</f>
        <v>5</v>
      </c>
      <c r="U81" s="5">
        <f>MIN('1stR'!P81,'2ndR'!P81,'3rdR'!P81,'4thR'!P81,'5thR'!P81,'6thR'!P81,'7thR'!P81,'8thR - Finale'!P81)</f>
        <v>7</v>
      </c>
      <c r="V81" s="5">
        <f>MIN('1stR'!Q81,'2ndR'!Q81,'3rdR'!Q81,'4thR'!Q81,'5thR'!Q81,'6thR'!Q81,'7thR'!Q81,'8thR - Finale'!Q81)</f>
        <v>3</v>
      </c>
      <c r="W81" s="5">
        <f>MIN('1stR'!R81,'2ndR'!R81,'3rdR'!R81,'4thR'!R81,'5thR'!R81,'6thR'!R81,'7thR'!R81,'8thR - Finale'!R81)</f>
        <v>4</v>
      </c>
      <c r="X81" s="5">
        <f>MIN('1stR'!S81,'2ndR'!S81,'3rdR'!S81,'4thR'!S81,'5thR'!S81,'6thR'!S81,'7thR'!S81,'8thR - Finale'!S81)</f>
        <v>6</v>
      </c>
      <c r="Y81" s="5">
        <f>MIN('1stR'!T81,'2ndR'!T81,'3rdR'!T81,'4thR'!T81,'5thR'!T81,'6thR'!T81,'7thR'!T81,'8thR - Finale'!T81)</f>
        <v>5</v>
      </c>
      <c r="Z81" s="16">
        <f t="shared" si="20"/>
        <v>87</v>
      </c>
      <c r="AA81" s="16">
        <f t="shared" si="18"/>
        <v>87.000008100000002</v>
      </c>
      <c r="AB81" s="16">
        <f>'8thR - Finale'!V81</f>
        <v>17.8</v>
      </c>
      <c r="AC81" s="17">
        <f t="shared" si="21"/>
        <v>78.099999999999994</v>
      </c>
      <c r="AD81" s="17">
        <f t="shared" si="19"/>
        <v>78.100008099999997</v>
      </c>
    </row>
    <row r="82" spans="1:30" x14ac:dyDescent="0.25">
      <c r="A82" s="30">
        <v>76</v>
      </c>
      <c r="B82" s="23">
        <f t="shared" si="14"/>
        <v>55</v>
      </c>
      <c r="C82" s="23">
        <f t="shared" si="15"/>
        <v>60</v>
      </c>
      <c r="D82" s="13">
        <f t="shared" si="16"/>
        <v>53</v>
      </c>
      <c r="E82" s="13">
        <f t="shared" si="17"/>
        <v>60</v>
      </c>
      <c r="F82" s="7" t="str">
        <f>'8thR - Finale'!B82</f>
        <v>KLUN ROBERT</v>
      </c>
      <c r="G82" s="7">
        <f>'8thR - Finale'!W82</f>
        <v>1</v>
      </c>
      <c r="H82" s="5">
        <f>MIN('1stR'!C82,'2ndR'!C82,'3rdR'!C82,'4thR'!C82,'5thR'!C82,'6thR'!C82,'7thR'!C82,'8thR - Finale'!C82)</f>
        <v>6</v>
      </c>
      <c r="I82" s="5">
        <f>MIN('1stR'!D82,'2ndR'!D82,'3rdR'!D82,'4thR'!D82,'5thR'!D82,'6thR'!D82,'7thR'!D82,'8thR - Finale'!D82)</f>
        <v>7</v>
      </c>
      <c r="J82" s="5">
        <f>MIN('1stR'!E82,'2ndR'!E82,'3rdR'!E82,'4thR'!E82,'5thR'!E82,'6thR'!E82,'7thR'!E82,'8thR - Finale'!E82)</f>
        <v>4</v>
      </c>
      <c r="K82" s="5">
        <f>MIN('1stR'!F82,'2ndR'!F82,'3rdR'!F82,'4thR'!F82,'5thR'!F82,'6thR'!F82,'7thR'!F82,'8thR - Finale'!F82)</f>
        <v>4</v>
      </c>
      <c r="L82" s="5">
        <f>MIN('1stR'!G82,'2ndR'!G82,'3rdR'!G82,'4thR'!G82,'5thR'!G82,'6thR'!G82,'7thR'!G82,'8thR - Finale'!G82)</f>
        <v>5</v>
      </c>
      <c r="M82" s="5">
        <f>MIN('1stR'!H82,'2ndR'!H82,'3rdR'!H82,'4thR'!H82,'5thR'!H82,'6thR'!H82,'7thR'!H82,'8thR - Finale'!H82)</f>
        <v>7</v>
      </c>
      <c r="N82" s="5">
        <f>MIN('1stR'!I82,'2ndR'!I82,'3rdR'!I82,'4thR'!I82,'5thR'!I82,'6thR'!I82,'7thR'!I82,'8thR - Finale'!I82)</f>
        <v>7</v>
      </c>
      <c r="O82" s="5">
        <f>MIN('1stR'!J82,'2ndR'!J82,'3rdR'!J82,'4thR'!J82,'5thR'!J82,'6thR'!J82,'7thR'!J82,'8thR - Finale'!J82)</f>
        <v>6</v>
      </c>
      <c r="P82" s="5">
        <f>MIN('1stR'!K82,'2ndR'!K82,'3rdR'!K82,'4thR'!K82,'5thR'!K82,'6thR'!K82,'7thR'!K82,'8thR - Finale'!K82)</f>
        <v>4</v>
      </c>
      <c r="Q82" s="65">
        <f>MIN('1stR'!L82,'2ndR'!L82,'3rdR'!L82,'4thR'!L82,'5thR'!L82,'6thR'!L82,'7thR'!L82,'8thR - Finale'!L82)</f>
        <v>3</v>
      </c>
      <c r="R82" s="65">
        <f>MIN('1stR'!M82,'2ndR'!M82,'3rdR'!M82,'4thR'!M82,'5thR'!M82,'6thR'!M82,'7thR'!M82,'8thR - Finale'!M82)</f>
        <v>4</v>
      </c>
      <c r="S82" s="65">
        <f>MIN('1stR'!N82,'2ndR'!N82,'3rdR'!N82,'4thR'!N82,'5thR'!N82,'6thR'!N82,'7thR'!N82,'8thR - Finale'!N82)</f>
        <v>7</v>
      </c>
      <c r="T82" s="5">
        <f>MIN('1stR'!O82,'2ndR'!O82,'3rdR'!O82,'4thR'!O82,'5thR'!O82,'6thR'!O82,'7thR'!O82,'8thR - Finale'!O82)</f>
        <v>3</v>
      </c>
      <c r="U82" s="5">
        <f>MIN('1stR'!P82,'2ndR'!P82,'3rdR'!P82,'4thR'!P82,'5thR'!P82,'6thR'!P82,'7thR'!P82,'8thR - Finale'!P82)</f>
        <v>5</v>
      </c>
      <c r="V82" s="5">
        <f>MIN('1stR'!Q82,'2ndR'!Q82,'3rdR'!Q82,'4thR'!Q82,'5thR'!Q82,'6thR'!Q82,'7thR'!Q82,'8thR - Finale'!Q82)</f>
        <v>3</v>
      </c>
      <c r="W82" s="5">
        <f>MIN('1stR'!R82,'2ndR'!R82,'3rdR'!R82,'4thR'!R82,'5thR'!R82,'6thR'!R82,'7thR'!R82,'8thR - Finale'!R82)</f>
        <v>3</v>
      </c>
      <c r="X82" s="5">
        <f>MIN('1stR'!S82,'2ndR'!S82,'3rdR'!S82,'4thR'!S82,'5thR'!S82,'6thR'!S82,'7thR'!S82,'8thR - Finale'!S82)</f>
        <v>5</v>
      </c>
      <c r="Y82" s="5">
        <f>MIN('1stR'!T82,'2ndR'!T82,'3rdR'!T82,'4thR'!T82,'5thR'!T82,'6thR'!T82,'7thR'!T82,'8thR - Finale'!T82)</f>
        <v>7</v>
      </c>
      <c r="Z82" s="16">
        <f t="shared" si="20"/>
        <v>90</v>
      </c>
      <c r="AA82" s="16">
        <f t="shared" si="18"/>
        <v>90.000008199999996</v>
      </c>
      <c r="AB82" s="16">
        <f>'8thR - Finale'!V82</f>
        <v>14.6</v>
      </c>
      <c r="AC82" s="17">
        <f t="shared" si="21"/>
        <v>82.7</v>
      </c>
      <c r="AD82" s="17">
        <f t="shared" si="19"/>
        <v>82.700008199999999</v>
      </c>
    </row>
    <row r="83" spans="1:30" x14ac:dyDescent="0.25">
      <c r="A83" s="30">
        <v>77</v>
      </c>
      <c r="B83" s="23">
        <f t="shared" si="14"/>
        <v>35</v>
      </c>
      <c r="C83" s="23">
        <f t="shared" si="15"/>
        <v>49</v>
      </c>
      <c r="D83" s="13">
        <f t="shared" si="16"/>
        <v>33</v>
      </c>
      <c r="E83" s="13">
        <f t="shared" si="17"/>
        <v>47</v>
      </c>
      <c r="F83" s="7" t="str">
        <f>'8thR - Finale'!B83</f>
        <v>KRESE ALJAZ</v>
      </c>
      <c r="G83" s="7">
        <f>'8thR - Finale'!W83</f>
        <v>1</v>
      </c>
      <c r="H83" s="5">
        <f>MIN('1stR'!C83,'2ndR'!C83,'3rdR'!C83,'4thR'!C83,'5thR'!C83,'6thR'!C83,'7thR'!C83,'8thR - Finale'!C83)</f>
        <v>6</v>
      </c>
      <c r="I83" s="5">
        <f>MIN('1stR'!D83,'2ndR'!D83,'3rdR'!D83,'4thR'!D83,'5thR'!D83,'6thR'!D83,'7thR'!D83,'8thR - Finale'!D83)</f>
        <v>4</v>
      </c>
      <c r="J83" s="5">
        <f>MIN('1stR'!E83,'2ndR'!E83,'3rdR'!E83,'4thR'!E83,'5thR'!E83,'6thR'!E83,'7thR'!E83,'8thR - Finale'!E83)</f>
        <v>4</v>
      </c>
      <c r="K83" s="5">
        <f>MIN('1stR'!F83,'2ndR'!F83,'3rdR'!F83,'4thR'!F83,'5thR'!F83,'6thR'!F83,'7thR'!F83,'8thR - Finale'!F83)</f>
        <v>3</v>
      </c>
      <c r="L83" s="5">
        <f>MIN('1stR'!G83,'2ndR'!G83,'3rdR'!G83,'4thR'!G83,'5thR'!G83,'6thR'!G83,'7thR'!G83,'8thR - Finale'!G83)</f>
        <v>4</v>
      </c>
      <c r="M83" s="5">
        <f>MIN('1stR'!H83,'2ndR'!H83,'3rdR'!H83,'4thR'!H83,'5thR'!H83,'6thR'!H83,'7thR'!H83,'8thR - Finale'!H83)</f>
        <v>5</v>
      </c>
      <c r="N83" s="5">
        <f>MIN('1stR'!I83,'2ndR'!I83,'3rdR'!I83,'4thR'!I83,'5thR'!I83,'6thR'!I83,'7thR'!I83,'8thR - Finale'!I83)</f>
        <v>4</v>
      </c>
      <c r="O83" s="5">
        <f>MIN('1stR'!J83,'2ndR'!J83,'3rdR'!J83,'4thR'!J83,'5thR'!J83,'6thR'!J83,'7thR'!J83,'8thR - Finale'!J83)</f>
        <v>4</v>
      </c>
      <c r="P83" s="5">
        <f>MIN('1stR'!K83,'2ndR'!K83,'3rdR'!K83,'4thR'!K83,'5thR'!K83,'6thR'!K83,'7thR'!K83,'8thR - Finale'!K83)</f>
        <v>9</v>
      </c>
      <c r="Q83" s="65">
        <f>MIN('1stR'!L83,'2ndR'!L83,'3rdR'!L83,'4thR'!L83,'5thR'!L83,'6thR'!L83,'7thR'!L83,'8thR - Finale'!L83)</f>
        <v>4</v>
      </c>
      <c r="R83" s="65">
        <f>MIN('1stR'!M83,'2ndR'!M83,'3rdR'!M83,'4thR'!M83,'5thR'!M83,'6thR'!M83,'7thR'!M83,'8thR - Finale'!M83)</f>
        <v>5</v>
      </c>
      <c r="S83" s="65">
        <f>MIN('1stR'!N83,'2ndR'!N83,'3rdR'!N83,'4thR'!N83,'5thR'!N83,'6thR'!N83,'7thR'!N83,'8thR - Finale'!N83)</f>
        <v>5</v>
      </c>
      <c r="T83" s="5">
        <f>MIN('1stR'!O83,'2ndR'!O83,'3rdR'!O83,'4thR'!O83,'5thR'!O83,'6thR'!O83,'7thR'!O83,'8thR - Finale'!O83)</f>
        <v>5</v>
      </c>
      <c r="U83" s="5">
        <f>MIN('1stR'!P83,'2ndR'!P83,'3rdR'!P83,'4thR'!P83,'5thR'!P83,'6thR'!P83,'7thR'!P83,'8thR - Finale'!P83)</f>
        <v>4</v>
      </c>
      <c r="V83" s="5">
        <f>MIN('1stR'!Q83,'2ndR'!Q83,'3rdR'!Q83,'4thR'!Q83,'5thR'!Q83,'6thR'!Q83,'7thR'!Q83,'8thR - Finale'!Q83)</f>
        <v>3</v>
      </c>
      <c r="W83" s="5">
        <f>MIN('1stR'!R83,'2ndR'!R83,'3rdR'!R83,'4thR'!R83,'5thR'!R83,'6thR'!R83,'7thR'!R83,'8thR - Finale'!R83)</f>
        <v>3</v>
      </c>
      <c r="X83" s="5">
        <f>MIN('1stR'!S83,'2ndR'!S83,'3rdR'!S83,'4thR'!S83,'5thR'!S83,'6thR'!S83,'7thR'!S83,'8thR - Finale'!S83)</f>
        <v>6</v>
      </c>
      <c r="Y83" s="5">
        <f>MIN('1stR'!T83,'2ndR'!T83,'3rdR'!T83,'4thR'!T83,'5thR'!T83,'6thR'!T83,'7thR'!T83,'8thR - Finale'!T83)</f>
        <v>5</v>
      </c>
      <c r="Z83" s="16">
        <f t="shared" si="20"/>
        <v>83</v>
      </c>
      <c r="AA83" s="16">
        <f t="shared" si="18"/>
        <v>83.000008300000005</v>
      </c>
      <c r="AB83" s="16">
        <f>'8thR - Finale'!V83</f>
        <v>6</v>
      </c>
      <c r="AC83" s="17">
        <f t="shared" si="21"/>
        <v>80</v>
      </c>
      <c r="AD83" s="17">
        <f t="shared" si="19"/>
        <v>80.000008300000005</v>
      </c>
    </row>
    <row r="84" spans="1:30" x14ac:dyDescent="0.25">
      <c r="A84" s="30">
        <v>78</v>
      </c>
      <c r="B84" s="23">
        <f t="shared" si="14"/>
        <v>75</v>
      </c>
      <c r="C84" s="23">
        <f t="shared" si="15"/>
        <v>77</v>
      </c>
      <c r="D84" s="13">
        <f t="shared" si="16"/>
        <v>74</v>
      </c>
      <c r="E84" s="13">
        <f t="shared" si="17"/>
        <v>77</v>
      </c>
      <c r="F84" s="7" t="str">
        <f>'8thR - Finale'!B84</f>
        <v>MACEK ALES</v>
      </c>
      <c r="G84" s="7">
        <f>'8thR - Finale'!W84</f>
        <v>1</v>
      </c>
      <c r="H84" s="5">
        <f>MIN('1stR'!C84,'2ndR'!C84,'3rdR'!C84,'4thR'!C84,'5thR'!C84,'6thR'!C84,'7thR'!C84,'8thR - Finale'!C84)</f>
        <v>4</v>
      </c>
      <c r="I84" s="5">
        <f>MIN('1stR'!D84,'2ndR'!D84,'3rdR'!D84,'4thR'!D84,'5thR'!D84,'6thR'!D84,'7thR'!D84,'8thR - Finale'!D84)</f>
        <v>5</v>
      </c>
      <c r="J84" s="5">
        <f>MIN('1stR'!E84,'2ndR'!E84,'3rdR'!E84,'4thR'!E84,'5thR'!E84,'6thR'!E84,'7thR'!E84,'8thR - Finale'!E84)</f>
        <v>4</v>
      </c>
      <c r="K84" s="5">
        <f>MIN('1stR'!F84,'2ndR'!F84,'3rdR'!F84,'4thR'!F84,'5thR'!F84,'6thR'!F84,'7thR'!F84,'8thR - Finale'!F84)</f>
        <v>6</v>
      </c>
      <c r="L84" s="5">
        <f>MIN('1stR'!G84,'2ndR'!G84,'3rdR'!G84,'4thR'!G84,'5thR'!G84,'6thR'!G84,'7thR'!G84,'8thR - Finale'!G84)</f>
        <v>5</v>
      </c>
      <c r="M84" s="5">
        <f>MIN('1stR'!H84,'2ndR'!H84,'3rdR'!H84,'4thR'!H84,'5thR'!H84,'6thR'!H84,'7thR'!H84,'8thR - Finale'!H84)</f>
        <v>6</v>
      </c>
      <c r="N84" s="5">
        <f>MIN('1stR'!I84,'2ndR'!I84,'3rdR'!I84,'4thR'!I84,'5thR'!I84,'6thR'!I84,'7thR'!I84,'8thR - Finale'!I84)</f>
        <v>5</v>
      </c>
      <c r="O84" s="5">
        <f>MIN('1stR'!J84,'2ndR'!J84,'3rdR'!J84,'4thR'!J84,'5thR'!J84,'6thR'!J84,'7thR'!J84,'8thR - Finale'!J84)</f>
        <v>5</v>
      </c>
      <c r="P84" s="5">
        <f>MIN('1stR'!K84,'2ndR'!K84,'3rdR'!K84,'4thR'!K84,'5thR'!K84,'6thR'!K84,'7thR'!K84,'8thR - Finale'!K84)</f>
        <v>9</v>
      </c>
      <c r="Q84" s="65">
        <f>MIN('1stR'!L84,'2ndR'!L84,'3rdR'!L84,'4thR'!L84,'5thR'!L84,'6thR'!L84,'7thR'!L84,'8thR - Finale'!L84)</f>
        <v>4</v>
      </c>
      <c r="R84" s="65">
        <f>MIN('1stR'!M84,'2ndR'!M84,'3rdR'!M84,'4thR'!M84,'5thR'!M84,'6thR'!M84,'7thR'!M84,'8thR - Finale'!M84)</f>
        <v>5</v>
      </c>
      <c r="S84" s="65">
        <f>MIN('1stR'!N84,'2ndR'!N84,'3rdR'!N84,'4thR'!N84,'5thR'!N84,'6thR'!N84,'7thR'!N84,'8thR - Finale'!N84)</f>
        <v>6</v>
      </c>
      <c r="T84" s="5">
        <f>MIN('1stR'!O84,'2ndR'!O84,'3rdR'!O84,'4thR'!O84,'5thR'!O84,'6thR'!O84,'7thR'!O84,'8thR - Finale'!O84)</f>
        <v>5</v>
      </c>
      <c r="U84" s="5">
        <f>MIN('1stR'!P84,'2ndR'!P84,'3rdR'!P84,'4thR'!P84,'5thR'!P84,'6thR'!P84,'7thR'!P84,'8thR - Finale'!P84)</f>
        <v>9</v>
      </c>
      <c r="V84" s="5">
        <f>MIN('1stR'!Q84,'2ndR'!Q84,'3rdR'!Q84,'4thR'!Q84,'5thR'!Q84,'6thR'!Q84,'7thR'!Q84,'8thR - Finale'!Q84)</f>
        <v>5</v>
      </c>
      <c r="W84" s="5">
        <f>MIN('1stR'!R84,'2ndR'!R84,'3rdR'!R84,'4thR'!R84,'5thR'!R84,'6thR'!R84,'7thR'!R84,'8thR - Finale'!R84)</f>
        <v>4</v>
      </c>
      <c r="X84" s="5">
        <f>MIN('1stR'!S84,'2ndR'!S84,'3rdR'!S84,'4thR'!S84,'5thR'!S84,'6thR'!S84,'7thR'!S84,'8thR - Finale'!S84)</f>
        <v>5</v>
      </c>
      <c r="Y84" s="5">
        <f>MIN('1stR'!T84,'2ndR'!T84,'3rdR'!T84,'4thR'!T84,'5thR'!T84,'6thR'!T84,'7thR'!T84,'8thR - Finale'!T84)</f>
        <v>9</v>
      </c>
      <c r="Z84" s="16">
        <f t="shared" si="20"/>
        <v>101</v>
      </c>
      <c r="AA84" s="16">
        <f t="shared" si="18"/>
        <v>101.0000084</v>
      </c>
      <c r="AB84" s="16">
        <f>'8thR - Finale'!V84</f>
        <v>15</v>
      </c>
      <c r="AC84" s="17">
        <f t="shared" si="21"/>
        <v>93.5</v>
      </c>
      <c r="AD84" s="17">
        <f t="shared" si="19"/>
        <v>93.500008399999999</v>
      </c>
    </row>
    <row r="85" spans="1:30" x14ac:dyDescent="0.25">
      <c r="A85" s="30">
        <v>79</v>
      </c>
      <c r="B85" s="23">
        <f t="shared" si="14"/>
        <v>56</v>
      </c>
      <c r="C85" s="23">
        <f t="shared" si="15"/>
        <v>55</v>
      </c>
      <c r="D85" s="13">
        <f t="shared" si="16"/>
        <v>53</v>
      </c>
      <c r="E85" s="13">
        <f t="shared" si="17"/>
        <v>55</v>
      </c>
      <c r="F85" s="7" t="str">
        <f>'8thR - Finale'!B85</f>
        <v>MAJHEN TADEJ</v>
      </c>
      <c r="G85" s="7">
        <f>'8thR - Finale'!W85</f>
        <v>1</v>
      </c>
      <c r="H85" s="5">
        <f>MIN('1stR'!C85,'2ndR'!C85,'3rdR'!C85,'4thR'!C85,'5thR'!C85,'6thR'!C85,'7thR'!C85,'8thR - Finale'!C85)</f>
        <v>5</v>
      </c>
      <c r="I85" s="5">
        <f>MIN('1stR'!D85,'2ndR'!D85,'3rdR'!D85,'4thR'!D85,'5thR'!D85,'6thR'!D85,'7thR'!D85,'8thR - Finale'!D85)</f>
        <v>5</v>
      </c>
      <c r="J85" s="5">
        <f>MIN('1stR'!E85,'2ndR'!E85,'3rdR'!E85,'4thR'!E85,'5thR'!E85,'6thR'!E85,'7thR'!E85,'8thR - Finale'!E85)</f>
        <v>3</v>
      </c>
      <c r="K85" s="5">
        <f>MIN('1stR'!F85,'2ndR'!F85,'3rdR'!F85,'4thR'!F85,'5thR'!F85,'6thR'!F85,'7thR'!F85,'8thR - Finale'!F85)</f>
        <v>4</v>
      </c>
      <c r="L85" s="5">
        <f>MIN('1stR'!G85,'2ndR'!G85,'3rdR'!G85,'4thR'!G85,'5thR'!G85,'6thR'!G85,'7thR'!G85,'8thR - Finale'!G85)</f>
        <v>7</v>
      </c>
      <c r="M85" s="5">
        <f>MIN('1stR'!H85,'2ndR'!H85,'3rdR'!H85,'4thR'!H85,'5thR'!H85,'6thR'!H85,'7thR'!H85,'8thR - Finale'!H85)</f>
        <v>8</v>
      </c>
      <c r="N85" s="5">
        <f>MIN('1stR'!I85,'2ndR'!I85,'3rdR'!I85,'4thR'!I85,'5thR'!I85,'6thR'!I85,'7thR'!I85,'8thR - Finale'!I85)</f>
        <v>5</v>
      </c>
      <c r="O85" s="5">
        <f>MIN('1stR'!J85,'2ndR'!J85,'3rdR'!J85,'4thR'!J85,'5thR'!J85,'6thR'!J85,'7thR'!J85,'8thR - Finale'!J85)</f>
        <v>4</v>
      </c>
      <c r="P85" s="5">
        <f>MIN('1stR'!K85,'2ndR'!K85,'3rdR'!K85,'4thR'!K85,'5thR'!K85,'6thR'!K85,'7thR'!K85,'8thR - Finale'!K85)</f>
        <v>5</v>
      </c>
      <c r="Q85" s="65">
        <f>MIN('1stR'!L85,'2ndR'!L85,'3rdR'!L85,'4thR'!L85,'5thR'!L85,'6thR'!L85,'7thR'!L85,'8thR - Finale'!L85)</f>
        <v>5</v>
      </c>
      <c r="R85" s="65">
        <f>MIN('1stR'!M85,'2ndR'!M85,'3rdR'!M85,'4thR'!M85,'5thR'!M85,'6thR'!M85,'7thR'!M85,'8thR - Finale'!M85)</f>
        <v>4</v>
      </c>
      <c r="S85" s="65">
        <f>MIN('1stR'!N85,'2ndR'!N85,'3rdR'!N85,'4thR'!N85,'5thR'!N85,'6thR'!N85,'7thR'!N85,'8thR - Finale'!N85)</f>
        <v>6</v>
      </c>
      <c r="T85" s="5">
        <f>MIN('1stR'!O85,'2ndR'!O85,'3rdR'!O85,'4thR'!O85,'5thR'!O85,'6thR'!O85,'7thR'!O85,'8thR - Finale'!O85)</f>
        <v>4</v>
      </c>
      <c r="U85" s="5">
        <f>MIN('1stR'!P85,'2ndR'!P85,'3rdR'!P85,'4thR'!P85,'5thR'!P85,'6thR'!P85,'7thR'!P85,'8thR - Finale'!P85)</f>
        <v>6</v>
      </c>
      <c r="V85" s="5">
        <f>MIN('1stR'!Q85,'2ndR'!Q85,'3rdR'!Q85,'4thR'!Q85,'5thR'!Q85,'6thR'!Q85,'7thR'!Q85,'8thR - Finale'!Q85)</f>
        <v>3</v>
      </c>
      <c r="W85" s="5">
        <f>MIN('1stR'!R85,'2ndR'!R85,'3rdR'!R85,'4thR'!R85,'5thR'!R85,'6thR'!R85,'7thR'!R85,'8thR - Finale'!R85)</f>
        <v>5</v>
      </c>
      <c r="X85" s="5">
        <f>MIN('1stR'!S85,'2ndR'!S85,'3rdR'!S85,'4thR'!S85,'5thR'!S85,'6thR'!S85,'7thR'!S85,'8thR - Finale'!S85)</f>
        <v>5</v>
      </c>
      <c r="Y85" s="5">
        <f>MIN('1stR'!T85,'2ndR'!T85,'3rdR'!T85,'4thR'!T85,'5thR'!T85,'6thR'!T85,'7thR'!T85,'8thR - Finale'!T85)</f>
        <v>6</v>
      </c>
      <c r="Z85" s="16">
        <f t="shared" si="20"/>
        <v>90</v>
      </c>
      <c r="AA85" s="16">
        <f t="shared" si="18"/>
        <v>90.000008500000007</v>
      </c>
      <c r="AB85" s="16">
        <f>'8thR - Finale'!V85</f>
        <v>16.7</v>
      </c>
      <c r="AC85" s="17">
        <f t="shared" si="21"/>
        <v>81.650000000000006</v>
      </c>
      <c r="AD85" s="17">
        <f t="shared" si="19"/>
        <v>81.650008500000013</v>
      </c>
    </row>
    <row r="86" spans="1:30" x14ac:dyDescent="0.25">
      <c r="A86" s="30">
        <v>80</v>
      </c>
      <c r="B86" s="23">
        <f t="shared" si="14"/>
        <v>81</v>
      </c>
      <c r="C86" s="23">
        <f t="shared" si="15"/>
        <v>76</v>
      </c>
      <c r="D86" s="13">
        <f t="shared" si="16"/>
        <v>80</v>
      </c>
      <c r="E86" s="13">
        <f t="shared" si="17"/>
        <v>76</v>
      </c>
      <c r="F86" s="7" t="str">
        <f>'8thR - Finale'!B86</f>
        <v>OBERLOJER VIKTOR</v>
      </c>
      <c r="G86" s="7">
        <f>'8thR - Finale'!W86</f>
        <v>1</v>
      </c>
      <c r="H86" s="5">
        <f>MIN('1stR'!C86,'2ndR'!C86,'3rdR'!C86,'4thR'!C86,'5thR'!C86,'6thR'!C86,'7thR'!C86,'8thR - Finale'!C86)</f>
        <v>6</v>
      </c>
      <c r="I86" s="5">
        <f>MIN('1stR'!D86,'2ndR'!D86,'3rdR'!D86,'4thR'!D86,'5thR'!D86,'6thR'!D86,'7thR'!D86,'8thR - Finale'!D86)</f>
        <v>7</v>
      </c>
      <c r="J86" s="5">
        <f>MIN('1stR'!E86,'2ndR'!E86,'3rdR'!E86,'4thR'!E86,'5thR'!E86,'6thR'!E86,'7thR'!E86,'8thR - Finale'!E86)</f>
        <v>4</v>
      </c>
      <c r="K86" s="5">
        <f>MIN('1stR'!F86,'2ndR'!F86,'3rdR'!F86,'4thR'!F86,'5thR'!F86,'6thR'!F86,'7thR'!F86,'8thR - Finale'!F86)</f>
        <v>6</v>
      </c>
      <c r="L86" s="5">
        <f>MIN('1stR'!G86,'2ndR'!G86,'3rdR'!G86,'4thR'!G86,'5thR'!G86,'6thR'!G86,'7thR'!G86,'8thR - Finale'!G86)</f>
        <v>6</v>
      </c>
      <c r="M86" s="5">
        <f>MIN('1stR'!H86,'2ndR'!H86,'3rdR'!H86,'4thR'!H86,'5thR'!H86,'6thR'!H86,'7thR'!H86,'8thR - Finale'!H86)</f>
        <v>6</v>
      </c>
      <c r="N86" s="5">
        <f>MIN('1stR'!I86,'2ndR'!I86,'3rdR'!I86,'4thR'!I86,'5thR'!I86,'6thR'!I86,'7thR'!I86,'8thR - Finale'!I86)</f>
        <v>8</v>
      </c>
      <c r="O86" s="5">
        <f>MIN('1stR'!J86,'2ndR'!J86,'3rdR'!J86,'4thR'!J86,'5thR'!J86,'6thR'!J86,'7thR'!J86,'8thR - Finale'!J86)</f>
        <v>6</v>
      </c>
      <c r="P86" s="5">
        <f>MIN('1stR'!K86,'2ndR'!K86,'3rdR'!K86,'4thR'!K86,'5thR'!K86,'6thR'!K86,'7thR'!K86,'8thR - Finale'!K86)</f>
        <v>3</v>
      </c>
      <c r="Q86" s="65">
        <f>MIN('1stR'!L86,'2ndR'!L86,'3rdR'!L86,'4thR'!L86,'5thR'!L86,'6thR'!L86,'7thR'!L86,'8thR - Finale'!L86)</f>
        <v>6</v>
      </c>
      <c r="R86" s="65">
        <f>MIN('1stR'!M86,'2ndR'!M86,'3rdR'!M86,'4thR'!M86,'5thR'!M86,'6thR'!M86,'7thR'!M86,'8thR - Finale'!M86)</f>
        <v>5</v>
      </c>
      <c r="S86" s="65">
        <f>MIN('1stR'!N86,'2ndR'!N86,'3rdR'!N86,'4thR'!N86,'5thR'!N86,'6thR'!N86,'7thR'!N86,'8thR - Finale'!N86)</f>
        <v>7</v>
      </c>
      <c r="T86" s="5">
        <f>MIN('1stR'!O86,'2ndR'!O86,'3rdR'!O86,'4thR'!O86,'5thR'!O86,'6thR'!O86,'7thR'!O86,'8thR - Finale'!O86)</f>
        <v>5</v>
      </c>
      <c r="U86" s="5">
        <f>MIN('1stR'!P86,'2ndR'!P86,'3rdR'!P86,'4thR'!P86,'5thR'!P86,'6thR'!P86,'7thR'!P86,'8thR - Finale'!P86)</f>
        <v>8</v>
      </c>
      <c r="V86" s="5">
        <f>MIN('1stR'!Q86,'2ndR'!Q86,'3rdR'!Q86,'4thR'!Q86,'5thR'!Q86,'6thR'!Q86,'7thR'!Q86,'8thR - Finale'!Q86)</f>
        <v>4</v>
      </c>
      <c r="W86" s="5">
        <f>MIN('1stR'!R86,'2ndR'!R86,'3rdR'!R86,'4thR'!R86,'5thR'!R86,'6thR'!R86,'7thR'!R86,'8thR - Finale'!R86)</f>
        <v>9</v>
      </c>
      <c r="X86" s="5">
        <f>MIN('1stR'!S86,'2ndR'!S86,'3rdR'!S86,'4thR'!S86,'5thR'!S86,'6thR'!S86,'7thR'!S86,'8thR - Finale'!S86)</f>
        <v>7</v>
      </c>
      <c r="Y86" s="5">
        <f>MIN('1stR'!T86,'2ndR'!T86,'3rdR'!T86,'4thR'!T86,'5thR'!T86,'6thR'!T86,'7thR'!T86,'8thR - Finale'!T86)</f>
        <v>5</v>
      </c>
      <c r="Z86" s="16">
        <f t="shared" si="20"/>
        <v>108</v>
      </c>
      <c r="AA86" s="16">
        <f t="shared" si="18"/>
        <v>108.0000086</v>
      </c>
      <c r="AB86" s="16">
        <f>'8thR - Finale'!V86</f>
        <v>29.1</v>
      </c>
      <c r="AC86" s="17">
        <f t="shared" si="21"/>
        <v>93.45</v>
      </c>
      <c r="AD86" s="17">
        <f t="shared" si="19"/>
        <v>93.450008600000004</v>
      </c>
    </row>
    <row r="87" spans="1:30" x14ac:dyDescent="0.25">
      <c r="A87" s="30">
        <v>81</v>
      </c>
      <c r="B87" s="23">
        <f t="shared" si="14"/>
        <v>52</v>
      </c>
      <c r="C87" s="23">
        <f t="shared" si="15"/>
        <v>51</v>
      </c>
      <c r="D87" s="13">
        <f t="shared" si="16"/>
        <v>51</v>
      </c>
      <c r="E87" s="13">
        <f t="shared" si="17"/>
        <v>51</v>
      </c>
      <c r="F87" s="7" t="str">
        <f>'8thR - Finale'!B87</f>
        <v>SAMSELNIG PETER</v>
      </c>
      <c r="G87" s="7">
        <f>'8thR - Finale'!W87</f>
        <v>1</v>
      </c>
      <c r="H87" s="5">
        <f>MIN('1stR'!C87,'2ndR'!C87,'3rdR'!C87,'4thR'!C87,'5thR'!C87,'6thR'!C87,'7thR'!C87,'8thR - Finale'!C87)</f>
        <v>8</v>
      </c>
      <c r="I87" s="5">
        <f>MIN('1stR'!D87,'2ndR'!D87,'3rdR'!D87,'4thR'!D87,'5thR'!D87,'6thR'!D87,'7thR'!D87,'8thR - Finale'!D87)</f>
        <v>6</v>
      </c>
      <c r="J87" s="5">
        <f>MIN('1stR'!E87,'2ndR'!E87,'3rdR'!E87,'4thR'!E87,'5thR'!E87,'6thR'!E87,'7thR'!E87,'8thR - Finale'!E87)</f>
        <v>6</v>
      </c>
      <c r="K87" s="5">
        <f>MIN('1stR'!F87,'2ndR'!F87,'3rdR'!F87,'4thR'!F87,'5thR'!F87,'6thR'!F87,'7thR'!F87,'8thR - Finale'!F87)</f>
        <v>3</v>
      </c>
      <c r="L87" s="5">
        <f>MIN('1stR'!G87,'2ndR'!G87,'3rdR'!G87,'4thR'!G87,'5thR'!G87,'6thR'!G87,'7thR'!G87,'8thR - Finale'!G87)</f>
        <v>4</v>
      </c>
      <c r="M87" s="5">
        <f>MIN('1stR'!H87,'2ndR'!H87,'3rdR'!H87,'4thR'!H87,'5thR'!H87,'6thR'!H87,'7thR'!H87,'8thR - Finale'!H87)</f>
        <v>6</v>
      </c>
      <c r="N87" s="5">
        <f>MIN('1stR'!I87,'2ndR'!I87,'3rdR'!I87,'4thR'!I87,'5thR'!I87,'6thR'!I87,'7thR'!I87,'8thR - Finale'!I87)</f>
        <v>5</v>
      </c>
      <c r="O87" s="5">
        <f>MIN('1stR'!J87,'2ndR'!J87,'3rdR'!J87,'4thR'!J87,'5thR'!J87,'6thR'!J87,'7thR'!J87,'8thR - Finale'!J87)</f>
        <v>4</v>
      </c>
      <c r="P87" s="5">
        <f>MIN('1stR'!K87,'2ndR'!K87,'3rdR'!K87,'4thR'!K87,'5thR'!K87,'6thR'!K87,'7thR'!K87,'8thR - Finale'!K87)</f>
        <v>6</v>
      </c>
      <c r="Q87" s="65">
        <f>MIN('1stR'!L87,'2ndR'!L87,'3rdR'!L87,'4thR'!L87,'5thR'!L87,'6thR'!L87,'7thR'!L87,'8thR - Finale'!L87)</f>
        <v>4</v>
      </c>
      <c r="R87" s="65">
        <f>MIN('1stR'!M87,'2ndR'!M87,'3rdR'!M87,'4thR'!M87,'5thR'!M87,'6thR'!M87,'7thR'!M87,'8thR - Finale'!M87)</f>
        <v>5</v>
      </c>
      <c r="S87" s="65">
        <f>MIN('1stR'!N87,'2ndR'!N87,'3rdR'!N87,'4thR'!N87,'5thR'!N87,'6thR'!N87,'7thR'!N87,'8thR - Finale'!N87)</f>
        <v>5</v>
      </c>
      <c r="T87" s="5">
        <f>MIN('1stR'!O87,'2ndR'!O87,'3rdR'!O87,'4thR'!O87,'5thR'!O87,'6thR'!O87,'7thR'!O87,'8thR - Finale'!O87)</f>
        <v>4</v>
      </c>
      <c r="U87" s="5">
        <f>MIN('1stR'!P87,'2ndR'!P87,'3rdR'!P87,'4thR'!P87,'5thR'!P87,'6thR'!P87,'7thR'!P87,'8thR - Finale'!P87)</f>
        <v>6</v>
      </c>
      <c r="V87" s="5">
        <f>MIN('1stR'!Q87,'2ndR'!Q87,'3rdR'!Q87,'4thR'!Q87,'5thR'!Q87,'6thR'!Q87,'7thR'!Q87,'8thR - Finale'!Q87)</f>
        <v>3</v>
      </c>
      <c r="W87" s="5">
        <f>MIN('1stR'!R87,'2ndR'!R87,'3rdR'!R87,'4thR'!R87,'5thR'!R87,'6thR'!R87,'7thR'!R87,'8thR - Finale'!R87)</f>
        <v>4</v>
      </c>
      <c r="X87" s="5">
        <f>MIN('1stR'!S87,'2ndR'!S87,'3rdR'!S87,'4thR'!S87,'5thR'!S87,'6thR'!S87,'7thR'!S87,'8thR - Finale'!S87)</f>
        <v>4</v>
      </c>
      <c r="Y87" s="5">
        <f>MIN('1stR'!T87,'2ndR'!T87,'3rdR'!T87,'4thR'!T87,'5thR'!T87,'6thR'!T87,'7thR'!T87,'8thR - Finale'!T87)</f>
        <v>6</v>
      </c>
      <c r="Z87" s="16">
        <f t="shared" si="20"/>
        <v>89</v>
      </c>
      <c r="AA87" s="16">
        <f t="shared" si="18"/>
        <v>89.000008699999995</v>
      </c>
      <c r="AB87" s="16">
        <f>'8thR - Finale'!V87</f>
        <v>17.100000000000001</v>
      </c>
      <c r="AC87" s="17">
        <f t="shared" si="21"/>
        <v>80.45</v>
      </c>
      <c r="AD87" s="17">
        <f t="shared" si="19"/>
        <v>80.450008699999998</v>
      </c>
    </row>
    <row r="88" spans="1:30" x14ac:dyDescent="0.25">
      <c r="A88" s="30">
        <v>82</v>
      </c>
      <c r="B88" s="23">
        <f t="shared" si="14"/>
        <v>48</v>
      </c>
      <c r="C88" s="23">
        <f t="shared" si="15"/>
        <v>63</v>
      </c>
      <c r="D88" s="13">
        <f t="shared" si="16"/>
        <v>46</v>
      </c>
      <c r="E88" s="13">
        <f t="shared" si="17"/>
        <v>63</v>
      </c>
      <c r="F88" s="7" t="str">
        <f>'8thR - Finale'!B88</f>
        <v>SCHAUTZER FRANZ</v>
      </c>
      <c r="G88" s="7">
        <f>'8thR - Finale'!W88</f>
        <v>1</v>
      </c>
      <c r="H88" s="5">
        <f>MIN('1stR'!C88,'2ndR'!C88,'3rdR'!C88,'4thR'!C88,'5thR'!C88,'6thR'!C88,'7thR'!C88,'8thR - Finale'!C88)</f>
        <v>5</v>
      </c>
      <c r="I88" s="5">
        <f>MIN('1stR'!D88,'2ndR'!D88,'3rdR'!D88,'4thR'!D88,'5thR'!D88,'6thR'!D88,'7thR'!D88,'8thR - Finale'!D88)</f>
        <v>5</v>
      </c>
      <c r="J88" s="5">
        <f>MIN('1stR'!E88,'2ndR'!E88,'3rdR'!E88,'4thR'!E88,'5thR'!E88,'6thR'!E88,'7thR'!E88,'8thR - Finale'!E88)</f>
        <v>3</v>
      </c>
      <c r="K88" s="5">
        <f>MIN('1stR'!F88,'2ndR'!F88,'3rdR'!F88,'4thR'!F88,'5thR'!F88,'6thR'!F88,'7thR'!F88,'8thR - Finale'!F88)</f>
        <v>4</v>
      </c>
      <c r="L88" s="5">
        <f>MIN('1stR'!G88,'2ndR'!G88,'3rdR'!G88,'4thR'!G88,'5thR'!G88,'6thR'!G88,'7thR'!G88,'8thR - Finale'!G88)</f>
        <v>5</v>
      </c>
      <c r="M88" s="5">
        <f>MIN('1stR'!H88,'2ndR'!H88,'3rdR'!H88,'4thR'!H88,'5thR'!H88,'6thR'!H88,'7thR'!H88,'8thR - Finale'!H88)</f>
        <v>5</v>
      </c>
      <c r="N88" s="5">
        <f>MIN('1stR'!I88,'2ndR'!I88,'3rdR'!I88,'4thR'!I88,'5thR'!I88,'6thR'!I88,'7thR'!I88,'8thR - Finale'!I88)</f>
        <v>7</v>
      </c>
      <c r="O88" s="5">
        <f>MIN('1stR'!J88,'2ndR'!J88,'3rdR'!J88,'4thR'!J88,'5thR'!J88,'6thR'!J88,'7thR'!J88,'8thR - Finale'!J88)</f>
        <v>9</v>
      </c>
      <c r="P88" s="5">
        <f>MIN('1stR'!K88,'2ndR'!K88,'3rdR'!K88,'4thR'!K88,'5thR'!K88,'6thR'!K88,'7thR'!K88,'8thR - Finale'!K88)</f>
        <v>4</v>
      </c>
      <c r="Q88" s="65">
        <f>MIN('1stR'!L88,'2ndR'!L88,'3rdR'!L88,'4thR'!L88,'5thR'!L88,'6thR'!L88,'7thR'!L88,'8thR - Finale'!L88)</f>
        <v>4</v>
      </c>
      <c r="R88" s="65">
        <f>MIN('1stR'!M88,'2ndR'!M88,'3rdR'!M88,'4thR'!M88,'5thR'!M88,'6thR'!M88,'7thR'!M88,'8thR - Finale'!M88)</f>
        <v>4</v>
      </c>
      <c r="S88" s="65">
        <f>MIN('1stR'!N88,'2ndR'!N88,'3rdR'!N88,'4thR'!N88,'5thR'!N88,'6thR'!N88,'7thR'!N88,'8thR - Finale'!N88)</f>
        <v>6</v>
      </c>
      <c r="T88" s="5">
        <f>MIN('1stR'!O88,'2ndR'!O88,'3rdR'!O88,'4thR'!O88,'5thR'!O88,'6thR'!O88,'7thR'!O88,'8thR - Finale'!O88)</f>
        <v>5</v>
      </c>
      <c r="U88" s="5">
        <f>MIN('1stR'!P88,'2ndR'!P88,'3rdR'!P88,'4thR'!P88,'5thR'!P88,'6thR'!P88,'7thR'!P88,'8thR - Finale'!P88)</f>
        <v>6</v>
      </c>
      <c r="V88" s="5">
        <f>MIN('1stR'!Q88,'2ndR'!Q88,'3rdR'!Q88,'4thR'!Q88,'5thR'!Q88,'6thR'!Q88,'7thR'!Q88,'8thR - Finale'!Q88)</f>
        <v>3</v>
      </c>
      <c r="W88" s="5">
        <f>MIN('1stR'!R88,'2ndR'!R88,'3rdR'!R88,'4thR'!R88,'5thR'!R88,'6thR'!R88,'7thR'!R88,'8thR - Finale'!R88)</f>
        <v>3</v>
      </c>
      <c r="X88" s="5">
        <f>MIN('1stR'!S88,'2ndR'!S88,'3rdR'!S88,'4thR'!S88,'5thR'!S88,'6thR'!S88,'7thR'!S88,'8thR - Finale'!S88)</f>
        <v>4</v>
      </c>
      <c r="Y88" s="5">
        <f>MIN('1stR'!T88,'2ndR'!T88,'3rdR'!T88,'4thR'!T88,'5thR'!T88,'6thR'!T88,'7thR'!T88,'8thR - Finale'!T88)</f>
        <v>5</v>
      </c>
      <c r="Z88" s="16">
        <f t="shared" si="20"/>
        <v>87</v>
      </c>
      <c r="AA88" s="16">
        <f t="shared" si="18"/>
        <v>87.000008800000003</v>
      </c>
      <c r="AB88" s="16">
        <f>'8thR - Finale'!V88</f>
        <v>6.4</v>
      </c>
      <c r="AC88" s="17">
        <f t="shared" si="21"/>
        <v>83.8</v>
      </c>
      <c r="AD88" s="17">
        <f t="shared" si="19"/>
        <v>83.800008800000001</v>
      </c>
    </row>
    <row r="89" spans="1:30" x14ac:dyDescent="0.25">
      <c r="A89" s="30">
        <v>83</v>
      </c>
      <c r="B89" s="23">
        <f t="shared" si="14"/>
        <v>43</v>
      </c>
      <c r="C89" s="23">
        <f t="shared" si="15"/>
        <v>52</v>
      </c>
      <c r="D89" s="13">
        <f t="shared" si="16"/>
        <v>36</v>
      </c>
      <c r="E89" s="13">
        <f t="shared" si="17"/>
        <v>52</v>
      </c>
      <c r="F89" s="7" t="str">
        <f>'8thR - Finale'!B89</f>
        <v>SCHAUTZER MARGIT</v>
      </c>
      <c r="G89" s="7">
        <f>'8thR - Finale'!W89</f>
        <v>1</v>
      </c>
      <c r="H89" s="5">
        <f>MIN('1stR'!C89,'2ndR'!C89,'3rdR'!C89,'4thR'!C89,'5thR'!C89,'6thR'!C89,'7thR'!C89,'8thR - Finale'!C89)</f>
        <v>6</v>
      </c>
      <c r="I89" s="5">
        <f>MIN('1stR'!D89,'2ndR'!D89,'3rdR'!D89,'4thR'!D89,'5thR'!D89,'6thR'!D89,'7thR'!D89,'8thR - Finale'!D89)</f>
        <v>7</v>
      </c>
      <c r="J89" s="5">
        <f>MIN('1stR'!E89,'2ndR'!E89,'3rdR'!E89,'4thR'!E89,'5thR'!E89,'6thR'!E89,'7thR'!E89,'8thR - Finale'!E89)</f>
        <v>3</v>
      </c>
      <c r="K89" s="5">
        <f>MIN('1stR'!F89,'2ndR'!F89,'3rdR'!F89,'4thR'!F89,'5thR'!F89,'6thR'!F89,'7thR'!F89,'8thR - Finale'!F89)</f>
        <v>3</v>
      </c>
      <c r="L89" s="5">
        <f>MIN('1stR'!G89,'2ndR'!G89,'3rdR'!G89,'4thR'!G89,'5thR'!G89,'6thR'!G89,'7thR'!G89,'8thR - Finale'!G89)</f>
        <v>5</v>
      </c>
      <c r="M89" s="5">
        <f>MIN('1stR'!H89,'2ndR'!H89,'3rdR'!H89,'4thR'!H89,'5thR'!H89,'6thR'!H89,'7thR'!H89,'8thR - Finale'!H89)</f>
        <v>4</v>
      </c>
      <c r="N89" s="5">
        <f>MIN('1stR'!I89,'2ndR'!I89,'3rdR'!I89,'4thR'!I89,'5thR'!I89,'6thR'!I89,'7thR'!I89,'8thR - Finale'!I89)</f>
        <v>6</v>
      </c>
      <c r="O89" s="5">
        <f>MIN('1stR'!J89,'2ndR'!J89,'3rdR'!J89,'4thR'!J89,'5thR'!J89,'6thR'!J89,'7thR'!J89,'8thR - Finale'!J89)</f>
        <v>4</v>
      </c>
      <c r="P89" s="5">
        <f>MIN('1stR'!K89,'2ndR'!K89,'3rdR'!K89,'4thR'!K89,'5thR'!K89,'6thR'!K89,'7thR'!K89,'8thR - Finale'!K89)</f>
        <v>4</v>
      </c>
      <c r="Q89" s="65">
        <f>MIN('1stR'!L89,'2ndR'!L89,'3rdR'!L89,'4thR'!L89,'5thR'!L89,'6thR'!L89,'7thR'!L89,'8thR - Finale'!L89)</f>
        <v>3</v>
      </c>
      <c r="R89" s="65">
        <f>MIN('1stR'!M89,'2ndR'!M89,'3rdR'!M89,'4thR'!M89,'5thR'!M89,'6thR'!M89,'7thR'!M89,'8thR - Finale'!M89)</f>
        <v>5</v>
      </c>
      <c r="S89" s="65">
        <f>MIN('1stR'!N89,'2ndR'!N89,'3rdR'!N89,'4thR'!N89,'5thR'!N89,'6thR'!N89,'7thR'!N89,'8thR - Finale'!N89)</f>
        <v>5</v>
      </c>
      <c r="T89" s="5">
        <f>MIN('1stR'!O89,'2ndR'!O89,'3rdR'!O89,'4thR'!O89,'5thR'!O89,'6thR'!O89,'7thR'!O89,'8thR - Finale'!O89)</f>
        <v>6</v>
      </c>
      <c r="U89" s="5">
        <f>MIN('1stR'!P89,'2ndR'!P89,'3rdR'!P89,'4thR'!P89,'5thR'!P89,'6thR'!P89,'7thR'!P89,'8thR - Finale'!P89)</f>
        <v>5</v>
      </c>
      <c r="V89" s="5">
        <f>MIN('1stR'!Q89,'2ndR'!Q89,'3rdR'!Q89,'4thR'!Q89,'5thR'!Q89,'6thR'!Q89,'7thR'!Q89,'8thR - Finale'!Q89)</f>
        <v>4</v>
      </c>
      <c r="W89" s="5">
        <f>MIN('1stR'!R89,'2ndR'!R89,'3rdR'!R89,'4thR'!R89,'5thR'!R89,'6thR'!R89,'7thR'!R89,'8thR - Finale'!R89)</f>
        <v>2</v>
      </c>
      <c r="X89" s="5">
        <f>MIN('1stR'!S89,'2ndR'!S89,'3rdR'!S89,'4thR'!S89,'5thR'!S89,'6thR'!S89,'7thR'!S89,'8thR - Finale'!S89)</f>
        <v>6</v>
      </c>
      <c r="Y89" s="5">
        <f>MIN('1stR'!T89,'2ndR'!T89,'3rdR'!T89,'4thR'!T89,'5thR'!T89,'6thR'!T89,'7thR'!T89,'8thR - Finale'!T89)</f>
        <v>6</v>
      </c>
      <c r="Z89" s="16">
        <f t="shared" si="20"/>
        <v>84</v>
      </c>
      <c r="AA89" s="16">
        <f t="shared" si="18"/>
        <v>84.000008899999997</v>
      </c>
      <c r="AB89" s="16">
        <f>'8thR - Finale'!V89</f>
        <v>6.3</v>
      </c>
      <c r="AC89" s="17">
        <f t="shared" si="21"/>
        <v>80.849999999999994</v>
      </c>
      <c r="AD89" s="17">
        <f t="shared" si="19"/>
        <v>80.850008899999992</v>
      </c>
    </row>
    <row r="90" spans="1:30" x14ac:dyDescent="0.25">
      <c r="A90" s="30">
        <v>84</v>
      </c>
      <c r="B90" s="23">
        <f t="shared" si="14"/>
        <v>79</v>
      </c>
      <c r="C90" s="23">
        <f t="shared" si="15"/>
        <v>72</v>
      </c>
      <c r="D90" s="13">
        <f t="shared" si="16"/>
        <v>78</v>
      </c>
      <c r="E90" s="13">
        <f t="shared" si="17"/>
        <v>72</v>
      </c>
      <c r="F90" s="7" t="str">
        <f>'8thR - Finale'!B90</f>
        <v>SPRINGER THOMAS</v>
      </c>
      <c r="G90" s="7">
        <f>'8thR - Finale'!W90</f>
        <v>1</v>
      </c>
      <c r="H90" s="5">
        <f>MIN('1stR'!C90,'2ndR'!C90,'3rdR'!C90,'4thR'!C90,'5thR'!C90,'6thR'!C90,'7thR'!C90,'8thR - Finale'!C90)</f>
        <v>6</v>
      </c>
      <c r="I90" s="5">
        <f>MIN('1stR'!D90,'2ndR'!D90,'3rdR'!D90,'4thR'!D90,'5thR'!D90,'6thR'!D90,'7thR'!D90,'8thR - Finale'!D90)</f>
        <v>6</v>
      </c>
      <c r="J90" s="5">
        <f>MIN('1stR'!E90,'2ndR'!E90,'3rdR'!E90,'4thR'!E90,'5thR'!E90,'6thR'!E90,'7thR'!E90,'8thR - Finale'!E90)</f>
        <v>6</v>
      </c>
      <c r="K90" s="5">
        <f>MIN('1stR'!F90,'2ndR'!F90,'3rdR'!F90,'4thR'!F90,'5thR'!F90,'6thR'!F90,'7thR'!F90,'8thR - Finale'!F90)</f>
        <v>4</v>
      </c>
      <c r="L90" s="5">
        <f>MIN('1stR'!G90,'2ndR'!G90,'3rdR'!G90,'4thR'!G90,'5thR'!G90,'6thR'!G90,'7thR'!G90,'8thR - Finale'!G90)</f>
        <v>6</v>
      </c>
      <c r="M90" s="5">
        <f>MIN('1stR'!H90,'2ndR'!H90,'3rdR'!H90,'4thR'!H90,'5thR'!H90,'6thR'!H90,'7thR'!H90,'8thR - Finale'!H90)</f>
        <v>8</v>
      </c>
      <c r="N90" s="5">
        <f>MIN('1stR'!I90,'2ndR'!I90,'3rdR'!I90,'4thR'!I90,'5thR'!I90,'6thR'!I90,'7thR'!I90,'8thR - Finale'!I90)</f>
        <v>7</v>
      </c>
      <c r="O90" s="5">
        <f>MIN('1stR'!J90,'2ndR'!J90,'3rdR'!J90,'4thR'!J90,'5thR'!J90,'6thR'!J90,'7thR'!J90,'8thR - Finale'!J90)</f>
        <v>5</v>
      </c>
      <c r="P90" s="5">
        <f>MIN('1stR'!K90,'2ndR'!K90,'3rdR'!K90,'4thR'!K90,'5thR'!K90,'6thR'!K90,'7thR'!K90,'8thR - Finale'!K90)</f>
        <v>6</v>
      </c>
      <c r="Q90" s="65">
        <f>MIN('1stR'!L90,'2ndR'!L90,'3rdR'!L90,'4thR'!L90,'5thR'!L90,'6thR'!L90,'7thR'!L90,'8thR - Finale'!L90)</f>
        <v>3</v>
      </c>
      <c r="R90" s="65">
        <f>MIN('1stR'!M90,'2ndR'!M90,'3rdR'!M90,'4thR'!M90,'5thR'!M90,'6thR'!M90,'7thR'!M90,'8thR - Finale'!M90)</f>
        <v>7</v>
      </c>
      <c r="S90" s="65">
        <f>MIN('1stR'!N90,'2ndR'!N90,'3rdR'!N90,'4thR'!N90,'5thR'!N90,'6thR'!N90,'7thR'!N90,'8thR - Finale'!N90)</f>
        <v>7</v>
      </c>
      <c r="T90" s="5">
        <f>MIN('1stR'!O90,'2ndR'!O90,'3rdR'!O90,'4thR'!O90,'5thR'!O90,'6thR'!O90,'7thR'!O90,'8thR - Finale'!O90)</f>
        <v>4</v>
      </c>
      <c r="U90" s="5">
        <f>MIN('1stR'!P90,'2ndR'!P90,'3rdR'!P90,'4thR'!P90,'5thR'!P90,'6thR'!P90,'7thR'!P90,'8thR - Finale'!P90)</f>
        <v>6</v>
      </c>
      <c r="V90" s="5">
        <f>MIN('1stR'!Q90,'2ndR'!Q90,'3rdR'!Q90,'4thR'!Q90,'5thR'!Q90,'6thR'!Q90,'7thR'!Q90,'8thR - Finale'!Q90)</f>
        <v>6</v>
      </c>
      <c r="W90" s="5">
        <f>MIN('1stR'!R90,'2ndR'!R90,'3rdR'!R90,'4thR'!R90,'5thR'!R90,'6thR'!R90,'7thR'!R90,'8thR - Finale'!R90)</f>
        <v>5</v>
      </c>
      <c r="X90" s="5">
        <f>MIN('1stR'!S90,'2ndR'!S90,'3rdR'!S90,'4thR'!S90,'5thR'!S90,'6thR'!S90,'7thR'!S90,'8thR - Finale'!S90)</f>
        <v>9</v>
      </c>
      <c r="Y90" s="5">
        <f>MIN('1stR'!T90,'2ndR'!T90,'3rdR'!T90,'4thR'!T90,'5thR'!T90,'6thR'!T90,'7thR'!T90,'8thR - Finale'!T90)</f>
        <v>6</v>
      </c>
      <c r="Z90" s="16">
        <f t="shared" si="20"/>
        <v>107</v>
      </c>
      <c r="AA90" s="16">
        <f t="shared" si="18"/>
        <v>107.00000900000001</v>
      </c>
      <c r="AB90" s="16">
        <f>'8thR - Finale'!V90</f>
        <v>34.5</v>
      </c>
      <c r="AC90" s="17">
        <f t="shared" si="21"/>
        <v>89.75</v>
      </c>
      <c r="AD90" s="17">
        <f t="shared" si="19"/>
        <v>89.750009000000006</v>
      </c>
    </row>
    <row r="91" spans="1:30" x14ac:dyDescent="0.25">
      <c r="A91" s="30">
        <v>85</v>
      </c>
      <c r="B91" s="23">
        <f t="shared" si="14"/>
        <v>71</v>
      </c>
      <c r="C91" s="23">
        <f t="shared" si="15"/>
        <v>73</v>
      </c>
      <c r="D91" s="13">
        <f t="shared" si="16"/>
        <v>68</v>
      </c>
      <c r="E91" s="13">
        <f t="shared" si="17"/>
        <v>73</v>
      </c>
      <c r="F91" s="7" t="str">
        <f>'8thR - Finale'!B91</f>
        <v>TOMIC LESAR DRAGAN</v>
      </c>
      <c r="G91" s="7">
        <f>'8thR - Finale'!W91</f>
        <v>1</v>
      </c>
      <c r="H91" s="5">
        <f>MIN('1stR'!C91,'2ndR'!C91,'3rdR'!C91,'4thR'!C91,'5thR'!C91,'6thR'!C91,'7thR'!C91,'8thR - Finale'!C91)</f>
        <v>6</v>
      </c>
      <c r="I91" s="5">
        <f>MIN('1stR'!D91,'2ndR'!D91,'3rdR'!D91,'4thR'!D91,'5thR'!D91,'6thR'!D91,'7thR'!D91,'8thR - Finale'!D91)</f>
        <v>5</v>
      </c>
      <c r="J91" s="5">
        <f>MIN('1stR'!E91,'2ndR'!E91,'3rdR'!E91,'4thR'!E91,'5thR'!E91,'6thR'!E91,'7thR'!E91,'8thR - Finale'!E91)</f>
        <v>4</v>
      </c>
      <c r="K91" s="5">
        <f>MIN('1stR'!F91,'2ndR'!F91,'3rdR'!F91,'4thR'!F91,'5thR'!F91,'6thR'!F91,'7thR'!F91,'8thR - Finale'!F91)</f>
        <v>5</v>
      </c>
      <c r="L91" s="5">
        <f>MIN('1stR'!G91,'2ndR'!G91,'3rdR'!G91,'4thR'!G91,'5thR'!G91,'6thR'!G91,'7thR'!G91,'8thR - Finale'!G91)</f>
        <v>4</v>
      </c>
      <c r="M91" s="5">
        <f>MIN('1stR'!H91,'2ndR'!H91,'3rdR'!H91,'4thR'!H91,'5thR'!H91,'6thR'!H91,'7thR'!H91,'8thR - Finale'!H91)</f>
        <v>4</v>
      </c>
      <c r="N91" s="5">
        <f>MIN('1stR'!I91,'2ndR'!I91,'3rdR'!I91,'4thR'!I91,'5thR'!I91,'6thR'!I91,'7thR'!I91,'8thR - Finale'!I91)</f>
        <v>8</v>
      </c>
      <c r="O91" s="5">
        <f>MIN('1stR'!J91,'2ndR'!J91,'3rdR'!J91,'4thR'!J91,'5thR'!J91,'6thR'!J91,'7thR'!J91,'8thR - Finale'!J91)</f>
        <v>4</v>
      </c>
      <c r="P91" s="5">
        <f>MIN('1stR'!K91,'2ndR'!K91,'3rdR'!K91,'4thR'!K91,'5thR'!K91,'6thR'!K91,'7thR'!K91,'8thR - Finale'!K91)</f>
        <v>7</v>
      </c>
      <c r="Q91" s="65">
        <f>MIN('1stR'!L91,'2ndR'!L91,'3rdR'!L91,'4thR'!L91,'5thR'!L91,'6thR'!L91,'7thR'!L91,'8thR - Finale'!L91)</f>
        <v>4</v>
      </c>
      <c r="R91" s="65">
        <f>MIN('1stR'!M91,'2ndR'!M91,'3rdR'!M91,'4thR'!M91,'5thR'!M91,'6thR'!M91,'7thR'!M91,'8thR - Finale'!M91)</f>
        <v>4</v>
      </c>
      <c r="S91" s="65">
        <f>MIN('1stR'!N91,'2ndR'!N91,'3rdR'!N91,'4thR'!N91,'5thR'!N91,'6thR'!N91,'7thR'!N91,'8thR - Finale'!N91)</f>
        <v>6</v>
      </c>
      <c r="T91" s="5">
        <f>MIN('1stR'!O91,'2ndR'!O91,'3rdR'!O91,'4thR'!O91,'5thR'!O91,'6thR'!O91,'7thR'!O91,'8thR - Finale'!O91)</f>
        <v>5</v>
      </c>
      <c r="U91" s="5">
        <f>MIN('1stR'!P91,'2ndR'!P91,'3rdR'!P91,'4thR'!P91,'5thR'!P91,'6thR'!P91,'7thR'!P91,'8thR - Finale'!P91)</f>
        <v>8</v>
      </c>
      <c r="V91" s="5">
        <f>MIN('1stR'!Q91,'2ndR'!Q91,'3rdR'!Q91,'4thR'!Q91,'5thR'!Q91,'6thR'!Q91,'7thR'!Q91,'8thR - Finale'!Q91)</f>
        <v>8</v>
      </c>
      <c r="W91" s="5">
        <f>MIN('1stR'!R91,'2ndR'!R91,'3rdR'!R91,'4thR'!R91,'5thR'!R91,'6thR'!R91,'7thR'!R91,'8thR - Finale'!R91)</f>
        <v>3</v>
      </c>
      <c r="X91" s="5">
        <f>MIN('1stR'!S91,'2ndR'!S91,'3rdR'!S91,'4thR'!S91,'5thR'!S91,'6thR'!S91,'7thR'!S91,'8thR - Finale'!S91)</f>
        <v>7</v>
      </c>
      <c r="Y91" s="5">
        <f>MIN('1stR'!T91,'2ndR'!T91,'3rdR'!T91,'4thR'!T91,'5thR'!T91,'6thR'!T91,'7thR'!T91,'8thR - Finale'!T91)</f>
        <v>7</v>
      </c>
      <c r="Z91" s="16">
        <f t="shared" si="20"/>
        <v>99</v>
      </c>
      <c r="AA91" s="16">
        <f t="shared" si="18"/>
        <v>99.0000091</v>
      </c>
      <c r="AB91" s="16">
        <f>'8thR - Finale'!V91</f>
        <v>17.399999999999999</v>
      </c>
      <c r="AC91" s="17">
        <f t="shared" si="21"/>
        <v>90.3</v>
      </c>
      <c r="AD91" s="17">
        <f t="shared" si="19"/>
        <v>90.300009099999997</v>
      </c>
    </row>
    <row r="92" spans="1:30" x14ac:dyDescent="0.25">
      <c r="A92" s="30">
        <v>86</v>
      </c>
      <c r="B92" s="23">
        <f t="shared" si="14"/>
        <v>27</v>
      </c>
      <c r="C92" s="23">
        <f t="shared" si="15"/>
        <v>30</v>
      </c>
      <c r="D92" s="13">
        <f t="shared" si="16"/>
        <v>27</v>
      </c>
      <c r="E92" s="13">
        <f t="shared" si="17"/>
        <v>30</v>
      </c>
      <c r="F92" s="7" t="str">
        <f>'8thR - Finale'!B92</f>
        <v>VAATAINEN JANNE</v>
      </c>
      <c r="G92" s="7">
        <f>'8thR - Finale'!W92</f>
        <v>1</v>
      </c>
      <c r="H92" s="5">
        <f>MIN('1stR'!C92,'2ndR'!C92,'3rdR'!C92,'4thR'!C92,'5thR'!C92,'6thR'!C92,'7thR'!C92,'8thR - Finale'!C92)</f>
        <v>5</v>
      </c>
      <c r="I92" s="5">
        <f>MIN('1stR'!D92,'2ndR'!D92,'3rdR'!D92,'4thR'!D92,'5thR'!D92,'6thR'!D92,'7thR'!D92,'8thR - Finale'!D92)</f>
        <v>5</v>
      </c>
      <c r="J92" s="5">
        <f>MIN('1stR'!E92,'2ndR'!E92,'3rdR'!E92,'4thR'!E92,'5thR'!E92,'6thR'!E92,'7thR'!E92,'8thR - Finale'!E92)</f>
        <v>4</v>
      </c>
      <c r="K92" s="5">
        <f>MIN('1stR'!F92,'2ndR'!F92,'3rdR'!F92,'4thR'!F92,'5thR'!F92,'6thR'!F92,'7thR'!F92,'8thR - Finale'!F92)</f>
        <v>4</v>
      </c>
      <c r="L92" s="5">
        <f>MIN('1stR'!G92,'2ndR'!G92,'3rdR'!G92,'4thR'!G92,'5thR'!G92,'6thR'!G92,'7thR'!G92,'8thR - Finale'!G92)</f>
        <v>5</v>
      </c>
      <c r="M92" s="5">
        <f>MIN('1stR'!H92,'2ndR'!H92,'3rdR'!H92,'4thR'!H92,'5thR'!H92,'6thR'!H92,'7thR'!H92,'8thR - Finale'!H92)</f>
        <v>4</v>
      </c>
      <c r="N92" s="5">
        <f>MIN('1stR'!I92,'2ndR'!I92,'3rdR'!I92,'4thR'!I92,'5thR'!I92,'6thR'!I92,'7thR'!I92,'8thR - Finale'!I92)</f>
        <v>6</v>
      </c>
      <c r="O92" s="5">
        <f>MIN('1stR'!J92,'2ndR'!J92,'3rdR'!J92,'4thR'!J92,'5thR'!J92,'6thR'!J92,'7thR'!J92,'8thR - Finale'!J92)</f>
        <v>6</v>
      </c>
      <c r="P92" s="5">
        <f>MIN('1stR'!K92,'2ndR'!K92,'3rdR'!K92,'4thR'!K92,'5thR'!K92,'6thR'!K92,'7thR'!K92,'8thR - Finale'!K92)</f>
        <v>4</v>
      </c>
      <c r="Q92" s="65">
        <f>MIN('1stR'!L92,'2ndR'!L92,'3rdR'!L92,'4thR'!L92,'5thR'!L92,'6thR'!L92,'7thR'!L92,'8thR - Finale'!L92)</f>
        <v>5</v>
      </c>
      <c r="R92" s="65">
        <f>MIN('1stR'!M92,'2ndR'!M92,'3rdR'!M92,'4thR'!M92,'5thR'!M92,'6thR'!M92,'7thR'!M92,'8thR - Finale'!M92)</f>
        <v>4</v>
      </c>
      <c r="S92" s="65">
        <f>MIN('1stR'!N92,'2ndR'!N92,'3rdR'!N92,'4thR'!N92,'5thR'!N92,'6thR'!N92,'7thR'!N92,'8thR - Finale'!N92)</f>
        <v>5</v>
      </c>
      <c r="T92" s="5">
        <f>MIN('1stR'!O92,'2ndR'!O92,'3rdR'!O92,'4thR'!O92,'5thR'!O92,'6thR'!O92,'7thR'!O92,'8thR - Finale'!O92)</f>
        <v>3</v>
      </c>
      <c r="U92" s="5">
        <f>MIN('1stR'!P92,'2ndR'!P92,'3rdR'!P92,'4thR'!P92,'5thR'!P92,'6thR'!P92,'7thR'!P92,'8thR - Finale'!P92)</f>
        <v>5</v>
      </c>
      <c r="V92" s="5">
        <f>MIN('1stR'!Q92,'2ndR'!Q92,'3rdR'!Q92,'4thR'!Q92,'5thR'!Q92,'6thR'!Q92,'7thR'!Q92,'8thR - Finale'!Q92)</f>
        <v>3</v>
      </c>
      <c r="W92" s="5">
        <f>MIN('1stR'!R92,'2ndR'!R92,'3rdR'!R92,'4thR'!R92,'5thR'!R92,'6thR'!R92,'7thR'!R92,'8thR - Finale'!R92)</f>
        <v>3</v>
      </c>
      <c r="X92" s="5">
        <f>MIN('1stR'!S92,'2ndR'!S92,'3rdR'!S92,'4thR'!S92,'5thR'!S92,'6thR'!S92,'7thR'!S92,'8thR - Finale'!S92)</f>
        <v>4</v>
      </c>
      <c r="Y92" s="5">
        <f>MIN('1stR'!T92,'2ndR'!T92,'3rdR'!T92,'4thR'!T92,'5thR'!T92,'6thR'!T92,'7thR'!T92,'8thR - Finale'!T92)</f>
        <v>4</v>
      </c>
      <c r="Z92" s="16">
        <f t="shared" si="20"/>
        <v>79</v>
      </c>
      <c r="AA92" s="16">
        <f t="shared" si="18"/>
        <v>79.000009199999994</v>
      </c>
      <c r="AB92" s="16">
        <f>'8thR - Finale'!V92</f>
        <v>13.6</v>
      </c>
      <c r="AC92" s="17">
        <f t="shared" si="21"/>
        <v>72.2</v>
      </c>
      <c r="AD92" s="17">
        <f t="shared" si="19"/>
        <v>72.200009199999997</v>
      </c>
    </row>
    <row r="93" spans="1:30" x14ac:dyDescent="0.25">
      <c r="A93" s="30">
        <v>87</v>
      </c>
      <c r="B93" s="23">
        <f t="shared" si="14"/>
        <v>87</v>
      </c>
      <c r="C93" s="23">
        <f t="shared" si="15"/>
        <v>87</v>
      </c>
      <c r="D93" s="13">
        <f t="shared" si="16"/>
        <v>86</v>
      </c>
      <c r="E93" s="13">
        <f t="shared" si="17"/>
        <v>87</v>
      </c>
      <c r="F93" s="7" t="str">
        <f>'8thR - Finale'!B93</f>
        <v/>
      </c>
      <c r="G93" s="7">
        <f>'8thR - Finale'!W93</f>
        <v>0</v>
      </c>
      <c r="H93" s="5">
        <f>MIN('1stR'!C93,'2ndR'!C93,'3rdR'!C93,'4thR'!C93,'5thR'!C93,'6thR'!C93,'7thR'!C93,'8thR - Finale'!C93)</f>
        <v>0</v>
      </c>
      <c r="I93" s="5">
        <f>MIN('1stR'!D93,'2ndR'!D93,'3rdR'!D93,'4thR'!D93,'5thR'!D93,'6thR'!D93,'7thR'!D93,'8thR - Finale'!D93)</f>
        <v>0</v>
      </c>
      <c r="J93" s="5">
        <f>MIN('1stR'!E93,'2ndR'!E93,'3rdR'!E93,'4thR'!E93,'5thR'!E93,'6thR'!E93,'7thR'!E93,'8thR - Finale'!E93)</f>
        <v>0</v>
      </c>
      <c r="K93" s="5">
        <f>MIN('1stR'!F93,'2ndR'!F93,'3rdR'!F93,'4thR'!F93,'5thR'!F93,'6thR'!F93,'7thR'!F93,'8thR - Finale'!F93)</f>
        <v>0</v>
      </c>
      <c r="L93" s="5">
        <f>MIN('1stR'!G93,'2ndR'!G93,'3rdR'!G93,'4thR'!G93,'5thR'!G93,'6thR'!G93,'7thR'!G93,'8thR - Finale'!G93)</f>
        <v>0</v>
      </c>
      <c r="M93" s="5">
        <f>MIN('1stR'!H93,'2ndR'!H93,'3rdR'!H93,'4thR'!H93,'5thR'!H93,'6thR'!H93,'7thR'!H93,'8thR - Finale'!H93)</f>
        <v>0</v>
      </c>
      <c r="N93" s="5">
        <f>MIN('1stR'!I93,'2ndR'!I93,'3rdR'!I93,'4thR'!I93,'5thR'!I93,'6thR'!I93,'7thR'!I93,'8thR - Finale'!I93)</f>
        <v>0</v>
      </c>
      <c r="O93" s="5">
        <f>MIN('1stR'!J93,'2ndR'!J93,'3rdR'!J93,'4thR'!J93,'5thR'!J93,'6thR'!J93,'7thR'!J93,'8thR - Finale'!J93)</f>
        <v>0</v>
      </c>
      <c r="P93" s="5">
        <f>MIN('1stR'!K93,'2ndR'!K93,'3rdR'!K93,'4thR'!K93,'5thR'!K93,'6thR'!K93,'7thR'!K93,'8thR - Finale'!K93)</f>
        <v>0</v>
      </c>
      <c r="Q93" s="65">
        <f>MIN('1stR'!L93,'2ndR'!L93,'3rdR'!L93,'4thR'!L93,'5thR'!L93,'6thR'!L93,'7thR'!L93,'8thR - Finale'!L93)</f>
        <v>0</v>
      </c>
      <c r="R93" s="65">
        <f>MIN('1stR'!M93,'2ndR'!M93,'3rdR'!M93,'4thR'!M93,'5thR'!M93,'6thR'!M93,'7thR'!M93,'8thR - Finale'!M93)</f>
        <v>0</v>
      </c>
      <c r="S93" s="65">
        <f>MIN('1stR'!N93,'2ndR'!N93,'3rdR'!N93,'4thR'!N93,'5thR'!N93,'6thR'!N93,'7thR'!N93,'8thR - Finale'!N93)</f>
        <v>0</v>
      </c>
      <c r="T93" s="5">
        <f>MIN('1stR'!O93,'2ndR'!O93,'3rdR'!O93,'4thR'!O93,'5thR'!O93,'6thR'!O93,'7thR'!O93,'8thR - Finale'!O93)</f>
        <v>0</v>
      </c>
      <c r="U93" s="5">
        <f>MIN('1stR'!P93,'2ndR'!P93,'3rdR'!P93,'4thR'!P93,'5thR'!P93,'6thR'!P93,'7thR'!P93,'8thR - Finale'!P93)</f>
        <v>0</v>
      </c>
      <c r="V93" s="5">
        <f>MIN('1stR'!Q93,'2ndR'!Q93,'3rdR'!Q93,'4thR'!Q93,'5thR'!Q93,'6thR'!Q93,'7thR'!Q93,'8thR - Finale'!Q93)</f>
        <v>0</v>
      </c>
      <c r="W93" s="5">
        <f>MIN('1stR'!R93,'2ndR'!R93,'3rdR'!R93,'4thR'!R93,'5thR'!R93,'6thR'!R93,'7thR'!R93,'8thR - Finale'!R93)</f>
        <v>0</v>
      </c>
      <c r="X93" s="5">
        <f>MIN('1stR'!S93,'2ndR'!S93,'3rdR'!S93,'4thR'!S93,'5thR'!S93,'6thR'!S93,'7thR'!S93,'8thR - Finale'!S93)</f>
        <v>0</v>
      </c>
      <c r="Y93" s="5">
        <f>MIN('1stR'!T93,'2ndR'!T93,'3rdR'!T93,'4thR'!T93,'5thR'!T93,'6thR'!T93,'7thR'!T93,'8thR - Finale'!T93)</f>
        <v>0</v>
      </c>
      <c r="Z93" s="16">
        <f t="shared" si="20"/>
        <v>200</v>
      </c>
      <c r="AA93" s="16">
        <f t="shared" si="18"/>
        <v>200.00000929999999</v>
      </c>
      <c r="AB93" s="16">
        <f>'8thR - Finale'!V93</f>
        <v>0</v>
      </c>
      <c r="AC93" s="17">
        <f t="shared" si="21"/>
        <v>200</v>
      </c>
      <c r="AD93" s="17">
        <f t="shared" si="19"/>
        <v>200.00000929999999</v>
      </c>
    </row>
    <row r="94" spans="1:30" x14ac:dyDescent="0.25">
      <c r="A94" s="30">
        <v>88</v>
      </c>
      <c r="B94" s="23">
        <f t="shared" si="14"/>
        <v>88</v>
      </c>
      <c r="C94" s="23">
        <f t="shared" si="15"/>
        <v>88</v>
      </c>
      <c r="D94" s="13">
        <f t="shared" si="16"/>
        <v>86</v>
      </c>
      <c r="E94" s="13">
        <f t="shared" si="17"/>
        <v>87</v>
      </c>
      <c r="F94" s="7" t="str">
        <f>'8thR - Finale'!B94</f>
        <v/>
      </c>
      <c r="G94" s="7">
        <f>'8thR - Finale'!W94</f>
        <v>0</v>
      </c>
      <c r="H94" s="5">
        <f>MIN('1stR'!C94,'2ndR'!C94,'3rdR'!C94,'4thR'!C94,'5thR'!C94,'6thR'!C94,'7thR'!C94,'8thR - Finale'!C94)</f>
        <v>0</v>
      </c>
      <c r="I94" s="5">
        <f>MIN('1stR'!D94,'2ndR'!D94,'3rdR'!D94,'4thR'!D94,'5thR'!D94,'6thR'!D94,'7thR'!D94,'8thR - Finale'!D94)</f>
        <v>0</v>
      </c>
      <c r="J94" s="5">
        <f>MIN('1stR'!E94,'2ndR'!E94,'3rdR'!E94,'4thR'!E94,'5thR'!E94,'6thR'!E94,'7thR'!E94,'8thR - Finale'!E94)</f>
        <v>0</v>
      </c>
      <c r="K94" s="5">
        <f>MIN('1stR'!F94,'2ndR'!F94,'3rdR'!F94,'4thR'!F94,'5thR'!F94,'6thR'!F94,'7thR'!F94,'8thR - Finale'!F94)</f>
        <v>0</v>
      </c>
      <c r="L94" s="5">
        <f>MIN('1stR'!G94,'2ndR'!G94,'3rdR'!G94,'4thR'!G94,'5thR'!G94,'6thR'!G94,'7thR'!G94,'8thR - Finale'!G94)</f>
        <v>0</v>
      </c>
      <c r="M94" s="5">
        <f>MIN('1stR'!H94,'2ndR'!H94,'3rdR'!H94,'4thR'!H94,'5thR'!H94,'6thR'!H94,'7thR'!H94,'8thR - Finale'!H94)</f>
        <v>0</v>
      </c>
      <c r="N94" s="5">
        <f>MIN('1stR'!I94,'2ndR'!I94,'3rdR'!I94,'4thR'!I94,'5thR'!I94,'6thR'!I94,'7thR'!I94,'8thR - Finale'!I94)</f>
        <v>0</v>
      </c>
      <c r="O94" s="5">
        <f>MIN('1stR'!J94,'2ndR'!J94,'3rdR'!J94,'4thR'!J94,'5thR'!J94,'6thR'!J94,'7thR'!J94,'8thR - Finale'!J94)</f>
        <v>0</v>
      </c>
      <c r="P94" s="5">
        <f>MIN('1stR'!K94,'2ndR'!K94,'3rdR'!K94,'4thR'!K94,'5thR'!K94,'6thR'!K94,'7thR'!K94,'8thR - Finale'!K94)</f>
        <v>0</v>
      </c>
      <c r="Q94" s="65">
        <f>MIN('1stR'!L94,'2ndR'!L94,'3rdR'!L94,'4thR'!L94,'5thR'!L94,'6thR'!L94,'7thR'!L94,'8thR - Finale'!L94)</f>
        <v>0</v>
      </c>
      <c r="R94" s="65">
        <f>MIN('1stR'!M94,'2ndR'!M94,'3rdR'!M94,'4thR'!M94,'5thR'!M94,'6thR'!M94,'7thR'!M94,'8thR - Finale'!M94)</f>
        <v>0</v>
      </c>
      <c r="S94" s="65">
        <f>MIN('1stR'!N94,'2ndR'!N94,'3rdR'!N94,'4thR'!N94,'5thR'!N94,'6thR'!N94,'7thR'!N94,'8thR - Finale'!N94)</f>
        <v>0</v>
      </c>
      <c r="T94" s="5">
        <f>MIN('1stR'!O94,'2ndR'!O94,'3rdR'!O94,'4thR'!O94,'5thR'!O94,'6thR'!O94,'7thR'!O94,'8thR - Finale'!O94)</f>
        <v>0</v>
      </c>
      <c r="U94" s="5">
        <f>MIN('1stR'!P94,'2ndR'!P94,'3rdR'!P94,'4thR'!P94,'5thR'!P94,'6thR'!P94,'7thR'!P94,'8thR - Finale'!P94)</f>
        <v>0</v>
      </c>
      <c r="V94" s="5">
        <f>MIN('1stR'!Q94,'2ndR'!Q94,'3rdR'!Q94,'4thR'!Q94,'5thR'!Q94,'6thR'!Q94,'7thR'!Q94,'8thR - Finale'!Q94)</f>
        <v>0</v>
      </c>
      <c r="W94" s="5">
        <f>MIN('1stR'!R94,'2ndR'!R94,'3rdR'!R94,'4thR'!R94,'5thR'!R94,'6thR'!R94,'7thR'!R94,'8thR - Finale'!R94)</f>
        <v>0</v>
      </c>
      <c r="X94" s="5">
        <f>MIN('1stR'!S94,'2ndR'!S94,'3rdR'!S94,'4thR'!S94,'5thR'!S94,'6thR'!S94,'7thR'!S94,'8thR - Finale'!S94)</f>
        <v>0</v>
      </c>
      <c r="Y94" s="5">
        <f>MIN('1stR'!T94,'2ndR'!T94,'3rdR'!T94,'4thR'!T94,'5thR'!T94,'6thR'!T94,'7thR'!T94,'8thR - Finale'!T94)</f>
        <v>0</v>
      </c>
      <c r="Z94" s="16">
        <f t="shared" si="20"/>
        <v>200</v>
      </c>
      <c r="AA94" s="16">
        <f t="shared" si="18"/>
        <v>200.00000940000001</v>
      </c>
      <c r="AB94" s="16">
        <f>'8thR - Finale'!V94</f>
        <v>0</v>
      </c>
      <c r="AC94" s="17">
        <f t="shared" si="21"/>
        <v>200</v>
      </c>
      <c r="AD94" s="17">
        <f t="shared" si="19"/>
        <v>200.00000940000001</v>
      </c>
    </row>
    <row r="95" spans="1:30" x14ac:dyDescent="0.25">
      <c r="A95" s="30">
        <v>89</v>
      </c>
      <c r="B95" s="23">
        <f t="shared" si="14"/>
        <v>89</v>
      </c>
      <c r="C95" s="23">
        <f t="shared" si="15"/>
        <v>89</v>
      </c>
      <c r="D95" s="13">
        <f t="shared" si="16"/>
        <v>86</v>
      </c>
      <c r="E95" s="13">
        <f t="shared" si="17"/>
        <v>87</v>
      </c>
      <c r="F95" s="7" t="str">
        <f>'8thR - Finale'!B95</f>
        <v/>
      </c>
      <c r="G95" s="7">
        <f>'8thR - Finale'!W95</f>
        <v>0</v>
      </c>
      <c r="H95" s="5">
        <f>MIN('1stR'!C95,'2ndR'!C95,'3rdR'!C95,'4thR'!C95,'5thR'!C95,'6thR'!C95,'7thR'!C95,'8thR - Finale'!C95)</f>
        <v>0</v>
      </c>
      <c r="I95" s="5">
        <f>MIN('1stR'!D95,'2ndR'!D95,'3rdR'!D95,'4thR'!D95,'5thR'!D95,'6thR'!D95,'7thR'!D95,'8thR - Finale'!D95)</f>
        <v>0</v>
      </c>
      <c r="J95" s="5">
        <f>MIN('1stR'!E95,'2ndR'!E95,'3rdR'!E95,'4thR'!E95,'5thR'!E95,'6thR'!E95,'7thR'!E95,'8thR - Finale'!E95)</f>
        <v>0</v>
      </c>
      <c r="K95" s="5">
        <f>MIN('1stR'!F95,'2ndR'!F95,'3rdR'!F95,'4thR'!F95,'5thR'!F95,'6thR'!F95,'7thR'!F95,'8thR - Finale'!F95)</f>
        <v>0</v>
      </c>
      <c r="L95" s="5">
        <f>MIN('1stR'!G95,'2ndR'!G95,'3rdR'!G95,'4thR'!G95,'5thR'!G95,'6thR'!G95,'7thR'!G95,'8thR - Finale'!G95)</f>
        <v>0</v>
      </c>
      <c r="M95" s="5">
        <f>MIN('1stR'!H95,'2ndR'!H95,'3rdR'!H95,'4thR'!H95,'5thR'!H95,'6thR'!H95,'7thR'!H95,'8thR - Finale'!H95)</f>
        <v>0</v>
      </c>
      <c r="N95" s="5">
        <f>MIN('1stR'!I95,'2ndR'!I95,'3rdR'!I95,'4thR'!I95,'5thR'!I95,'6thR'!I95,'7thR'!I95,'8thR - Finale'!I95)</f>
        <v>0</v>
      </c>
      <c r="O95" s="5">
        <f>MIN('1stR'!J95,'2ndR'!J95,'3rdR'!J95,'4thR'!J95,'5thR'!J95,'6thR'!J95,'7thR'!J95,'8thR - Finale'!J95)</f>
        <v>0</v>
      </c>
      <c r="P95" s="5">
        <f>MIN('1stR'!K95,'2ndR'!K95,'3rdR'!K95,'4thR'!K95,'5thR'!K95,'6thR'!K95,'7thR'!K95,'8thR - Finale'!K95)</f>
        <v>0</v>
      </c>
      <c r="Q95" s="65">
        <f>MIN('1stR'!L95,'2ndR'!L95,'3rdR'!L95,'4thR'!L95,'5thR'!L95,'6thR'!L95,'7thR'!L95,'8thR - Finale'!L95)</f>
        <v>0</v>
      </c>
      <c r="R95" s="65">
        <f>MIN('1stR'!M95,'2ndR'!M95,'3rdR'!M95,'4thR'!M95,'5thR'!M95,'6thR'!M95,'7thR'!M95,'8thR - Finale'!M95)</f>
        <v>0</v>
      </c>
      <c r="S95" s="65">
        <f>MIN('1stR'!N95,'2ndR'!N95,'3rdR'!N95,'4thR'!N95,'5thR'!N95,'6thR'!N95,'7thR'!N95,'8thR - Finale'!N95)</f>
        <v>0</v>
      </c>
      <c r="T95" s="5">
        <f>MIN('1stR'!O95,'2ndR'!O95,'3rdR'!O95,'4thR'!O95,'5thR'!O95,'6thR'!O95,'7thR'!O95,'8thR - Finale'!O95)</f>
        <v>0</v>
      </c>
      <c r="U95" s="5">
        <f>MIN('1stR'!P95,'2ndR'!P95,'3rdR'!P95,'4thR'!P95,'5thR'!P95,'6thR'!P95,'7thR'!P95,'8thR - Finale'!P95)</f>
        <v>0</v>
      </c>
      <c r="V95" s="5">
        <f>MIN('1stR'!Q95,'2ndR'!Q95,'3rdR'!Q95,'4thR'!Q95,'5thR'!Q95,'6thR'!Q95,'7thR'!Q95,'8thR - Finale'!Q95)</f>
        <v>0</v>
      </c>
      <c r="W95" s="5">
        <f>MIN('1stR'!R95,'2ndR'!R95,'3rdR'!R95,'4thR'!R95,'5thR'!R95,'6thR'!R95,'7thR'!R95,'8thR - Finale'!R95)</f>
        <v>0</v>
      </c>
      <c r="X95" s="5">
        <f>MIN('1stR'!S95,'2ndR'!S95,'3rdR'!S95,'4thR'!S95,'5thR'!S95,'6thR'!S95,'7thR'!S95,'8thR - Finale'!S95)</f>
        <v>0</v>
      </c>
      <c r="Y95" s="5">
        <f>MIN('1stR'!T95,'2ndR'!T95,'3rdR'!T95,'4thR'!T95,'5thR'!T95,'6thR'!T95,'7thR'!T95,'8thR - Finale'!T95)</f>
        <v>0</v>
      </c>
      <c r="Z95" s="16">
        <f t="shared" si="20"/>
        <v>200</v>
      </c>
      <c r="AA95" s="16">
        <f t="shared" si="18"/>
        <v>200.0000095</v>
      </c>
      <c r="AB95" s="16">
        <f>'8thR - Finale'!V95</f>
        <v>0</v>
      </c>
      <c r="AC95" s="17">
        <f t="shared" si="21"/>
        <v>200</v>
      </c>
      <c r="AD95" s="17">
        <f t="shared" si="19"/>
        <v>200.0000095</v>
      </c>
    </row>
    <row r="96" spans="1:30" x14ac:dyDescent="0.25">
      <c r="A96" s="30">
        <v>90</v>
      </c>
      <c r="B96" s="23">
        <f t="shared" si="14"/>
        <v>90</v>
      </c>
      <c r="C96" s="23">
        <f t="shared" si="15"/>
        <v>90</v>
      </c>
      <c r="D96" s="13">
        <f t="shared" si="16"/>
        <v>86</v>
      </c>
      <c r="E96" s="13">
        <f t="shared" si="17"/>
        <v>87</v>
      </c>
      <c r="F96" s="7" t="str">
        <f>'8thR - Finale'!B96</f>
        <v/>
      </c>
      <c r="G96" s="7">
        <f>'8thR - Finale'!W96</f>
        <v>0</v>
      </c>
      <c r="H96" s="5">
        <f>MIN('1stR'!C96,'2ndR'!C96,'3rdR'!C96,'4thR'!C96,'5thR'!C96,'6thR'!C96,'7thR'!C96,'8thR - Finale'!C96)</f>
        <v>0</v>
      </c>
      <c r="I96" s="5">
        <f>MIN('1stR'!D96,'2ndR'!D96,'3rdR'!D96,'4thR'!D96,'5thR'!D96,'6thR'!D96,'7thR'!D96,'8thR - Finale'!D96)</f>
        <v>0</v>
      </c>
      <c r="J96" s="5">
        <f>MIN('1stR'!E96,'2ndR'!E96,'3rdR'!E96,'4thR'!E96,'5thR'!E96,'6thR'!E96,'7thR'!E96,'8thR - Finale'!E96)</f>
        <v>0</v>
      </c>
      <c r="K96" s="5">
        <f>MIN('1stR'!F96,'2ndR'!F96,'3rdR'!F96,'4thR'!F96,'5thR'!F96,'6thR'!F96,'7thR'!F96,'8thR - Finale'!F96)</f>
        <v>0</v>
      </c>
      <c r="L96" s="5">
        <f>MIN('1stR'!G96,'2ndR'!G96,'3rdR'!G96,'4thR'!G96,'5thR'!G96,'6thR'!G96,'7thR'!G96,'8thR - Finale'!G96)</f>
        <v>0</v>
      </c>
      <c r="M96" s="5">
        <f>MIN('1stR'!H96,'2ndR'!H96,'3rdR'!H96,'4thR'!H96,'5thR'!H96,'6thR'!H96,'7thR'!H96,'8thR - Finale'!H96)</f>
        <v>0</v>
      </c>
      <c r="N96" s="5">
        <f>MIN('1stR'!I96,'2ndR'!I96,'3rdR'!I96,'4thR'!I96,'5thR'!I96,'6thR'!I96,'7thR'!I96,'8thR - Finale'!I96)</f>
        <v>0</v>
      </c>
      <c r="O96" s="5">
        <f>MIN('1stR'!J96,'2ndR'!J96,'3rdR'!J96,'4thR'!J96,'5thR'!J96,'6thR'!J96,'7thR'!J96,'8thR - Finale'!J96)</f>
        <v>0</v>
      </c>
      <c r="P96" s="5">
        <f>MIN('1stR'!K96,'2ndR'!K96,'3rdR'!K96,'4thR'!K96,'5thR'!K96,'6thR'!K96,'7thR'!K96,'8thR - Finale'!K96)</f>
        <v>0</v>
      </c>
      <c r="Q96" s="65">
        <f>MIN('1stR'!L96,'2ndR'!L96,'3rdR'!L96,'4thR'!L96,'5thR'!L96,'6thR'!L96,'7thR'!L96,'8thR - Finale'!L96)</f>
        <v>0</v>
      </c>
      <c r="R96" s="65">
        <f>MIN('1stR'!M96,'2ndR'!M96,'3rdR'!M96,'4thR'!M96,'5thR'!M96,'6thR'!M96,'7thR'!M96,'8thR - Finale'!M96)</f>
        <v>0</v>
      </c>
      <c r="S96" s="65">
        <f>MIN('1stR'!N96,'2ndR'!N96,'3rdR'!N96,'4thR'!N96,'5thR'!N96,'6thR'!N96,'7thR'!N96,'8thR - Finale'!N96)</f>
        <v>0</v>
      </c>
      <c r="T96" s="5">
        <f>MIN('1stR'!O96,'2ndR'!O96,'3rdR'!O96,'4thR'!O96,'5thR'!O96,'6thR'!O96,'7thR'!O96,'8thR - Finale'!O96)</f>
        <v>0</v>
      </c>
      <c r="U96" s="5">
        <f>MIN('1stR'!P96,'2ndR'!P96,'3rdR'!P96,'4thR'!P96,'5thR'!P96,'6thR'!P96,'7thR'!P96,'8thR - Finale'!P96)</f>
        <v>0</v>
      </c>
      <c r="V96" s="5">
        <f>MIN('1stR'!Q96,'2ndR'!Q96,'3rdR'!Q96,'4thR'!Q96,'5thR'!Q96,'6thR'!Q96,'7thR'!Q96,'8thR - Finale'!Q96)</f>
        <v>0</v>
      </c>
      <c r="W96" s="5">
        <f>MIN('1stR'!R96,'2ndR'!R96,'3rdR'!R96,'4thR'!R96,'5thR'!R96,'6thR'!R96,'7thR'!R96,'8thR - Finale'!R96)</f>
        <v>0</v>
      </c>
      <c r="X96" s="5">
        <f>MIN('1stR'!S96,'2ndR'!S96,'3rdR'!S96,'4thR'!S96,'5thR'!S96,'6thR'!S96,'7thR'!S96,'8thR - Finale'!S96)</f>
        <v>0</v>
      </c>
      <c r="Y96" s="5">
        <f>MIN('1stR'!T96,'2ndR'!T96,'3rdR'!T96,'4thR'!T96,'5thR'!T96,'6thR'!T96,'7thR'!T96,'8thR - Finale'!T96)</f>
        <v>0</v>
      </c>
      <c r="Z96" s="16">
        <f t="shared" si="20"/>
        <v>200</v>
      </c>
      <c r="AA96" s="16">
        <f t="shared" si="18"/>
        <v>200.0000096</v>
      </c>
      <c r="AB96" s="16">
        <f>'8thR - Finale'!V96</f>
        <v>0</v>
      </c>
      <c r="AC96" s="17">
        <f t="shared" si="21"/>
        <v>200</v>
      </c>
      <c r="AD96" s="17">
        <f t="shared" si="19"/>
        <v>200.0000096</v>
      </c>
    </row>
    <row r="97" spans="1:30" x14ac:dyDescent="0.25">
      <c r="A97" s="30">
        <v>91</v>
      </c>
      <c r="B97" s="23">
        <f t="shared" si="14"/>
        <v>91</v>
      </c>
      <c r="C97" s="23">
        <f t="shared" si="15"/>
        <v>91</v>
      </c>
      <c r="D97" s="13">
        <f t="shared" si="16"/>
        <v>86</v>
      </c>
      <c r="E97" s="13">
        <f t="shared" si="17"/>
        <v>87</v>
      </c>
      <c r="F97" s="7" t="str">
        <f>'8thR - Finale'!B97</f>
        <v/>
      </c>
      <c r="G97" s="7">
        <f>'8thR - Finale'!W97</f>
        <v>0</v>
      </c>
      <c r="H97" s="5">
        <f>MIN('1stR'!C97,'2ndR'!C97,'3rdR'!C97,'4thR'!C97,'5thR'!C97,'6thR'!C97,'7thR'!C97,'8thR - Finale'!C97)</f>
        <v>0</v>
      </c>
      <c r="I97" s="5">
        <f>MIN('1stR'!D97,'2ndR'!D97,'3rdR'!D97,'4thR'!D97,'5thR'!D97,'6thR'!D97,'7thR'!D97,'8thR - Finale'!D97)</f>
        <v>0</v>
      </c>
      <c r="J97" s="5">
        <f>MIN('1stR'!E97,'2ndR'!E97,'3rdR'!E97,'4thR'!E97,'5thR'!E97,'6thR'!E97,'7thR'!E97,'8thR - Finale'!E97)</f>
        <v>0</v>
      </c>
      <c r="K97" s="5">
        <f>MIN('1stR'!F97,'2ndR'!F97,'3rdR'!F97,'4thR'!F97,'5thR'!F97,'6thR'!F97,'7thR'!F97,'8thR - Finale'!F97)</f>
        <v>0</v>
      </c>
      <c r="L97" s="5">
        <f>MIN('1stR'!G97,'2ndR'!G97,'3rdR'!G97,'4thR'!G97,'5thR'!G97,'6thR'!G97,'7thR'!G97,'8thR - Finale'!G97)</f>
        <v>0</v>
      </c>
      <c r="M97" s="5">
        <f>MIN('1stR'!H97,'2ndR'!H97,'3rdR'!H97,'4thR'!H97,'5thR'!H97,'6thR'!H97,'7thR'!H97,'8thR - Finale'!H97)</f>
        <v>0</v>
      </c>
      <c r="N97" s="5">
        <f>MIN('1stR'!I97,'2ndR'!I97,'3rdR'!I97,'4thR'!I97,'5thR'!I97,'6thR'!I97,'7thR'!I97,'8thR - Finale'!I97)</f>
        <v>0</v>
      </c>
      <c r="O97" s="5">
        <f>MIN('1stR'!J97,'2ndR'!J97,'3rdR'!J97,'4thR'!J97,'5thR'!J97,'6thR'!J97,'7thR'!J97,'8thR - Finale'!J97)</f>
        <v>0</v>
      </c>
      <c r="P97" s="5">
        <f>MIN('1stR'!K97,'2ndR'!K97,'3rdR'!K97,'4thR'!K97,'5thR'!K97,'6thR'!K97,'7thR'!K97,'8thR - Finale'!K97)</f>
        <v>0</v>
      </c>
      <c r="Q97" s="65">
        <f>MIN('1stR'!L97,'2ndR'!L97,'3rdR'!L97,'4thR'!L97,'5thR'!L97,'6thR'!L97,'7thR'!L97,'8thR - Finale'!L97)</f>
        <v>0</v>
      </c>
      <c r="R97" s="65">
        <f>MIN('1stR'!M97,'2ndR'!M97,'3rdR'!M97,'4thR'!M97,'5thR'!M97,'6thR'!M97,'7thR'!M97,'8thR - Finale'!M97)</f>
        <v>0</v>
      </c>
      <c r="S97" s="65">
        <f>MIN('1stR'!N97,'2ndR'!N97,'3rdR'!N97,'4thR'!N97,'5thR'!N97,'6thR'!N97,'7thR'!N97,'8thR - Finale'!N97)</f>
        <v>0</v>
      </c>
      <c r="T97" s="5">
        <f>MIN('1stR'!O97,'2ndR'!O97,'3rdR'!O97,'4thR'!O97,'5thR'!O97,'6thR'!O97,'7thR'!O97,'8thR - Finale'!O97)</f>
        <v>0</v>
      </c>
      <c r="U97" s="5">
        <f>MIN('1stR'!P97,'2ndR'!P97,'3rdR'!P97,'4thR'!P97,'5thR'!P97,'6thR'!P97,'7thR'!P97,'8thR - Finale'!P97)</f>
        <v>0</v>
      </c>
      <c r="V97" s="5">
        <f>MIN('1stR'!Q97,'2ndR'!Q97,'3rdR'!Q97,'4thR'!Q97,'5thR'!Q97,'6thR'!Q97,'7thR'!Q97,'8thR - Finale'!Q97)</f>
        <v>0</v>
      </c>
      <c r="W97" s="5">
        <f>MIN('1stR'!R97,'2ndR'!R97,'3rdR'!R97,'4thR'!R97,'5thR'!R97,'6thR'!R97,'7thR'!R97,'8thR - Finale'!R97)</f>
        <v>0</v>
      </c>
      <c r="X97" s="5">
        <f>MIN('1stR'!S97,'2ndR'!S97,'3rdR'!S97,'4thR'!S97,'5thR'!S97,'6thR'!S97,'7thR'!S97,'8thR - Finale'!S97)</f>
        <v>0</v>
      </c>
      <c r="Y97" s="5">
        <f>MIN('1stR'!T97,'2ndR'!T97,'3rdR'!T97,'4thR'!T97,'5thR'!T97,'6thR'!T97,'7thR'!T97,'8thR - Finale'!T97)</f>
        <v>0</v>
      </c>
      <c r="Z97" s="16">
        <f t="shared" si="20"/>
        <v>200</v>
      </c>
      <c r="AA97" s="16">
        <f t="shared" si="18"/>
        <v>200.00000969999999</v>
      </c>
      <c r="AB97" s="16">
        <f>'8thR - Finale'!V97</f>
        <v>0</v>
      </c>
      <c r="AC97" s="17">
        <f t="shared" si="21"/>
        <v>200</v>
      </c>
      <c r="AD97" s="17">
        <f t="shared" si="19"/>
        <v>200.00000969999999</v>
      </c>
    </row>
    <row r="98" spans="1:30" x14ac:dyDescent="0.25">
      <c r="A98" s="30">
        <v>92</v>
      </c>
      <c r="B98" s="23">
        <f t="shared" si="14"/>
        <v>92</v>
      </c>
      <c r="C98" s="23">
        <f t="shared" si="15"/>
        <v>92</v>
      </c>
      <c r="D98" s="13">
        <f t="shared" si="16"/>
        <v>86</v>
      </c>
      <c r="E98" s="13">
        <f t="shared" si="17"/>
        <v>87</v>
      </c>
      <c r="F98" s="7" t="str">
        <f>'8thR - Finale'!B98</f>
        <v/>
      </c>
      <c r="G98" s="7">
        <f>'8thR - Finale'!W98</f>
        <v>0</v>
      </c>
      <c r="H98" s="5">
        <f>MIN('1stR'!C98,'2ndR'!C98,'3rdR'!C98,'4thR'!C98,'5thR'!C98,'6thR'!C98,'7thR'!C98,'8thR - Finale'!C98)</f>
        <v>0</v>
      </c>
      <c r="I98" s="5">
        <f>MIN('1stR'!D98,'2ndR'!D98,'3rdR'!D98,'4thR'!D98,'5thR'!D98,'6thR'!D98,'7thR'!D98,'8thR - Finale'!D98)</f>
        <v>0</v>
      </c>
      <c r="J98" s="5">
        <f>MIN('1stR'!E98,'2ndR'!E98,'3rdR'!E98,'4thR'!E98,'5thR'!E98,'6thR'!E98,'7thR'!E98,'8thR - Finale'!E98)</f>
        <v>0</v>
      </c>
      <c r="K98" s="5">
        <f>MIN('1stR'!F98,'2ndR'!F98,'3rdR'!F98,'4thR'!F98,'5thR'!F98,'6thR'!F98,'7thR'!F98,'8thR - Finale'!F98)</f>
        <v>0</v>
      </c>
      <c r="L98" s="5">
        <f>MIN('1stR'!G98,'2ndR'!G98,'3rdR'!G98,'4thR'!G98,'5thR'!G98,'6thR'!G98,'7thR'!G98,'8thR - Finale'!G98)</f>
        <v>0</v>
      </c>
      <c r="M98" s="5">
        <f>MIN('1stR'!H98,'2ndR'!H98,'3rdR'!H98,'4thR'!H98,'5thR'!H98,'6thR'!H98,'7thR'!H98,'8thR - Finale'!H98)</f>
        <v>0</v>
      </c>
      <c r="N98" s="5">
        <f>MIN('1stR'!I98,'2ndR'!I98,'3rdR'!I98,'4thR'!I98,'5thR'!I98,'6thR'!I98,'7thR'!I98,'8thR - Finale'!I98)</f>
        <v>0</v>
      </c>
      <c r="O98" s="5">
        <f>MIN('1stR'!J98,'2ndR'!J98,'3rdR'!J98,'4thR'!J98,'5thR'!J98,'6thR'!J98,'7thR'!J98,'8thR - Finale'!J98)</f>
        <v>0</v>
      </c>
      <c r="P98" s="5">
        <f>MIN('1stR'!K98,'2ndR'!K98,'3rdR'!K98,'4thR'!K98,'5thR'!K98,'6thR'!K98,'7thR'!K98,'8thR - Finale'!K98)</f>
        <v>0</v>
      </c>
      <c r="Q98" s="65">
        <f>MIN('1stR'!L98,'2ndR'!L98,'3rdR'!L98,'4thR'!L98,'5thR'!L98,'6thR'!L98,'7thR'!L98,'8thR - Finale'!L98)</f>
        <v>0</v>
      </c>
      <c r="R98" s="65">
        <f>MIN('1stR'!M98,'2ndR'!M98,'3rdR'!M98,'4thR'!M98,'5thR'!M98,'6thR'!M98,'7thR'!M98,'8thR - Finale'!M98)</f>
        <v>0</v>
      </c>
      <c r="S98" s="65">
        <f>MIN('1stR'!N98,'2ndR'!N98,'3rdR'!N98,'4thR'!N98,'5thR'!N98,'6thR'!N98,'7thR'!N98,'8thR - Finale'!N98)</f>
        <v>0</v>
      </c>
      <c r="T98" s="5">
        <f>MIN('1stR'!O98,'2ndR'!O98,'3rdR'!O98,'4thR'!O98,'5thR'!O98,'6thR'!O98,'7thR'!O98,'8thR - Finale'!O98)</f>
        <v>0</v>
      </c>
      <c r="U98" s="5">
        <f>MIN('1stR'!P98,'2ndR'!P98,'3rdR'!P98,'4thR'!P98,'5thR'!P98,'6thR'!P98,'7thR'!P98,'8thR - Finale'!P98)</f>
        <v>0</v>
      </c>
      <c r="V98" s="5">
        <f>MIN('1stR'!Q98,'2ndR'!Q98,'3rdR'!Q98,'4thR'!Q98,'5thR'!Q98,'6thR'!Q98,'7thR'!Q98,'8thR - Finale'!Q98)</f>
        <v>0</v>
      </c>
      <c r="W98" s="5">
        <f>MIN('1stR'!R98,'2ndR'!R98,'3rdR'!R98,'4thR'!R98,'5thR'!R98,'6thR'!R98,'7thR'!R98,'8thR - Finale'!R98)</f>
        <v>0</v>
      </c>
      <c r="X98" s="5">
        <f>MIN('1stR'!S98,'2ndR'!S98,'3rdR'!S98,'4thR'!S98,'5thR'!S98,'6thR'!S98,'7thR'!S98,'8thR - Finale'!S98)</f>
        <v>0</v>
      </c>
      <c r="Y98" s="5">
        <f>MIN('1stR'!T98,'2ndR'!T98,'3rdR'!T98,'4thR'!T98,'5thR'!T98,'6thR'!T98,'7thR'!T98,'8thR - Finale'!T98)</f>
        <v>0</v>
      </c>
      <c r="Z98" s="16">
        <f t="shared" si="20"/>
        <v>200</v>
      </c>
      <c r="AA98" s="16">
        <f t="shared" si="18"/>
        <v>200.00000979999999</v>
      </c>
      <c r="AB98" s="16">
        <f>'8thR - Finale'!V98</f>
        <v>0</v>
      </c>
      <c r="AC98" s="17">
        <f t="shared" si="21"/>
        <v>200</v>
      </c>
      <c r="AD98" s="17">
        <f t="shared" si="19"/>
        <v>200.00000979999999</v>
      </c>
    </row>
    <row r="99" spans="1:30" x14ac:dyDescent="0.25">
      <c r="A99" s="30">
        <v>93</v>
      </c>
      <c r="B99" s="23">
        <f t="shared" si="14"/>
        <v>93</v>
      </c>
      <c r="C99" s="23">
        <f t="shared" si="15"/>
        <v>93</v>
      </c>
      <c r="D99" s="13">
        <f t="shared" si="16"/>
        <v>86</v>
      </c>
      <c r="E99" s="13">
        <f t="shared" si="17"/>
        <v>87</v>
      </c>
      <c r="F99" s="7" t="str">
        <f>'8thR - Finale'!B99</f>
        <v/>
      </c>
      <c r="G99" s="7">
        <f>'8thR - Finale'!W99</f>
        <v>0</v>
      </c>
      <c r="H99" s="5">
        <f>MIN('1stR'!C99,'2ndR'!C99,'3rdR'!C99,'4thR'!C99,'5thR'!C99,'6thR'!C99,'7thR'!C99,'8thR - Finale'!C99)</f>
        <v>0</v>
      </c>
      <c r="I99" s="5">
        <f>MIN('1stR'!D99,'2ndR'!D99,'3rdR'!D99,'4thR'!D99,'5thR'!D99,'6thR'!D99,'7thR'!D99,'8thR - Finale'!D99)</f>
        <v>0</v>
      </c>
      <c r="J99" s="5">
        <f>MIN('1stR'!E99,'2ndR'!E99,'3rdR'!E99,'4thR'!E99,'5thR'!E99,'6thR'!E99,'7thR'!E99,'8thR - Finale'!E99)</f>
        <v>0</v>
      </c>
      <c r="K99" s="5">
        <f>MIN('1stR'!F99,'2ndR'!F99,'3rdR'!F99,'4thR'!F99,'5thR'!F99,'6thR'!F99,'7thR'!F99,'8thR - Finale'!F99)</f>
        <v>0</v>
      </c>
      <c r="L99" s="5">
        <f>MIN('1stR'!G99,'2ndR'!G99,'3rdR'!G99,'4thR'!G99,'5thR'!G99,'6thR'!G99,'7thR'!G99,'8thR - Finale'!G99)</f>
        <v>0</v>
      </c>
      <c r="M99" s="5">
        <f>MIN('1stR'!H99,'2ndR'!H99,'3rdR'!H99,'4thR'!H99,'5thR'!H99,'6thR'!H99,'7thR'!H99,'8thR - Finale'!H99)</f>
        <v>0</v>
      </c>
      <c r="N99" s="5">
        <f>MIN('1stR'!I99,'2ndR'!I99,'3rdR'!I99,'4thR'!I99,'5thR'!I99,'6thR'!I99,'7thR'!I99,'8thR - Finale'!I99)</f>
        <v>0</v>
      </c>
      <c r="O99" s="5">
        <f>MIN('1stR'!J99,'2ndR'!J99,'3rdR'!J99,'4thR'!J99,'5thR'!J99,'6thR'!J99,'7thR'!J99,'8thR - Finale'!J99)</f>
        <v>0</v>
      </c>
      <c r="P99" s="5">
        <f>MIN('1stR'!K99,'2ndR'!K99,'3rdR'!K99,'4thR'!K99,'5thR'!K99,'6thR'!K99,'7thR'!K99,'8thR - Finale'!K99)</f>
        <v>0</v>
      </c>
      <c r="Q99" s="65">
        <f>MIN('1stR'!L99,'2ndR'!L99,'3rdR'!L99,'4thR'!L99,'5thR'!L99,'6thR'!L99,'7thR'!L99,'8thR - Finale'!L99)</f>
        <v>0</v>
      </c>
      <c r="R99" s="65">
        <f>MIN('1stR'!M99,'2ndR'!M99,'3rdR'!M99,'4thR'!M99,'5thR'!M99,'6thR'!M99,'7thR'!M99,'8thR - Finale'!M99)</f>
        <v>0</v>
      </c>
      <c r="S99" s="65">
        <f>MIN('1stR'!N99,'2ndR'!N99,'3rdR'!N99,'4thR'!N99,'5thR'!N99,'6thR'!N99,'7thR'!N99,'8thR - Finale'!N99)</f>
        <v>0</v>
      </c>
      <c r="T99" s="5">
        <f>MIN('1stR'!O99,'2ndR'!O99,'3rdR'!O99,'4thR'!O99,'5thR'!O99,'6thR'!O99,'7thR'!O99,'8thR - Finale'!O99)</f>
        <v>0</v>
      </c>
      <c r="U99" s="5">
        <f>MIN('1stR'!P99,'2ndR'!P99,'3rdR'!P99,'4thR'!P99,'5thR'!P99,'6thR'!P99,'7thR'!P99,'8thR - Finale'!P99)</f>
        <v>0</v>
      </c>
      <c r="V99" s="5">
        <f>MIN('1stR'!Q99,'2ndR'!Q99,'3rdR'!Q99,'4thR'!Q99,'5thR'!Q99,'6thR'!Q99,'7thR'!Q99,'8thR - Finale'!Q99)</f>
        <v>0</v>
      </c>
      <c r="W99" s="5">
        <f>MIN('1stR'!R99,'2ndR'!R99,'3rdR'!R99,'4thR'!R99,'5thR'!R99,'6thR'!R99,'7thR'!R99,'8thR - Finale'!R99)</f>
        <v>0</v>
      </c>
      <c r="X99" s="5">
        <f>MIN('1stR'!S99,'2ndR'!S99,'3rdR'!S99,'4thR'!S99,'5thR'!S99,'6thR'!S99,'7thR'!S99,'8thR - Finale'!S99)</f>
        <v>0</v>
      </c>
      <c r="Y99" s="5">
        <f>MIN('1stR'!T99,'2ndR'!T99,'3rdR'!T99,'4thR'!T99,'5thR'!T99,'6thR'!T99,'7thR'!T99,'8thR - Finale'!T99)</f>
        <v>0</v>
      </c>
      <c r="Z99" s="16">
        <f t="shared" si="20"/>
        <v>200</v>
      </c>
      <c r="AA99" s="16">
        <f t="shared" si="18"/>
        <v>200.00000990000001</v>
      </c>
      <c r="AB99" s="16">
        <f>'8thR - Finale'!V99</f>
        <v>0</v>
      </c>
      <c r="AC99" s="17">
        <f t="shared" si="21"/>
        <v>200</v>
      </c>
      <c r="AD99" s="17">
        <f t="shared" si="19"/>
        <v>200.00000990000001</v>
      </c>
    </row>
    <row r="100" spans="1:30" x14ac:dyDescent="0.25">
      <c r="A100" s="30">
        <v>94</v>
      </c>
      <c r="B100" s="23">
        <f t="shared" si="14"/>
        <v>94</v>
      </c>
      <c r="C100" s="23">
        <f t="shared" si="15"/>
        <v>94</v>
      </c>
      <c r="D100" s="13">
        <f t="shared" si="16"/>
        <v>86</v>
      </c>
      <c r="E100" s="13">
        <f t="shared" si="17"/>
        <v>87</v>
      </c>
      <c r="F100" s="7" t="str">
        <f>'8thR - Finale'!B100</f>
        <v/>
      </c>
      <c r="G100" s="7">
        <f>'8thR - Finale'!W100</f>
        <v>0</v>
      </c>
      <c r="H100" s="5">
        <f>MIN('1stR'!C100,'2ndR'!C100,'3rdR'!C100,'4thR'!C100,'5thR'!C100,'6thR'!C100,'7thR'!C100,'8thR - Finale'!C100)</f>
        <v>0</v>
      </c>
      <c r="I100" s="5">
        <f>MIN('1stR'!D100,'2ndR'!D100,'3rdR'!D100,'4thR'!D100,'5thR'!D100,'6thR'!D100,'7thR'!D100,'8thR - Finale'!D100)</f>
        <v>0</v>
      </c>
      <c r="J100" s="5">
        <f>MIN('1stR'!E100,'2ndR'!E100,'3rdR'!E100,'4thR'!E100,'5thR'!E100,'6thR'!E100,'7thR'!E100,'8thR - Finale'!E100)</f>
        <v>0</v>
      </c>
      <c r="K100" s="5">
        <f>MIN('1stR'!F100,'2ndR'!F100,'3rdR'!F100,'4thR'!F100,'5thR'!F100,'6thR'!F100,'7thR'!F100,'8thR - Finale'!F100)</f>
        <v>0</v>
      </c>
      <c r="L100" s="5">
        <f>MIN('1stR'!G100,'2ndR'!G100,'3rdR'!G100,'4thR'!G100,'5thR'!G100,'6thR'!G100,'7thR'!G100,'8thR - Finale'!G100)</f>
        <v>0</v>
      </c>
      <c r="M100" s="5">
        <f>MIN('1stR'!H100,'2ndR'!H100,'3rdR'!H100,'4thR'!H100,'5thR'!H100,'6thR'!H100,'7thR'!H100,'8thR - Finale'!H100)</f>
        <v>0</v>
      </c>
      <c r="N100" s="5">
        <f>MIN('1stR'!I100,'2ndR'!I100,'3rdR'!I100,'4thR'!I100,'5thR'!I100,'6thR'!I100,'7thR'!I100,'8thR - Finale'!I100)</f>
        <v>0</v>
      </c>
      <c r="O100" s="5">
        <f>MIN('1stR'!J100,'2ndR'!J100,'3rdR'!J100,'4thR'!J100,'5thR'!J100,'6thR'!J100,'7thR'!J100,'8thR - Finale'!J100)</f>
        <v>0</v>
      </c>
      <c r="P100" s="5">
        <f>MIN('1stR'!K100,'2ndR'!K100,'3rdR'!K100,'4thR'!K100,'5thR'!K100,'6thR'!K100,'7thR'!K100,'8thR - Finale'!K100)</f>
        <v>0</v>
      </c>
      <c r="Q100" s="65">
        <f>MIN('1stR'!L100,'2ndR'!L100,'3rdR'!L100,'4thR'!L100,'5thR'!L100,'6thR'!L100,'7thR'!L100,'8thR - Finale'!L100)</f>
        <v>0</v>
      </c>
      <c r="R100" s="65">
        <f>MIN('1stR'!M100,'2ndR'!M100,'3rdR'!M100,'4thR'!M100,'5thR'!M100,'6thR'!M100,'7thR'!M100,'8thR - Finale'!M100)</f>
        <v>0</v>
      </c>
      <c r="S100" s="65">
        <f>MIN('1stR'!N100,'2ndR'!N100,'3rdR'!N100,'4thR'!N100,'5thR'!N100,'6thR'!N100,'7thR'!N100,'8thR - Finale'!N100)</f>
        <v>0</v>
      </c>
      <c r="T100" s="5">
        <f>MIN('1stR'!O100,'2ndR'!O100,'3rdR'!O100,'4thR'!O100,'5thR'!O100,'6thR'!O100,'7thR'!O100,'8thR - Finale'!O100)</f>
        <v>0</v>
      </c>
      <c r="U100" s="5">
        <f>MIN('1stR'!P100,'2ndR'!P100,'3rdR'!P100,'4thR'!P100,'5thR'!P100,'6thR'!P100,'7thR'!P100,'8thR - Finale'!P100)</f>
        <v>0</v>
      </c>
      <c r="V100" s="5">
        <f>MIN('1stR'!Q100,'2ndR'!Q100,'3rdR'!Q100,'4thR'!Q100,'5thR'!Q100,'6thR'!Q100,'7thR'!Q100,'8thR - Finale'!Q100)</f>
        <v>0</v>
      </c>
      <c r="W100" s="5">
        <f>MIN('1stR'!R100,'2ndR'!R100,'3rdR'!R100,'4thR'!R100,'5thR'!R100,'6thR'!R100,'7thR'!R100,'8thR - Finale'!R100)</f>
        <v>0</v>
      </c>
      <c r="X100" s="5">
        <f>MIN('1stR'!S100,'2ndR'!S100,'3rdR'!S100,'4thR'!S100,'5thR'!S100,'6thR'!S100,'7thR'!S100,'8thR - Finale'!S100)</f>
        <v>0</v>
      </c>
      <c r="Y100" s="5">
        <f>MIN('1stR'!T100,'2ndR'!T100,'3rdR'!T100,'4thR'!T100,'5thR'!T100,'6thR'!T100,'7thR'!T100,'8thR - Finale'!T100)</f>
        <v>0</v>
      </c>
      <c r="Z100" s="16">
        <f t="shared" si="20"/>
        <v>200</v>
      </c>
      <c r="AA100" s="16">
        <f t="shared" si="18"/>
        <v>200.00001</v>
      </c>
      <c r="AB100" s="16">
        <f>'8thR - Finale'!V100</f>
        <v>0</v>
      </c>
      <c r="AC100" s="17">
        <f t="shared" si="21"/>
        <v>200</v>
      </c>
      <c r="AD100" s="17">
        <f t="shared" si="19"/>
        <v>200.00001</v>
      </c>
    </row>
    <row r="101" spans="1:30" x14ac:dyDescent="0.25">
      <c r="A101" s="30">
        <v>95</v>
      </c>
      <c r="B101" s="23">
        <f t="shared" si="14"/>
        <v>95</v>
      </c>
      <c r="C101" s="23">
        <f t="shared" si="15"/>
        <v>95</v>
      </c>
      <c r="D101" s="13">
        <f t="shared" si="16"/>
        <v>86</v>
      </c>
      <c r="E101" s="13">
        <f t="shared" si="17"/>
        <v>87</v>
      </c>
      <c r="F101" s="7" t="str">
        <f>'8thR - Finale'!B101</f>
        <v/>
      </c>
      <c r="G101" s="7">
        <f>'8thR - Finale'!W101</f>
        <v>0</v>
      </c>
      <c r="H101" s="5">
        <f>MIN('1stR'!C101,'2ndR'!C101,'3rdR'!C101,'4thR'!C101,'5thR'!C101,'6thR'!C101,'7thR'!C101,'8thR - Finale'!C101)</f>
        <v>0</v>
      </c>
      <c r="I101" s="5">
        <f>MIN('1stR'!D101,'2ndR'!D101,'3rdR'!D101,'4thR'!D101,'5thR'!D101,'6thR'!D101,'7thR'!D101,'8thR - Finale'!D101)</f>
        <v>0</v>
      </c>
      <c r="J101" s="5">
        <f>MIN('1stR'!E101,'2ndR'!E101,'3rdR'!E101,'4thR'!E101,'5thR'!E101,'6thR'!E101,'7thR'!E101,'8thR - Finale'!E101)</f>
        <v>0</v>
      </c>
      <c r="K101" s="5">
        <f>MIN('1stR'!F101,'2ndR'!F101,'3rdR'!F101,'4thR'!F101,'5thR'!F101,'6thR'!F101,'7thR'!F101,'8thR - Finale'!F101)</f>
        <v>0</v>
      </c>
      <c r="L101" s="5">
        <f>MIN('1stR'!G101,'2ndR'!G101,'3rdR'!G101,'4thR'!G101,'5thR'!G101,'6thR'!G101,'7thR'!G101,'8thR - Finale'!G101)</f>
        <v>0</v>
      </c>
      <c r="M101" s="5">
        <f>MIN('1stR'!H101,'2ndR'!H101,'3rdR'!H101,'4thR'!H101,'5thR'!H101,'6thR'!H101,'7thR'!H101,'8thR - Finale'!H101)</f>
        <v>0</v>
      </c>
      <c r="N101" s="5">
        <f>MIN('1stR'!I101,'2ndR'!I101,'3rdR'!I101,'4thR'!I101,'5thR'!I101,'6thR'!I101,'7thR'!I101,'8thR - Finale'!I101)</f>
        <v>0</v>
      </c>
      <c r="O101" s="5">
        <f>MIN('1stR'!J101,'2ndR'!J101,'3rdR'!J101,'4thR'!J101,'5thR'!J101,'6thR'!J101,'7thR'!J101,'8thR - Finale'!J101)</f>
        <v>0</v>
      </c>
      <c r="P101" s="5">
        <f>MIN('1stR'!K101,'2ndR'!K101,'3rdR'!K101,'4thR'!K101,'5thR'!K101,'6thR'!K101,'7thR'!K101,'8thR - Finale'!K101)</f>
        <v>0</v>
      </c>
      <c r="Q101" s="65">
        <f>MIN('1stR'!L101,'2ndR'!L101,'3rdR'!L101,'4thR'!L101,'5thR'!L101,'6thR'!L101,'7thR'!L101,'8thR - Finale'!L101)</f>
        <v>0</v>
      </c>
      <c r="R101" s="65">
        <f>MIN('1stR'!M101,'2ndR'!M101,'3rdR'!M101,'4thR'!M101,'5thR'!M101,'6thR'!M101,'7thR'!M101,'8thR - Finale'!M101)</f>
        <v>0</v>
      </c>
      <c r="S101" s="65">
        <f>MIN('1stR'!N101,'2ndR'!N101,'3rdR'!N101,'4thR'!N101,'5thR'!N101,'6thR'!N101,'7thR'!N101,'8thR - Finale'!N101)</f>
        <v>0</v>
      </c>
      <c r="T101" s="5">
        <f>MIN('1stR'!O101,'2ndR'!O101,'3rdR'!O101,'4thR'!O101,'5thR'!O101,'6thR'!O101,'7thR'!O101,'8thR - Finale'!O101)</f>
        <v>0</v>
      </c>
      <c r="U101" s="5">
        <f>MIN('1stR'!P101,'2ndR'!P101,'3rdR'!P101,'4thR'!P101,'5thR'!P101,'6thR'!P101,'7thR'!P101,'8thR - Finale'!P101)</f>
        <v>0</v>
      </c>
      <c r="V101" s="5">
        <f>MIN('1stR'!Q101,'2ndR'!Q101,'3rdR'!Q101,'4thR'!Q101,'5thR'!Q101,'6thR'!Q101,'7thR'!Q101,'8thR - Finale'!Q101)</f>
        <v>0</v>
      </c>
      <c r="W101" s="5">
        <f>MIN('1stR'!R101,'2ndR'!R101,'3rdR'!R101,'4thR'!R101,'5thR'!R101,'6thR'!R101,'7thR'!R101,'8thR - Finale'!R101)</f>
        <v>0</v>
      </c>
      <c r="X101" s="5">
        <f>MIN('1stR'!S101,'2ndR'!S101,'3rdR'!S101,'4thR'!S101,'5thR'!S101,'6thR'!S101,'7thR'!S101,'8thR - Finale'!S101)</f>
        <v>0</v>
      </c>
      <c r="Y101" s="5">
        <f>MIN('1stR'!T101,'2ndR'!T101,'3rdR'!T101,'4thR'!T101,'5thR'!T101,'6thR'!T101,'7thR'!T101,'8thR - Finale'!T101)</f>
        <v>0</v>
      </c>
      <c r="Z101" s="16">
        <f t="shared" si="20"/>
        <v>200</v>
      </c>
      <c r="AA101" s="16">
        <f t="shared" si="18"/>
        <v>200.0000101</v>
      </c>
      <c r="AB101" s="16">
        <f>'8thR - Finale'!V101</f>
        <v>0</v>
      </c>
      <c r="AC101" s="17">
        <f t="shared" si="21"/>
        <v>200</v>
      </c>
      <c r="AD101" s="17">
        <f t="shared" si="19"/>
        <v>200.0000101</v>
      </c>
    </row>
    <row r="102" spans="1:30" x14ac:dyDescent="0.25">
      <c r="A102" s="30">
        <v>96</v>
      </c>
      <c r="B102" s="23">
        <f t="shared" si="14"/>
        <v>96</v>
      </c>
      <c r="C102" s="23">
        <f t="shared" si="15"/>
        <v>96</v>
      </c>
      <c r="D102" s="13">
        <f t="shared" si="16"/>
        <v>86</v>
      </c>
      <c r="E102" s="13">
        <f t="shared" si="17"/>
        <v>87</v>
      </c>
      <c r="F102" s="7" t="str">
        <f>'8thR - Finale'!B102</f>
        <v/>
      </c>
      <c r="G102" s="7">
        <f>'8thR - Finale'!W102</f>
        <v>0</v>
      </c>
      <c r="H102" s="5">
        <f>MIN('1stR'!C102,'2ndR'!C102,'3rdR'!C102,'4thR'!C102,'5thR'!C102,'6thR'!C102,'7thR'!C102,'8thR - Finale'!C102)</f>
        <v>0</v>
      </c>
      <c r="I102" s="5">
        <f>MIN('1stR'!D102,'2ndR'!D102,'3rdR'!D102,'4thR'!D102,'5thR'!D102,'6thR'!D102,'7thR'!D102,'8thR - Finale'!D102)</f>
        <v>0</v>
      </c>
      <c r="J102" s="5">
        <f>MIN('1stR'!E102,'2ndR'!E102,'3rdR'!E102,'4thR'!E102,'5thR'!E102,'6thR'!E102,'7thR'!E102,'8thR - Finale'!E102)</f>
        <v>0</v>
      </c>
      <c r="K102" s="5">
        <f>MIN('1stR'!F102,'2ndR'!F102,'3rdR'!F102,'4thR'!F102,'5thR'!F102,'6thR'!F102,'7thR'!F102,'8thR - Finale'!F102)</f>
        <v>0</v>
      </c>
      <c r="L102" s="5">
        <f>MIN('1stR'!G102,'2ndR'!G102,'3rdR'!G102,'4thR'!G102,'5thR'!G102,'6thR'!G102,'7thR'!G102,'8thR - Finale'!G102)</f>
        <v>0</v>
      </c>
      <c r="M102" s="5">
        <f>MIN('1stR'!H102,'2ndR'!H102,'3rdR'!H102,'4thR'!H102,'5thR'!H102,'6thR'!H102,'7thR'!H102,'8thR - Finale'!H102)</f>
        <v>0</v>
      </c>
      <c r="N102" s="5">
        <f>MIN('1stR'!I102,'2ndR'!I102,'3rdR'!I102,'4thR'!I102,'5thR'!I102,'6thR'!I102,'7thR'!I102,'8thR - Finale'!I102)</f>
        <v>0</v>
      </c>
      <c r="O102" s="5">
        <f>MIN('1stR'!J102,'2ndR'!J102,'3rdR'!J102,'4thR'!J102,'5thR'!J102,'6thR'!J102,'7thR'!J102,'8thR - Finale'!J102)</f>
        <v>0</v>
      </c>
      <c r="P102" s="5">
        <f>MIN('1stR'!K102,'2ndR'!K102,'3rdR'!K102,'4thR'!K102,'5thR'!K102,'6thR'!K102,'7thR'!K102,'8thR - Finale'!K102)</f>
        <v>0</v>
      </c>
      <c r="Q102" s="65">
        <f>MIN('1stR'!L102,'2ndR'!L102,'3rdR'!L102,'4thR'!L102,'5thR'!L102,'6thR'!L102,'7thR'!L102,'8thR - Finale'!L102)</f>
        <v>0</v>
      </c>
      <c r="R102" s="65">
        <f>MIN('1stR'!M102,'2ndR'!M102,'3rdR'!M102,'4thR'!M102,'5thR'!M102,'6thR'!M102,'7thR'!M102,'8thR - Finale'!M102)</f>
        <v>0</v>
      </c>
      <c r="S102" s="65">
        <f>MIN('1stR'!N102,'2ndR'!N102,'3rdR'!N102,'4thR'!N102,'5thR'!N102,'6thR'!N102,'7thR'!N102,'8thR - Finale'!N102)</f>
        <v>0</v>
      </c>
      <c r="T102" s="5">
        <f>MIN('1stR'!O102,'2ndR'!O102,'3rdR'!O102,'4thR'!O102,'5thR'!O102,'6thR'!O102,'7thR'!O102,'8thR - Finale'!O102)</f>
        <v>0</v>
      </c>
      <c r="U102" s="5">
        <f>MIN('1stR'!P102,'2ndR'!P102,'3rdR'!P102,'4thR'!P102,'5thR'!P102,'6thR'!P102,'7thR'!P102,'8thR - Finale'!P102)</f>
        <v>0</v>
      </c>
      <c r="V102" s="5">
        <f>MIN('1stR'!Q102,'2ndR'!Q102,'3rdR'!Q102,'4thR'!Q102,'5thR'!Q102,'6thR'!Q102,'7thR'!Q102,'8thR - Finale'!Q102)</f>
        <v>0</v>
      </c>
      <c r="W102" s="5">
        <f>MIN('1stR'!R102,'2ndR'!R102,'3rdR'!R102,'4thR'!R102,'5thR'!R102,'6thR'!R102,'7thR'!R102,'8thR - Finale'!R102)</f>
        <v>0</v>
      </c>
      <c r="X102" s="5">
        <f>MIN('1stR'!S102,'2ndR'!S102,'3rdR'!S102,'4thR'!S102,'5thR'!S102,'6thR'!S102,'7thR'!S102,'8thR - Finale'!S102)</f>
        <v>0</v>
      </c>
      <c r="Y102" s="5">
        <f>MIN('1stR'!T102,'2ndR'!T102,'3rdR'!T102,'4thR'!T102,'5thR'!T102,'6thR'!T102,'7thR'!T102,'8thR - Finale'!T102)</f>
        <v>0</v>
      </c>
      <c r="Z102" s="16">
        <f t="shared" si="20"/>
        <v>200</v>
      </c>
      <c r="AA102" s="16">
        <f t="shared" si="18"/>
        <v>200.00001019999999</v>
      </c>
      <c r="AB102" s="16">
        <f>'8thR - Finale'!V102</f>
        <v>0</v>
      </c>
      <c r="AC102" s="17">
        <f t="shared" si="21"/>
        <v>200</v>
      </c>
      <c r="AD102" s="17">
        <f t="shared" si="19"/>
        <v>200.00001019999999</v>
      </c>
    </row>
    <row r="103" spans="1:30" x14ac:dyDescent="0.25">
      <c r="A103" s="30">
        <v>97</v>
      </c>
      <c r="B103" s="23">
        <f t="shared" ref="B103:B134" si="22">RANK($AA103,$AA$7:$AA$146,1)</f>
        <v>97</v>
      </c>
      <c r="C103" s="23">
        <f t="shared" ref="C103:C134" si="23">RANK($AD103,$AD$7:$AD$146,1)</f>
        <v>97</v>
      </c>
      <c r="D103" s="13">
        <f t="shared" ref="D103:D134" si="24">_xlfn.RANK.EQ($Z103,$Z$7:$Z$146,1)</f>
        <v>86</v>
      </c>
      <c r="E103" s="13">
        <f t="shared" ref="E103:E134" si="25">_xlfn.RANK.EQ($AC103,$AC$7:$AC$146,1)</f>
        <v>87</v>
      </c>
      <c r="F103" s="7" t="str">
        <f>'8thR - Finale'!B103</f>
        <v/>
      </c>
      <c r="G103" s="7">
        <f>'8thR - Finale'!W103</f>
        <v>0</v>
      </c>
      <c r="H103" s="5">
        <f>MIN('1stR'!C103,'2ndR'!C103,'3rdR'!C103,'4thR'!C103,'5thR'!C103,'6thR'!C103,'7thR'!C103,'8thR - Finale'!C103)</f>
        <v>0</v>
      </c>
      <c r="I103" s="5">
        <f>MIN('1stR'!D103,'2ndR'!D103,'3rdR'!D103,'4thR'!D103,'5thR'!D103,'6thR'!D103,'7thR'!D103,'8thR - Finale'!D103)</f>
        <v>0</v>
      </c>
      <c r="J103" s="5">
        <f>MIN('1stR'!E103,'2ndR'!E103,'3rdR'!E103,'4thR'!E103,'5thR'!E103,'6thR'!E103,'7thR'!E103,'8thR - Finale'!E103)</f>
        <v>0</v>
      </c>
      <c r="K103" s="5">
        <f>MIN('1stR'!F103,'2ndR'!F103,'3rdR'!F103,'4thR'!F103,'5thR'!F103,'6thR'!F103,'7thR'!F103,'8thR - Finale'!F103)</f>
        <v>0</v>
      </c>
      <c r="L103" s="5">
        <f>MIN('1stR'!G103,'2ndR'!G103,'3rdR'!G103,'4thR'!G103,'5thR'!G103,'6thR'!G103,'7thR'!G103,'8thR - Finale'!G103)</f>
        <v>0</v>
      </c>
      <c r="M103" s="5">
        <f>MIN('1stR'!H103,'2ndR'!H103,'3rdR'!H103,'4thR'!H103,'5thR'!H103,'6thR'!H103,'7thR'!H103,'8thR - Finale'!H103)</f>
        <v>0</v>
      </c>
      <c r="N103" s="5">
        <f>MIN('1stR'!I103,'2ndR'!I103,'3rdR'!I103,'4thR'!I103,'5thR'!I103,'6thR'!I103,'7thR'!I103,'8thR - Finale'!I103)</f>
        <v>0</v>
      </c>
      <c r="O103" s="5">
        <f>MIN('1stR'!J103,'2ndR'!J103,'3rdR'!J103,'4thR'!J103,'5thR'!J103,'6thR'!J103,'7thR'!J103,'8thR - Finale'!J103)</f>
        <v>0</v>
      </c>
      <c r="P103" s="5">
        <f>MIN('1stR'!K103,'2ndR'!K103,'3rdR'!K103,'4thR'!K103,'5thR'!K103,'6thR'!K103,'7thR'!K103,'8thR - Finale'!K103)</f>
        <v>0</v>
      </c>
      <c r="Q103" s="65">
        <f>MIN('1stR'!L103,'2ndR'!L103,'3rdR'!L103,'4thR'!L103,'5thR'!L103,'6thR'!L103,'7thR'!L103,'8thR - Finale'!L103)</f>
        <v>0</v>
      </c>
      <c r="R103" s="65">
        <f>MIN('1stR'!M103,'2ndR'!M103,'3rdR'!M103,'4thR'!M103,'5thR'!M103,'6thR'!M103,'7thR'!M103,'8thR - Finale'!M103)</f>
        <v>0</v>
      </c>
      <c r="S103" s="65">
        <f>MIN('1stR'!N103,'2ndR'!N103,'3rdR'!N103,'4thR'!N103,'5thR'!N103,'6thR'!N103,'7thR'!N103,'8thR - Finale'!N103)</f>
        <v>0</v>
      </c>
      <c r="T103" s="5">
        <f>MIN('1stR'!O103,'2ndR'!O103,'3rdR'!O103,'4thR'!O103,'5thR'!O103,'6thR'!O103,'7thR'!O103,'8thR - Finale'!O103)</f>
        <v>0</v>
      </c>
      <c r="U103" s="5">
        <f>MIN('1stR'!P103,'2ndR'!P103,'3rdR'!P103,'4thR'!P103,'5thR'!P103,'6thR'!P103,'7thR'!P103,'8thR - Finale'!P103)</f>
        <v>0</v>
      </c>
      <c r="V103" s="5">
        <f>MIN('1stR'!Q103,'2ndR'!Q103,'3rdR'!Q103,'4thR'!Q103,'5thR'!Q103,'6thR'!Q103,'7thR'!Q103,'8thR - Finale'!Q103)</f>
        <v>0</v>
      </c>
      <c r="W103" s="5">
        <f>MIN('1stR'!R103,'2ndR'!R103,'3rdR'!R103,'4thR'!R103,'5thR'!R103,'6thR'!R103,'7thR'!R103,'8thR - Finale'!R103)</f>
        <v>0</v>
      </c>
      <c r="X103" s="5">
        <f>MIN('1stR'!S103,'2ndR'!S103,'3rdR'!S103,'4thR'!S103,'5thR'!S103,'6thR'!S103,'7thR'!S103,'8thR - Finale'!S103)</f>
        <v>0</v>
      </c>
      <c r="Y103" s="5">
        <f>MIN('1stR'!T103,'2ndR'!T103,'3rdR'!T103,'4thR'!T103,'5thR'!T103,'6thR'!T103,'7thR'!T103,'8thR - Finale'!T103)</f>
        <v>0</v>
      </c>
      <c r="Z103" s="16">
        <f t="shared" si="20"/>
        <v>200</v>
      </c>
      <c r="AA103" s="16">
        <f t="shared" si="18"/>
        <v>200.00001030000001</v>
      </c>
      <c r="AB103" s="16">
        <f>'8thR - Finale'!V103</f>
        <v>0</v>
      </c>
      <c r="AC103" s="17">
        <f t="shared" si="21"/>
        <v>200</v>
      </c>
      <c r="AD103" s="17">
        <f t="shared" si="19"/>
        <v>200.00001030000001</v>
      </c>
    </row>
    <row r="104" spans="1:30" x14ac:dyDescent="0.25">
      <c r="A104" s="30">
        <v>98</v>
      </c>
      <c r="B104" s="23">
        <f t="shared" si="22"/>
        <v>98</v>
      </c>
      <c r="C104" s="23">
        <f t="shared" si="23"/>
        <v>98</v>
      </c>
      <c r="D104" s="13">
        <f t="shared" si="24"/>
        <v>86</v>
      </c>
      <c r="E104" s="13">
        <f t="shared" si="25"/>
        <v>87</v>
      </c>
      <c r="F104" s="7" t="str">
        <f>'8thR - Finale'!B104</f>
        <v/>
      </c>
      <c r="G104" s="7">
        <f>'8thR - Finale'!W104</f>
        <v>0</v>
      </c>
      <c r="H104" s="5">
        <f>MIN('1stR'!C104,'2ndR'!C104,'3rdR'!C104,'4thR'!C104,'5thR'!C104,'6thR'!C104,'7thR'!C104,'8thR - Finale'!C104)</f>
        <v>0</v>
      </c>
      <c r="I104" s="5">
        <f>MIN('1stR'!D104,'2ndR'!D104,'3rdR'!D104,'4thR'!D104,'5thR'!D104,'6thR'!D104,'7thR'!D104,'8thR - Finale'!D104)</f>
        <v>0</v>
      </c>
      <c r="J104" s="5">
        <f>MIN('1stR'!E104,'2ndR'!E104,'3rdR'!E104,'4thR'!E104,'5thR'!E104,'6thR'!E104,'7thR'!E104,'8thR - Finale'!E104)</f>
        <v>0</v>
      </c>
      <c r="K104" s="5">
        <f>MIN('1stR'!F104,'2ndR'!F104,'3rdR'!F104,'4thR'!F104,'5thR'!F104,'6thR'!F104,'7thR'!F104,'8thR - Finale'!F104)</f>
        <v>0</v>
      </c>
      <c r="L104" s="5">
        <f>MIN('1stR'!G104,'2ndR'!G104,'3rdR'!G104,'4thR'!G104,'5thR'!G104,'6thR'!G104,'7thR'!G104,'8thR - Finale'!G104)</f>
        <v>0</v>
      </c>
      <c r="M104" s="5">
        <f>MIN('1stR'!H104,'2ndR'!H104,'3rdR'!H104,'4thR'!H104,'5thR'!H104,'6thR'!H104,'7thR'!H104,'8thR - Finale'!H104)</f>
        <v>0</v>
      </c>
      <c r="N104" s="5">
        <f>MIN('1stR'!I104,'2ndR'!I104,'3rdR'!I104,'4thR'!I104,'5thR'!I104,'6thR'!I104,'7thR'!I104,'8thR - Finale'!I104)</f>
        <v>0</v>
      </c>
      <c r="O104" s="5">
        <f>MIN('1stR'!J104,'2ndR'!J104,'3rdR'!J104,'4thR'!J104,'5thR'!J104,'6thR'!J104,'7thR'!J104,'8thR - Finale'!J104)</f>
        <v>0</v>
      </c>
      <c r="P104" s="5">
        <f>MIN('1stR'!K104,'2ndR'!K104,'3rdR'!K104,'4thR'!K104,'5thR'!K104,'6thR'!K104,'7thR'!K104,'8thR - Finale'!K104)</f>
        <v>0</v>
      </c>
      <c r="Q104" s="65">
        <f>MIN('1stR'!L104,'2ndR'!L104,'3rdR'!L104,'4thR'!L104,'5thR'!L104,'6thR'!L104,'7thR'!L104,'8thR - Finale'!L104)</f>
        <v>0</v>
      </c>
      <c r="R104" s="65">
        <f>MIN('1stR'!M104,'2ndR'!M104,'3rdR'!M104,'4thR'!M104,'5thR'!M104,'6thR'!M104,'7thR'!M104,'8thR - Finale'!M104)</f>
        <v>0</v>
      </c>
      <c r="S104" s="65">
        <f>MIN('1stR'!N104,'2ndR'!N104,'3rdR'!N104,'4thR'!N104,'5thR'!N104,'6thR'!N104,'7thR'!N104,'8thR - Finale'!N104)</f>
        <v>0</v>
      </c>
      <c r="T104" s="5">
        <f>MIN('1stR'!O104,'2ndR'!O104,'3rdR'!O104,'4thR'!O104,'5thR'!O104,'6thR'!O104,'7thR'!O104,'8thR - Finale'!O104)</f>
        <v>0</v>
      </c>
      <c r="U104" s="5">
        <f>MIN('1stR'!P104,'2ndR'!P104,'3rdR'!P104,'4thR'!P104,'5thR'!P104,'6thR'!P104,'7thR'!P104,'8thR - Finale'!P104)</f>
        <v>0</v>
      </c>
      <c r="V104" s="5">
        <f>MIN('1stR'!Q104,'2ndR'!Q104,'3rdR'!Q104,'4thR'!Q104,'5thR'!Q104,'6thR'!Q104,'7thR'!Q104,'8thR - Finale'!Q104)</f>
        <v>0</v>
      </c>
      <c r="W104" s="5">
        <f>MIN('1stR'!R104,'2ndR'!R104,'3rdR'!R104,'4thR'!R104,'5thR'!R104,'6thR'!R104,'7thR'!R104,'8thR - Finale'!R104)</f>
        <v>0</v>
      </c>
      <c r="X104" s="5">
        <f>MIN('1stR'!S104,'2ndR'!S104,'3rdR'!S104,'4thR'!S104,'5thR'!S104,'6thR'!S104,'7thR'!S104,'8thR - Finale'!S104)</f>
        <v>0</v>
      </c>
      <c r="Y104" s="5">
        <f>MIN('1stR'!T104,'2ndR'!T104,'3rdR'!T104,'4thR'!T104,'5thR'!T104,'6thR'!T104,'7thR'!T104,'8thR - Finale'!T104)</f>
        <v>0</v>
      </c>
      <c r="Z104" s="16">
        <f t="shared" si="20"/>
        <v>200</v>
      </c>
      <c r="AA104" s="16">
        <f t="shared" si="18"/>
        <v>200.00001040000001</v>
      </c>
      <c r="AB104" s="16">
        <f>'8thR - Finale'!V104</f>
        <v>0</v>
      </c>
      <c r="AC104" s="17">
        <f t="shared" si="21"/>
        <v>200</v>
      </c>
      <c r="AD104" s="17">
        <f t="shared" si="19"/>
        <v>200.00001040000001</v>
      </c>
    </row>
    <row r="105" spans="1:30" x14ac:dyDescent="0.25">
      <c r="A105" s="30">
        <v>99</v>
      </c>
      <c r="B105" s="23">
        <f t="shared" si="22"/>
        <v>99</v>
      </c>
      <c r="C105" s="23">
        <f t="shared" si="23"/>
        <v>99</v>
      </c>
      <c r="D105" s="13">
        <f t="shared" si="24"/>
        <v>86</v>
      </c>
      <c r="E105" s="13">
        <f t="shared" si="25"/>
        <v>87</v>
      </c>
      <c r="F105" s="7" t="str">
        <f>'8thR - Finale'!B105</f>
        <v/>
      </c>
      <c r="G105" s="7">
        <f>'8thR - Finale'!W105</f>
        <v>0</v>
      </c>
      <c r="H105" s="5">
        <f>MIN('1stR'!C105,'2ndR'!C105,'3rdR'!C105,'4thR'!C105,'5thR'!C105,'6thR'!C105,'7thR'!C105,'8thR - Finale'!C105)</f>
        <v>0</v>
      </c>
      <c r="I105" s="5">
        <f>MIN('1stR'!D105,'2ndR'!D105,'3rdR'!D105,'4thR'!D105,'5thR'!D105,'6thR'!D105,'7thR'!D105,'8thR - Finale'!D105)</f>
        <v>0</v>
      </c>
      <c r="J105" s="5">
        <f>MIN('1stR'!E105,'2ndR'!E105,'3rdR'!E105,'4thR'!E105,'5thR'!E105,'6thR'!E105,'7thR'!E105,'8thR - Finale'!E105)</f>
        <v>0</v>
      </c>
      <c r="K105" s="5">
        <f>MIN('1stR'!F105,'2ndR'!F105,'3rdR'!F105,'4thR'!F105,'5thR'!F105,'6thR'!F105,'7thR'!F105,'8thR - Finale'!F105)</f>
        <v>0</v>
      </c>
      <c r="L105" s="5">
        <f>MIN('1stR'!G105,'2ndR'!G105,'3rdR'!G105,'4thR'!G105,'5thR'!G105,'6thR'!G105,'7thR'!G105,'8thR - Finale'!G105)</f>
        <v>0</v>
      </c>
      <c r="M105" s="5">
        <f>MIN('1stR'!H105,'2ndR'!H105,'3rdR'!H105,'4thR'!H105,'5thR'!H105,'6thR'!H105,'7thR'!H105,'8thR - Finale'!H105)</f>
        <v>0</v>
      </c>
      <c r="N105" s="5">
        <f>MIN('1stR'!I105,'2ndR'!I105,'3rdR'!I105,'4thR'!I105,'5thR'!I105,'6thR'!I105,'7thR'!I105,'8thR - Finale'!I105)</f>
        <v>0</v>
      </c>
      <c r="O105" s="5">
        <f>MIN('1stR'!J105,'2ndR'!J105,'3rdR'!J105,'4thR'!J105,'5thR'!J105,'6thR'!J105,'7thR'!J105,'8thR - Finale'!J105)</f>
        <v>0</v>
      </c>
      <c r="P105" s="5">
        <f>MIN('1stR'!K105,'2ndR'!K105,'3rdR'!K105,'4thR'!K105,'5thR'!K105,'6thR'!K105,'7thR'!K105,'8thR - Finale'!K105)</f>
        <v>0</v>
      </c>
      <c r="Q105" s="65">
        <f>MIN('1stR'!L105,'2ndR'!L105,'3rdR'!L105,'4thR'!L105,'5thR'!L105,'6thR'!L105,'7thR'!L105,'8thR - Finale'!L105)</f>
        <v>0</v>
      </c>
      <c r="R105" s="65">
        <f>MIN('1stR'!M105,'2ndR'!M105,'3rdR'!M105,'4thR'!M105,'5thR'!M105,'6thR'!M105,'7thR'!M105,'8thR - Finale'!M105)</f>
        <v>0</v>
      </c>
      <c r="S105" s="65">
        <f>MIN('1stR'!N105,'2ndR'!N105,'3rdR'!N105,'4thR'!N105,'5thR'!N105,'6thR'!N105,'7thR'!N105,'8thR - Finale'!N105)</f>
        <v>0</v>
      </c>
      <c r="T105" s="5">
        <f>MIN('1stR'!O105,'2ndR'!O105,'3rdR'!O105,'4thR'!O105,'5thR'!O105,'6thR'!O105,'7thR'!O105,'8thR - Finale'!O105)</f>
        <v>0</v>
      </c>
      <c r="U105" s="5">
        <f>MIN('1stR'!P105,'2ndR'!P105,'3rdR'!P105,'4thR'!P105,'5thR'!P105,'6thR'!P105,'7thR'!P105,'8thR - Finale'!P105)</f>
        <v>0</v>
      </c>
      <c r="V105" s="5">
        <f>MIN('1stR'!Q105,'2ndR'!Q105,'3rdR'!Q105,'4thR'!Q105,'5thR'!Q105,'6thR'!Q105,'7thR'!Q105,'8thR - Finale'!Q105)</f>
        <v>0</v>
      </c>
      <c r="W105" s="5">
        <f>MIN('1stR'!R105,'2ndR'!R105,'3rdR'!R105,'4thR'!R105,'5thR'!R105,'6thR'!R105,'7thR'!R105,'8thR - Finale'!R105)</f>
        <v>0</v>
      </c>
      <c r="X105" s="5">
        <f>MIN('1stR'!S105,'2ndR'!S105,'3rdR'!S105,'4thR'!S105,'5thR'!S105,'6thR'!S105,'7thR'!S105,'8thR - Finale'!S105)</f>
        <v>0</v>
      </c>
      <c r="Y105" s="5">
        <f>MIN('1stR'!T105,'2ndR'!T105,'3rdR'!T105,'4thR'!T105,'5thR'!T105,'6thR'!T105,'7thR'!T105,'8thR - Finale'!T105)</f>
        <v>0</v>
      </c>
      <c r="Z105" s="16">
        <f t="shared" si="20"/>
        <v>200</v>
      </c>
      <c r="AA105" s="16">
        <f t="shared" si="18"/>
        <v>200.0000105</v>
      </c>
      <c r="AB105" s="16">
        <f>'8thR - Finale'!V105</f>
        <v>0</v>
      </c>
      <c r="AC105" s="17">
        <f t="shared" si="21"/>
        <v>200</v>
      </c>
      <c r="AD105" s="17">
        <f t="shared" si="19"/>
        <v>200.0000105</v>
      </c>
    </row>
    <row r="106" spans="1:30" x14ac:dyDescent="0.25">
      <c r="A106" s="30">
        <v>100</v>
      </c>
      <c r="B106" s="23">
        <f t="shared" si="22"/>
        <v>100</v>
      </c>
      <c r="C106" s="23">
        <f t="shared" si="23"/>
        <v>100</v>
      </c>
      <c r="D106" s="13">
        <f t="shared" si="24"/>
        <v>86</v>
      </c>
      <c r="E106" s="13">
        <f t="shared" si="25"/>
        <v>87</v>
      </c>
      <c r="F106" s="7" t="str">
        <f>'8thR - Finale'!B106</f>
        <v/>
      </c>
      <c r="G106" s="7">
        <f>'8thR - Finale'!W106</f>
        <v>0</v>
      </c>
      <c r="H106" s="5">
        <f>MIN('1stR'!C106,'2ndR'!C106,'3rdR'!C106,'4thR'!C106,'5thR'!C106,'6thR'!C106,'7thR'!C106,'8thR - Finale'!C106)</f>
        <v>0</v>
      </c>
      <c r="I106" s="5">
        <f>MIN('1stR'!D106,'2ndR'!D106,'3rdR'!D106,'4thR'!D106,'5thR'!D106,'6thR'!D106,'7thR'!D106,'8thR - Finale'!D106)</f>
        <v>0</v>
      </c>
      <c r="J106" s="5">
        <f>MIN('1stR'!E106,'2ndR'!E106,'3rdR'!E106,'4thR'!E106,'5thR'!E106,'6thR'!E106,'7thR'!E106,'8thR - Finale'!E106)</f>
        <v>0</v>
      </c>
      <c r="K106" s="5">
        <f>MIN('1stR'!F106,'2ndR'!F106,'3rdR'!F106,'4thR'!F106,'5thR'!F106,'6thR'!F106,'7thR'!F106,'8thR - Finale'!F106)</f>
        <v>0</v>
      </c>
      <c r="L106" s="5">
        <f>MIN('1stR'!G106,'2ndR'!G106,'3rdR'!G106,'4thR'!G106,'5thR'!G106,'6thR'!G106,'7thR'!G106,'8thR - Finale'!G106)</f>
        <v>0</v>
      </c>
      <c r="M106" s="5">
        <f>MIN('1stR'!H106,'2ndR'!H106,'3rdR'!H106,'4thR'!H106,'5thR'!H106,'6thR'!H106,'7thR'!H106,'8thR - Finale'!H106)</f>
        <v>0</v>
      </c>
      <c r="N106" s="5">
        <f>MIN('1stR'!I106,'2ndR'!I106,'3rdR'!I106,'4thR'!I106,'5thR'!I106,'6thR'!I106,'7thR'!I106,'8thR - Finale'!I106)</f>
        <v>0</v>
      </c>
      <c r="O106" s="5">
        <f>MIN('1stR'!J106,'2ndR'!J106,'3rdR'!J106,'4thR'!J106,'5thR'!J106,'6thR'!J106,'7thR'!J106,'8thR - Finale'!J106)</f>
        <v>0</v>
      </c>
      <c r="P106" s="5">
        <f>MIN('1stR'!K106,'2ndR'!K106,'3rdR'!K106,'4thR'!K106,'5thR'!K106,'6thR'!K106,'7thR'!K106,'8thR - Finale'!K106)</f>
        <v>0</v>
      </c>
      <c r="Q106" s="65">
        <f>MIN('1stR'!L106,'2ndR'!L106,'3rdR'!L106,'4thR'!L106,'5thR'!L106,'6thR'!L106,'7thR'!L106,'8thR - Finale'!L106)</f>
        <v>0</v>
      </c>
      <c r="R106" s="65">
        <f>MIN('1stR'!M106,'2ndR'!M106,'3rdR'!M106,'4thR'!M106,'5thR'!M106,'6thR'!M106,'7thR'!M106,'8thR - Finale'!M106)</f>
        <v>0</v>
      </c>
      <c r="S106" s="65">
        <f>MIN('1stR'!N106,'2ndR'!N106,'3rdR'!N106,'4thR'!N106,'5thR'!N106,'6thR'!N106,'7thR'!N106,'8thR - Finale'!N106)</f>
        <v>0</v>
      </c>
      <c r="T106" s="5">
        <f>MIN('1stR'!O106,'2ndR'!O106,'3rdR'!O106,'4thR'!O106,'5thR'!O106,'6thR'!O106,'7thR'!O106,'8thR - Finale'!O106)</f>
        <v>0</v>
      </c>
      <c r="U106" s="5">
        <f>MIN('1stR'!P106,'2ndR'!P106,'3rdR'!P106,'4thR'!P106,'5thR'!P106,'6thR'!P106,'7thR'!P106,'8thR - Finale'!P106)</f>
        <v>0</v>
      </c>
      <c r="V106" s="5">
        <f>MIN('1stR'!Q106,'2ndR'!Q106,'3rdR'!Q106,'4thR'!Q106,'5thR'!Q106,'6thR'!Q106,'7thR'!Q106,'8thR - Finale'!Q106)</f>
        <v>0</v>
      </c>
      <c r="W106" s="5">
        <f>MIN('1stR'!R106,'2ndR'!R106,'3rdR'!R106,'4thR'!R106,'5thR'!R106,'6thR'!R106,'7thR'!R106,'8thR - Finale'!R106)</f>
        <v>0</v>
      </c>
      <c r="X106" s="5">
        <f>MIN('1stR'!S106,'2ndR'!S106,'3rdR'!S106,'4thR'!S106,'5thR'!S106,'6thR'!S106,'7thR'!S106,'8thR - Finale'!S106)</f>
        <v>0</v>
      </c>
      <c r="Y106" s="5">
        <f>MIN('1stR'!T106,'2ndR'!T106,'3rdR'!T106,'4thR'!T106,'5thR'!T106,'6thR'!T106,'7thR'!T106,'8thR - Finale'!T106)</f>
        <v>0</v>
      </c>
      <c r="Z106" s="16">
        <f t="shared" si="20"/>
        <v>200</v>
      </c>
      <c r="AA106" s="16">
        <f t="shared" si="18"/>
        <v>200.0000106</v>
      </c>
      <c r="AB106" s="16">
        <f>'8thR - Finale'!V106</f>
        <v>0</v>
      </c>
      <c r="AC106" s="17">
        <f t="shared" si="21"/>
        <v>200</v>
      </c>
      <c r="AD106" s="17">
        <f t="shared" si="19"/>
        <v>200.0000106</v>
      </c>
    </row>
    <row r="107" spans="1:30" x14ac:dyDescent="0.25">
      <c r="A107" s="30">
        <v>101</v>
      </c>
      <c r="B107" s="23">
        <f t="shared" si="22"/>
        <v>101</v>
      </c>
      <c r="C107" s="23">
        <f t="shared" si="23"/>
        <v>101</v>
      </c>
      <c r="D107" s="13">
        <f t="shared" si="24"/>
        <v>86</v>
      </c>
      <c r="E107" s="13">
        <f t="shared" si="25"/>
        <v>87</v>
      </c>
      <c r="F107" s="7" t="str">
        <f>'8thR - Finale'!B107</f>
        <v/>
      </c>
      <c r="G107" s="7">
        <f>'8thR - Finale'!W107</f>
        <v>0</v>
      </c>
      <c r="H107" s="5">
        <f>MIN('1stR'!C107,'2ndR'!C107,'3rdR'!C107,'4thR'!C107,'5thR'!C107,'6thR'!C107,'7thR'!C107,'8thR - Finale'!C107)</f>
        <v>0</v>
      </c>
      <c r="I107" s="5">
        <f>MIN('1stR'!D107,'2ndR'!D107,'3rdR'!D107,'4thR'!D107,'5thR'!D107,'6thR'!D107,'7thR'!D107,'8thR - Finale'!D107)</f>
        <v>0</v>
      </c>
      <c r="J107" s="5">
        <f>MIN('1stR'!E107,'2ndR'!E107,'3rdR'!E107,'4thR'!E107,'5thR'!E107,'6thR'!E107,'7thR'!E107,'8thR - Finale'!E107)</f>
        <v>0</v>
      </c>
      <c r="K107" s="5">
        <f>MIN('1stR'!F107,'2ndR'!F107,'3rdR'!F107,'4thR'!F107,'5thR'!F107,'6thR'!F107,'7thR'!F107,'8thR - Finale'!F107)</f>
        <v>0</v>
      </c>
      <c r="L107" s="5">
        <f>MIN('1stR'!G107,'2ndR'!G107,'3rdR'!G107,'4thR'!G107,'5thR'!G107,'6thR'!G107,'7thR'!G107,'8thR - Finale'!G107)</f>
        <v>0</v>
      </c>
      <c r="M107" s="5">
        <f>MIN('1stR'!H107,'2ndR'!H107,'3rdR'!H107,'4thR'!H107,'5thR'!H107,'6thR'!H107,'7thR'!H107,'8thR - Finale'!H107)</f>
        <v>0</v>
      </c>
      <c r="N107" s="5">
        <f>MIN('1stR'!I107,'2ndR'!I107,'3rdR'!I107,'4thR'!I107,'5thR'!I107,'6thR'!I107,'7thR'!I107,'8thR - Finale'!I107)</f>
        <v>0</v>
      </c>
      <c r="O107" s="5">
        <f>MIN('1stR'!J107,'2ndR'!J107,'3rdR'!J107,'4thR'!J107,'5thR'!J107,'6thR'!J107,'7thR'!J107,'8thR - Finale'!J107)</f>
        <v>0</v>
      </c>
      <c r="P107" s="5">
        <f>MIN('1stR'!K107,'2ndR'!K107,'3rdR'!K107,'4thR'!K107,'5thR'!K107,'6thR'!K107,'7thR'!K107,'8thR - Finale'!K107)</f>
        <v>0</v>
      </c>
      <c r="Q107" s="65">
        <f>MIN('1stR'!L107,'2ndR'!L107,'3rdR'!L107,'4thR'!L107,'5thR'!L107,'6thR'!L107,'7thR'!L107,'8thR - Finale'!L107)</f>
        <v>0</v>
      </c>
      <c r="R107" s="65">
        <f>MIN('1stR'!M107,'2ndR'!M107,'3rdR'!M107,'4thR'!M107,'5thR'!M107,'6thR'!M107,'7thR'!M107,'8thR - Finale'!M107)</f>
        <v>0</v>
      </c>
      <c r="S107" s="65">
        <f>MIN('1stR'!N107,'2ndR'!N107,'3rdR'!N107,'4thR'!N107,'5thR'!N107,'6thR'!N107,'7thR'!N107,'8thR - Finale'!N107)</f>
        <v>0</v>
      </c>
      <c r="T107" s="5">
        <f>MIN('1stR'!O107,'2ndR'!O107,'3rdR'!O107,'4thR'!O107,'5thR'!O107,'6thR'!O107,'7thR'!O107,'8thR - Finale'!O107)</f>
        <v>0</v>
      </c>
      <c r="U107" s="5">
        <f>MIN('1stR'!P107,'2ndR'!P107,'3rdR'!P107,'4thR'!P107,'5thR'!P107,'6thR'!P107,'7thR'!P107,'8thR - Finale'!P107)</f>
        <v>0</v>
      </c>
      <c r="V107" s="5">
        <f>MIN('1stR'!Q107,'2ndR'!Q107,'3rdR'!Q107,'4thR'!Q107,'5thR'!Q107,'6thR'!Q107,'7thR'!Q107,'8thR - Finale'!Q107)</f>
        <v>0</v>
      </c>
      <c r="W107" s="5">
        <f>MIN('1stR'!R107,'2ndR'!R107,'3rdR'!R107,'4thR'!R107,'5thR'!R107,'6thR'!R107,'7thR'!R107,'8thR - Finale'!R107)</f>
        <v>0</v>
      </c>
      <c r="X107" s="5">
        <f>MIN('1stR'!S107,'2ndR'!S107,'3rdR'!S107,'4thR'!S107,'5thR'!S107,'6thR'!S107,'7thR'!S107,'8thR - Finale'!S107)</f>
        <v>0</v>
      </c>
      <c r="Y107" s="5">
        <f>MIN('1stR'!T107,'2ndR'!T107,'3rdR'!T107,'4thR'!T107,'5thR'!T107,'6thR'!T107,'7thR'!T107,'8thR - Finale'!T107)</f>
        <v>0</v>
      </c>
      <c r="Z107" s="16">
        <f t="shared" si="20"/>
        <v>200</v>
      </c>
      <c r="AA107" s="16">
        <f t="shared" si="18"/>
        <v>200.00001069999999</v>
      </c>
      <c r="AB107" s="16">
        <f>'8thR - Finale'!V107</f>
        <v>0</v>
      </c>
      <c r="AC107" s="17">
        <f t="shared" si="21"/>
        <v>200</v>
      </c>
      <c r="AD107" s="17">
        <f t="shared" si="19"/>
        <v>200.00001069999999</v>
      </c>
    </row>
    <row r="108" spans="1:30" x14ac:dyDescent="0.25">
      <c r="A108" s="30">
        <v>102</v>
      </c>
      <c r="B108" s="23">
        <f t="shared" si="22"/>
        <v>102</v>
      </c>
      <c r="C108" s="23">
        <f t="shared" si="23"/>
        <v>102</v>
      </c>
      <c r="D108" s="13">
        <f t="shared" si="24"/>
        <v>86</v>
      </c>
      <c r="E108" s="13">
        <f t="shared" si="25"/>
        <v>87</v>
      </c>
      <c r="F108" s="7" t="str">
        <f>'8thR - Finale'!B108</f>
        <v/>
      </c>
      <c r="G108" s="7">
        <f>'8thR - Finale'!W108</f>
        <v>0</v>
      </c>
      <c r="H108" s="5">
        <f>MIN('1stR'!C108,'2ndR'!C108,'3rdR'!C108,'4thR'!C108,'5thR'!C108,'6thR'!C108,'7thR'!C108,'8thR - Finale'!C108)</f>
        <v>0</v>
      </c>
      <c r="I108" s="5">
        <f>MIN('1stR'!D108,'2ndR'!D108,'3rdR'!D108,'4thR'!D108,'5thR'!D108,'6thR'!D108,'7thR'!D108,'8thR - Finale'!D108)</f>
        <v>0</v>
      </c>
      <c r="J108" s="5">
        <f>MIN('1stR'!E108,'2ndR'!E108,'3rdR'!E108,'4thR'!E108,'5thR'!E108,'6thR'!E108,'7thR'!E108,'8thR - Finale'!E108)</f>
        <v>0</v>
      </c>
      <c r="K108" s="5">
        <f>MIN('1stR'!F108,'2ndR'!F108,'3rdR'!F108,'4thR'!F108,'5thR'!F108,'6thR'!F108,'7thR'!F108,'8thR - Finale'!F108)</f>
        <v>0</v>
      </c>
      <c r="L108" s="5">
        <f>MIN('1stR'!G108,'2ndR'!G108,'3rdR'!G108,'4thR'!G108,'5thR'!G108,'6thR'!G108,'7thR'!G108,'8thR - Finale'!G108)</f>
        <v>0</v>
      </c>
      <c r="M108" s="5">
        <f>MIN('1stR'!H108,'2ndR'!H108,'3rdR'!H108,'4thR'!H108,'5thR'!H108,'6thR'!H108,'7thR'!H108,'8thR - Finale'!H108)</f>
        <v>0</v>
      </c>
      <c r="N108" s="5">
        <f>MIN('1stR'!I108,'2ndR'!I108,'3rdR'!I108,'4thR'!I108,'5thR'!I108,'6thR'!I108,'7thR'!I108,'8thR - Finale'!I108)</f>
        <v>0</v>
      </c>
      <c r="O108" s="5">
        <f>MIN('1stR'!J108,'2ndR'!J108,'3rdR'!J108,'4thR'!J108,'5thR'!J108,'6thR'!J108,'7thR'!J108,'8thR - Finale'!J108)</f>
        <v>0</v>
      </c>
      <c r="P108" s="5">
        <f>MIN('1stR'!K108,'2ndR'!K108,'3rdR'!K108,'4thR'!K108,'5thR'!K108,'6thR'!K108,'7thR'!K108,'8thR - Finale'!K108)</f>
        <v>0</v>
      </c>
      <c r="Q108" s="65">
        <f>MIN('1stR'!L108,'2ndR'!L108,'3rdR'!L108,'4thR'!L108,'5thR'!L108,'6thR'!L108,'7thR'!L108,'8thR - Finale'!L108)</f>
        <v>0</v>
      </c>
      <c r="R108" s="65">
        <f>MIN('1stR'!M108,'2ndR'!M108,'3rdR'!M108,'4thR'!M108,'5thR'!M108,'6thR'!M108,'7thR'!M108,'8thR - Finale'!M108)</f>
        <v>0</v>
      </c>
      <c r="S108" s="65">
        <f>MIN('1stR'!N108,'2ndR'!N108,'3rdR'!N108,'4thR'!N108,'5thR'!N108,'6thR'!N108,'7thR'!N108,'8thR - Finale'!N108)</f>
        <v>0</v>
      </c>
      <c r="T108" s="5">
        <f>MIN('1stR'!O108,'2ndR'!O108,'3rdR'!O108,'4thR'!O108,'5thR'!O108,'6thR'!O108,'7thR'!O108,'8thR - Finale'!O108)</f>
        <v>0</v>
      </c>
      <c r="U108" s="5">
        <f>MIN('1stR'!P108,'2ndR'!P108,'3rdR'!P108,'4thR'!P108,'5thR'!P108,'6thR'!P108,'7thR'!P108,'8thR - Finale'!P108)</f>
        <v>0</v>
      </c>
      <c r="V108" s="5">
        <f>MIN('1stR'!Q108,'2ndR'!Q108,'3rdR'!Q108,'4thR'!Q108,'5thR'!Q108,'6thR'!Q108,'7thR'!Q108,'8thR - Finale'!Q108)</f>
        <v>0</v>
      </c>
      <c r="W108" s="5">
        <f>MIN('1stR'!R108,'2ndR'!R108,'3rdR'!R108,'4thR'!R108,'5thR'!R108,'6thR'!R108,'7thR'!R108,'8thR - Finale'!R108)</f>
        <v>0</v>
      </c>
      <c r="X108" s="5">
        <f>MIN('1stR'!S108,'2ndR'!S108,'3rdR'!S108,'4thR'!S108,'5thR'!S108,'6thR'!S108,'7thR'!S108,'8thR - Finale'!S108)</f>
        <v>0</v>
      </c>
      <c r="Y108" s="5">
        <f>MIN('1stR'!T108,'2ndR'!T108,'3rdR'!T108,'4thR'!T108,'5thR'!T108,'6thR'!T108,'7thR'!T108,'8thR - Finale'!T108)</f>
        <v>0</v>
      </c>
      <c r="Z108" s="16">
        <f t="shared" si="20"/>
        <v>200</v>
      </c>
      <c r="AA108" s="16">
        <f t="shared" si="18"/>
        <v>200.00001080000001</v>
      </c>
      <c r="AB108" s="16">
        <f>'8thR - Finale'!V108</f>
        <v>0</v>
      </c>
      <c r="AC108" s="17">
        <f t="shared" si="21"/>
        <v>200</v>
      </c>
      <c r="AD108" s="17">
        <f t="shared" si="19"/>
        <v>200.00001080000001</v>
      </c>
    </row>
    <row r="109" spans="1:30" x14ac:dyDescent="0.25">
      <c r="A109" s="30">
        <v>103</v>
      </c>
      <c r="B109" s="23">
        <f t="shared" si="22"/>
        <v>103</v>
      </c>
      <c r="C109" s="23">
        <f t="shared" si="23"/>
        <v>103</v>
      </c>
      <c r="D109" s="13">
        <f t="shared" si="24"/>
        <v>86</v>
      </c>
      <c r="E109" s="13">
        <f t="shared" si="25"/>
        <v>87</v>
      </c>
      <c r="F109" s="7" t="str">
        <f>'8thR - Finale'!B109</f>
        <v/>
      </c>
      <c r="G109" s="7">
        <f>'8thR - Finale'!W109</f>
        <v>0</v>
      </c>
      <c r="H109" s="5">
        <f>MIN('1stR'!C109,'2ndR'!C109,'3rdR'!C109,'4thR'!C109,'5thR'!C109,'6thR'!C109,'7thR'!C109,'8thR - Finale'!C109)</f>
        <v>0</v>
      </c>
      <c r="I109" s="5">
        <f>MIN('1stR'!D109,'2ndR'!D109,'3rdR'!D109,'4thR'!D109,'5thR'!D109,'6thR'!D109,'7thR'!D109,'8thR - Finale'!D109)</f>
        <v>0</v>
      </c>
      <c r="J109" s="5">
        <f>MIN('1stR'!E109,'2ndR'!E109,'3rdR'!E109,'4thR'!E109,'5thR'!E109,'6thR'!E109,'7thR'!E109,'8thR - Finale'!E109)</f>
        <v>0</v>
      </c>
      <c r="K109" s="5">
        <f>MIN('1stR'!F109,'2ndR'!F109,'3rdR'!F109,'4thR'!F109,'5thR'!F109,'6thR'!F109,'7thR'!F109,'8thR - Finale'!F109)</f>
        <v>0</v>
      </c>
      <c r="L109" s="5">
        <f>MIN('1stR'!G109,'2ndR'!G109,'3rdR'!G109,'4thR'!G109,'5thR'!G109,'6thR'!G109,'7thR'!G109,'8thR - Finale'!G109)</f>
        <v>0</v>
      </c>
      <c r="M109" s="5">
        <f>MIN('1stR'!H109,'2ndR'!H109,'3rdR'!H109,'4thR'!H109,'5thR'!H109,'6thR'!H109,'7thR'!H109,'8thR - Finale'!H109)</f>
        <v>0</v>
      </c>
      <c r="N109" s="5">
        <f>MIN('1stR'!I109,'2ndR'!I109,'3rdR'!I109,'4thR'!I109,'5thR'!I109,'6thR'!I109,'7thR'!I109,'8thR - Finale'!I109)</f>
        <v>0</v>
      </c>
      <c r="O109" s="5">
        <f>MIN('1stR'!J109,'2ndR'!J109,'3rdR'!J109,'4thR'!J109,'5thR'!J109,'6thR'!J109,'7thR'!J109,'8thR - Finale'!J109)</f>
        <v>0</v>
      </c>
      <c r="P109" s="5">
        <f>MIN('1stR'!K109,'2ndR'!K109,'3rdR'!K109,'4thR'!K109,'5thR'!K109,'6thR'!K109,'7thR'!K109,'8thR - Finale'!K109)</f>
        <v>0</v>
      </c>
      <c r="Q109" s="65">
        <f>MIN('1stR'!L109,'2ndR'!L109,'3rdR'!L109,'4thR'!L109,'5thR'!L109,'6thR'!L109,'7thR'!L109,'8thR - Finale'!L109)</f>
        <v>0</v>
      </c>
      <c r="R109" s="65">
        <f>MIN('1stR'!M109,'2ndR'!M109,'3rdR'!M109,'4thR'!M109,'5thR'!M109,'6thR'!M109,'7thR'!M109,'8thR - Finale'!M109)</f>
        <v>0</v>
      </c>
      <c r="S109" s="65">
        <f>MIN('1stR'!N109,'2ndR'!N109,'3rdR'!N109,'4thR'!N109,'5thR'!N109,'6thR'!N109,'7thR'!N109,'8thR - Finale'!N109)</f>
        <v>0</v>
      </c>
      <c r="T109" s="5">
        <f>MIN('1stR'!O109,'2ndR'!O109,'3rdR'!O109,'4thR'!O109,'5thR'!O109,'6thR'!O109,'7thR'!O109,'8thR - Finale'!O109)</f>
        <v>0</v>
      </c>
      <c r="U109" s="5">
        <f>MIN('1stR'!P109,'2ndR'!P109,'3rdR'!P109,'4thR'!P109,'5thR'!P109,'6thR'!P109,'7thR'!P109,'8thR - Finale'!P109)</f>
        <v>0</v>
      </c>
      <c r="V109" s="5">
        <f>MIN('1stR'!Q109,'2ndR'!Q109,'3rdR'!Q109,'4thR'!Q109,'5thR'!Q109,'6thR'!Q109,'7thR'!Q109,'8thR - Finale'!Q109)</f>
        <v>0</v>
      </c>
      <c r="W109" s="5">
        <f>MIN('1stR'!R109,'2ndR'!R109,'3rdR'!R109,'4thR'!R109,'5thR'!R109,'6thR'!R109,'7thR'!R109,'8thR - Finale'!R109)</f>
        <v>0</v>
      </c>
      <c r="X109" s="5">
        <f>MIN('1stR'!S109,'2ndR'!S109,'3rdR'!S109,'4thR'!S109,'5thR'!S109,'6thR'!S109,'7thR'!S109,'8thR - Finale'!S109)</f>
        <v>0</v>
      </c>
      <c r="Y109" s="5">
        <f>MIN('1stR'!T109,'2ndR'!T109,'3rdR'!T109,'4thR'!T109,'5thR'!T109,'6thR'!T109,'7thR'!T109,'8thR - Finale'!T109)</f>
        <v>0</v>
      </c>
      <c r="Z109" s="16">
        <f t="shared" si="20"/>
        <v>200</v>
      </c>
      <c r="AA109" s="16">
        <f t="shared" si="18"/>
        <v>200.00001090000001</v>
      </c>
      <c r="AB109" s="16">
        <f>'8thR - Finale'!V109</f>
        <v>0</v>
      </c>
      <c r="AC109" s="17">
        <f t="shared" si="21"/>
        <v>200</v>
      </c>
      <c r="AD109" s="17">
        <f t="shared" si="19"/>
        <v>200.00001090000001</v>
      </c>
    </row>
    <row r="110" spans="1:30" x14ac:dyDescent="0.25">
      <c r="A110" s="30">
        <v>104</v>
      </c>
      <c r="B110" s="23">
        <f t="shared" si="22"/>
        <v>104</v>
      </c>
      <c r="C110" s="23">
        <f t="shared" si="23"/>
        <v>104</v>
      </c>
      <c r="D110" s="13">
        <f t="shared" si="24"/>
        <v>86</v>
      </c>
      <c r="E110" s="13">
        <f t="shared" si="25"/>
        <v>87</v>
      </c>
      <c r="F110" s="7" t="str">
        <f>'8thR - Finale'!B110</f>
        <v/>
      </c>
      <c r="G110" s="7">
        <f>'8thR - Finale'!W110</f>
        <v>0</v>
      </c>
      <c r="H110" s="5">
        <f>MIN('1stR'!C110,'2ndR'!C110,'3rdR'!C110,'4thR'!C110,'5thR'!C110,'6thR'!C110,'7thR'!C110,'8thR - Finale'!C110)</f>
        <v>0</v>
      </c>
      <c r="I110" s="5">
        <f>MIN('1stR'!D110,'2ndR'!D110,'3rdR'!D110,'4thR'!D110,'5thR'!D110,'6thR'!D110,'7thR'!D110,'8thR - Finale'!D110)</f>
        <v>0</v>
      </c>
      <c r="J110" s="5">
        <f>MIN('1stR'!E110,'2ndR'!E110,'3rdR'!E110,'4thR'!E110,'5thR'!E110,'6thR'!E110,'7thR'!E110,'8thR - Finale'!E110)</f>
        <v>0</v>
      </c>
      <c r="K110" s="5">
        <f>MIN('1stR'!F110,'2ndR'!F110,'3rdR'!F110,'4thR'!F110,'5thR'!F110,'6thR'!F110,'7thR'!F110,'8thR - Finale'!F110)</f>
        <v>0</v>
      </c>
      <c r="L110" s="5">
        <f>MIN('1stR'!G110,'2ndR'!G110,'3rdR'!G110,'4thR'!G110,'5thR'!G110,'6thR'!G110,'7thR'!G110,'8thR - Finale'!G110)</f>
        <v>0</v>
      </c>
      <c r="M110" s="5">
        <f>MIN('1stR'!H110,'2ndR'!H110,'3rdR'!H110,'4thR'!H110,'5thR'!H110,'6thR'!H110,'7thR'!H110,'8thR - Finale'!H110)</f>
        <v>0</v>
      </c>
      <c r="N110" s="5">
        <f>MIN('1stR'!I110,'2ndR'!I110,'3rdR'!I110,'4thR'!I110,'5thR'!I110,'6thR'!I110,'7thR'!I110,'8thR - Finale'!I110)</f>
        <v>0</v>
      </c>
      <c r="O110" s="5">
        <f>MIN('1stR'!J110,'2ndR'!J110,'3rdR'!J110,'4thR'!J110,'5thR'!J110,'6thR'!J110,'7thR'!J110,'8thR - Finale'!J110)</f>
        <v>0</v>
      </c>
      <c r="P110" s="5">
        <f>MIN('1stR'!K110,'2ndR'!K110,'3rdR'!K110,'4thR'!K110,'5thR'!K110,'6thR'!K110,'7thR'!K110,'8thR - Finale'!K110)</f>
        <v>0</v>
      </c>
      <c r="Q110" s="65">
        <f>MIN('1stR'!L110,'2ndR'!L110,'3rdR'!L110,'4thR'!L110,'5thR'!L110,'6thR'!L110,'7thR'!L110,'8thR - Finale'!L110)</f>
        <v>0</v>
      </c>
      <c r="R110" s="65">
        <f>MIN('1stR'!M110,'2ndR'!M110,'3rdR'!M110,'4thR'!M110,'5thR'!M110,'6thR'!M110,'7thR'!M110,'8thR - Finale'!M110)</f>
        <v>0</v>
      </c>
      <c r="S110" s="65">
        <f>MIN('1stR'!N110,'2ndR'!N110,'3rdR'!N110,'4thR'!N110,'5thR'!N110,'6thR'!N110,'7thR'!N110,'8thR - Finale'!N110)</f>
        <v>0</v>
      </c>
      <c r="T110" s="5">
        <f>MIN('1stR'!O110,'2ndR'!O110,'3rdR'!O110,'4thR'!O110,'5thR'!O110,'6thR'!O110,'7thR'!O110,'8thR - Finale'!O110)</f>
        <v>0</v>
      </c>
      <c r="U110" s="5">
        <f>MIN('1stR'!P110,'2ndR'!P110,'3rdR'!P110,'4thR'!P110,'5thR'!P110,'6thR'!P110,'7thR'!P110,'8thR - Finale'!P110)</f>
        <v>0</v>
      </c>
      <c r="V110" s="5">
        <f>MIN('1stR'!Q110,'2ndR'!Q110,'3rdR'!Q110,'4thR'!Q110,'5thR'!Q110,'6thR'!Q110,'7thR'!Q110,'8thR - Finale'!Q110)</f>
        <v>0</v>
      </c>
      <c r="W110" s="5">
        <f>MIN('1stR'!R110,'2ndR'!R110,'3rdR'!R110,'4thR'!R110,'5thR'!R110,'6thR'!R110,'7thR'!R110,'8thR - Finale'!R110)</f>
        <v>0</v>
      </c>
      <c r="X110" s="5">
        <f>MIN('1stR'!S110,'2ndR'!S110,'3rdR'!S110,'4thR'!S110,'5thR'!S110,'6thR'!S110,'7thR'!S110,'8thR - Finale'!S110)</f>
        <v>0</v>
      </c>
      <c r="Y110" s="5">
        <f>MIN('1stR'!T110,'2ndR'!T110,'3rdR'!T110,'4thR'!T110,'5thR'!T110,'6thR'!T110,'7thR'!T110,'8thR - Finale'!T110)</f>
        <v>0</v>
      </c>
      <c r="Z110" s="16">
        <f t="shared" si="20"/>
        <v>200</v>
      </c>
      <c r="AA110" s="16">
        <f t="shared" si="18"/>
        <v>200.000011</v>
      </c>
      <c r="AB110" s="16">
        <f>'8thR - Finale'!V110</f>
        <v>0</v>
      </c>
      <c r="AC110" s="17">
        <f t="shared" si="21"/>
        <v>200</v>
      </c>
      <c r="AD110" s="17">
        <f t="shared" si="19"/>
        <v>200.000011</v>
      </c>
    </row>
    <row r="111" spans="1:30" x14ac:dyDescent="0.25">
      <c r="A111" s="30">
        <v>105</v>
      </c>
      <c r="B111" s="23">
        <f t="shared" si="22"/>
        <v>105</v>
      </c>
      <c r="C111" s="23">
        <f t="shared" si="23"/>
        <v>105</v>
      </c>
      <c r="D111" s="13">
        <f t="shared" si="24"/>
        <v>86</v>
      </c>
      <c r="E111" s="13">
        <f t="shared" si="25"/>
        <v>87</v>
      </c>
      <c r="F111" s="7" t="str">
        <f>'8thR - Finale'!B111</f>
        <v/>
      </c>
      <c r="G111" s="7">
        <f>'8thR - Finale'!W111</f>
        <v>0</v>
      </c>
      <c r="H111" s="5">
        <f>MIN('1stR'!C111,'2ndR'!C111,'3rdR'!C111,'4thR'!C111,'5thR'!C111,'6thR'!C111,'7thR'!C111,'8thR - Finale'!C111)</f>
        <v>0</v>
      </c>
      <c r="I111" s="5">
        <f>MIN('1stR'!D111,'2ndR'!D111,'3rdR'!D111,'4thR'!D111,'5thR'!D111,'6thR'!D111,'7thR'!D111,'8thR - Finale'!D111)</f>
        <v>0</v>
      </c>
      <c r="J111" s="5">
        <f>MIN('1stR'!E111,'2ndR'!E111,'3rdR'!E111,'4thR'!E111,'5thR'!E111,'6thR'!E111,'7thR'!E111,'8thR - Finale'!E111)</f>
        <v>0</v>
      </c>
      <c r="K111" s="5">
        <f>MIN('1stR'!F111,'2ndR'!F111,'3rdR'!F111,'4thR'!F111,'5thR'!F111,'6thR'!F111,'7thR'!F111,'8thR - Finale'!F111)</f>
        <v>0</v>
      </c>
      <c r="L111" s="5">
        <f>MIN('1stR'!G111,'2ndR'!G111,'3rdR'!G111,'4thR'!G111,'5thR'!G111,'6thR'!G111,'7thR'!G111,'8thR - Finale'!G111)</f>
        <v>0</v>
      </c>
      <c r="M111" s="5">
        <f>MIN('1stR'!H111,'2ndR'!H111,'3rdR'!H111,'4thR'!H111,'5thR'!H111,'6thR'!H111,'7thR'!H111,'8thR - Finale'!H111)</f>
        <v>0</v>
      </c>
      <c r="N111" s="5">
        <f>MIN('1stR'!I111,'2ndR'!I111,'3rdR'!I111,'4thR'!I111,'5thR'!I111,'6thR'!I111,'7thR'!I111,'8thR - Finale'!I111)</f>
        <v>0</v>
      </c>
      <c r="O111" s="5">
        <f>MIN('1stR'!J111,'2ndR'!J111,'3rdR'!J111,'4thR'!J111,'5thR'!J111,'6thR'!J111,'7thR'!J111,'8thR - Finale'!J111)</f>
        <v>0</v>
      </c>
      <c r="P111" s="5">
        <f>MIN('1stR'!K111,'2ndR'!K111,'3rdR'!K111,'4thR'!K111,'5thR'!K111,'6thR'!K111,'7thR'!K111,'8thR - Finale'!K111)</f>
        <v>0</v>
      </c>
      <c r="Q111" s="65">
        <f>MIN('1stR'!L111,'2ndR'!L111,'3rdR'!L111,'4thR'!L111,'5thR'!L111,'6thR'!L111,'7thR'!L111,'8thR - Finale'!L111)</f>
        <v>0</v>
      </c>
      <c r="R111" s="65">
        <f>MIN('1stR'!M111,'2ndR'!M111,'3rdR'!M111,'4thR'!M111,'5thR'!M111,'6thR'!M111,'7thR'!M111,'8thR - Finale'!M111)</f>
        <v>0</v>
      </c>
      <c r="S111" s="65">
        <f>MIN('1stR'!N111,'2ndR'!N111,'3rdR'!N111,'4thR'!N111,'5thR'!N111,'6thR'!N111,'7thR'!N111,'8thR - Finale'!N111)</f>
        <v>0</v>
      </c>
      <c r="T111" s="5">
        <f>MIN('1stR'!O111,'2ndR'!O111,'3rdR'!O111,'4thR'!O111,'5thR'!O111,'6thR'!O111,'7thR'!O111,'8thR - Finale'!O111)</f>
        <v>0</v>
      </c>
      <c r="U111" s="5">
        <f>MIN('1stR'!P111,'2ndR'!P111,'3rdR'!P111,'4thR'!P111,'5thR'!P111,'6thR'!P111,'7thR'!P111,'8thR - Finale'!P111)</f>
        <v>0</v>
      </c>
      <c r="V111" s="5">
        <f>MIN('1stR'!Q111,'2ndR'!Q111,'3rdR'!Q111,'4thR'!Q111,'5thR'!Q111,'6thR'!Q111,'7thR'!Q111,'8thR - Finale'!Q111)</f>
        <v>0</v>
      </c>
      <c r="W111" s="5">
        <f>MIN('1stR'!R111,'2ndR'!R111,'3rdR'!R111,'4thR'!R111,'5thR'!R111,'6thR'!R111,'7thR'!R111,'8thR - Finale'!R111)</f>
        <v>0</v>
      </c>
      <c r="X111" s="5">
        <f>MIN('1stR'!S111,'2ndR'!S111,'3rdR'!S111,'4thR'!S111,'5thR'!S111,'6thR'!S111,'7thR'!S111,'8thR - Finale'!S111)</f>
        <v>0</v>
      </c>
      <c r="Y111" s="5">
        <f>MIN('1stR'!T111,'2ndR'!T111,'3rdR'!T111,'4thR'!T111,'5thR'!T111,'6thR'!T111,'7thR'!T111,'8thR - Finale'!T111)</f>
        <v>0</v>
      </c>
      <c r="Z111" s="16">
        <f t="shared" si="20"/>
        <v>200</v>
      </c>
      <c r="AA111" s="16">
        <f t="shared" si="18"/>
        <v>200.00001109999999</v>
      </c>
      <c r="AB111" s="16">
        <f>'8thR - Finale'!V111</f>
        <v>0</v>
      </c>
      <c r="AC111" s="17">
        <f t="shared" si="21"/>
        <v>200</v>
      </c>
      <c r="AD111" s="17">
        <f t="shared" si="19"/>
        <v>200.00001109999999</v>
      </c>
    </row>
    <row r="112" spans="1:30" x14ac:dyDescent="0.25">
      <c r="A112" s="30">
        <v>106</v>
      </c>
      <c r="B112" s="23">
        <f t="shared" si="22"/>
        <v>106</v>
      </c>
      <c r="C112" s="23">
        <f t="shared" si="23"/>
        <v>106</v>
      </c>
      <c r="D112" s="13">
        <f t="shared" si="24"/>
        <v>86</v>
      </c>
      <c r="E112" s="13">
        <f t="shared" si="25"/>
        <v>87</v>
      </c>
      <c r="F112" s="7" t="str">
        <f>'8thR - Finale'!B112</f>
        <v/>
      </c>
      <c r="G112" s="7">
        <f>'8thR - Finale'!W112</f>
        <v>0</v>
      </c>
      <c r="H112" s="5">
        <f>MIN('1stR'!C112,'2ndR'!C112,'3rdR'!C112,'4thR'!C112,'5thR'!C112,'6thR'!C112,'7thR'!C112,'8thR - Finale'!C112)</f>
        <v>0</v>
      </c>
      <c r="I112" s="5">
        <f>MIN('1stR'!D112,'2ndR'!D112,'3rdR'!D112,'4thR'!D112,'5thR'!D112,'6thR'!D112,'7thR'!D112,'8thR - Finale'!D112)</f>
        <v>0</v>
      </c>
      <c r="J112" s="5">
        <f>MIN('1stR'!E112,'2ndR'!E112,'3rdR'!E112,'4thR'!E112,'5thR'!E112,'6thR'!E112,'7thR'!E112,'8thR - Finale'!E112)</f>
        <v>0</v>
      </c>
      <c r="K112" s="5">
        <f>MIN('1stR'!F112,'2ndR'!F112,'3rdR'!F112,'4thR'!F112,'5thR'!F112,'6thR'!F112,'7thR'!F112,'8thR - Finale'!F112)</f>
        <v>0</v>
      </c>
      <c r="L112" s="5">
        <f>MIN('1stR'!G112,'2ndR'!G112,'3rdR'!G112,'4thR'!G112,'5thR'!G112,'6thR'!G112,'7thR'!G112,'8thR - Finale'!G112)</f>
        <v>0</v>
      </c>
      <c r="M112" s="5">
        <f>MIN('1stR'!H112,'2ndR'!H112,'3rdR'!H112,'4thR'!H112,'5thR'!H112,'6thR'!H112,'7thR'!H112,'8thR - Finale'!H112)</f>
        <v>0</v>
      </c>
      <c r="N112" s="5">
        <f>MIN('1stR'!I112,'2ndR'!I112,'3rdR'!I112,'4thR'!I112,'5thR'!I112,'6thR'!I112,'7thR'!I112,'8thR - Finale'!I112)</f>
        <v>0</v>
      </c>
      <c r="O112" s="5">
        <f>MIN('1stR'!J112,'2ndR'!J112,'3rdR'!J112,'4thR'!J112,'5thR'!J112,'6thR'!J112,'7thR'!J112,'8thR - Finale'!J112)</f>
        <v>0</v>
      </c>
      <c r="P112" s="5">
        <f>MIN('1stR'!K112,'2ndR'!K112,'3rdR'!K112,'4thR'!K112,'5thR'!K112,'6thR'!K112,'7thR'!K112,'8thR - Finale'!K112)</f>
        <v>0</v>
      </c>
      <c r="Q112" s="65">
        <f>MIN('1stR'!L112,'2ndR'!L112,'3rdR'!L112,'4thR'!L112,'5thR'!L112,'6thR'!L112,'7thR'!L112,'8thR - Finale'!L112)</f>
        <v>0</v>
      </c>
      <c r="R112" s="65">
        <f>MIN('1stR'!M112,'2ndR'!M112,'3rdR'!M112,'4thR'!M112,'5thR'!M112,'6thR'!M112,'7thR'!M112,'8thR - Finale'!M112)</f>
        <v>0</v>
      </c>
      <c r="S112" s="65">
        <f>MIN('1stR'!N112,'2ndR'!N112,'3rdR'!N112,'4thR'!N112,'5thR'!N112,'6thR'!N112,'7thR'!N112,'8thR - Finale'!N112)</f>
        <v>0</v>
      </c>
      <c r="T112" s="5">
        <f>MIN('1stR'!O112,'2ndR'!O112,'3rdR'!O112,'4thR'!O112,'5thR'!O112,'6thR'!O112,'7thR'!O112,'8thR - Finale'!O112)</f>
        <v>0</v>
      </c>
      <c r="U112" s="5">
        <f>MIN('1stR'!P112,'2ndR'!P112,'3rdR'!P112,'4thR'!P112,'5thR'!P112,'6thR'!P112,'7thR'!P112,'8thR - Finale'!P112)</f>
        <v>0</v>
      </c>
      <c r="V112" s="5">
        <f>MIN('1stR'!Q112,'2ndR'!Q112,'3rdR'!Q112,'4thR'!Q112,'5thR'!Q112,'6thR'!Q112,'7thR'!Q112,'8thR - Finale'!Q112)</f>
        <v>0</v>
      </c>
      <c r="W112" s="5">
        <f>MIN('1stR'!R112,'2ndR'!R112,'3rdR'!R112,'4thR'!R112,'5thR'!R112,'6thR'!R112,'7thR'!R112,'8thR - Finale'!R112)</f>
        <v>0</v>
      </c>
      <c r="X112" s="5">
        <f>MIN('1stR'!S112,'2ndR'!S112,'3rdR'!S112,'4thR'!S112,'5thR'!S112,'6thR'!S112,'7thR'!S112,'8thR - Finale'!S112)</f>
        <v>0</v>
      </c>
      <c r="Y112" s="5">
        <f>MIN('1stR'!T112,'2ndR'!T112,'3rdR'!T112,'4thR'!T112,'5thR'!T112,'6thR'!T112,'7thR'!T112,'8thR - Finale'!T112)</f>
        <v>0</v>
      </c>
      <c r="Z112" s="16">
        <f t="shared" si="20"/>
        <v>200</v>
      </c>
      <c r="AA112" s="16">
        <f t="shared" si="18"/>
        <v>200.00001119999999</v>
      </c>
      <c r="AB112" s="16">
        <f>'8thR - Finale'!V112</f>
        <v>0</v>
      </c>
      <c r="AC112" s="17">
        <f t="shared" si="21"/>
        <v>200</v>
      </c>
      <c r="AD112" s="17">
        <f t="shared" si="19"/>
        <v>200.00001119999999</v>
      </c>
    </row>
    <row r="113" spans="1:30" x14ac:dyDescent="0.25">
      <c r="A113" s="30">
        <v>107</v>
      </c>
      <c r="B113" s="23">
        <f t="shared" si="22"/>
        <v>107</v>
      </c>
      <c r="C113" s="23">
        <f t="shared" si="23"/>
        <v>107</v>
      </c>
      <c r="D113" s="13">
        <f t="shared" si="24"/>
        <v>86</v>
      </c>
      <c r="E113" s="13">
        <f t="shared" si="25"/>
        <v>87</v>
      </c>
      <c r="F113" s="7" t="str">
        <f>'8thR - Finale'!B113</f>
        <v/>
      </c>
      <c r="G113" s="7">
        <f>'8thR - Finale'!W113</f>
        <v>0</v>
      </c>
      <c r="H113" s="5">
        <f>MIN('1stR'!C113,'2ndR'!C113,'3rdR'!C113,'4thR'!C113,'5thR'!C113,'6thR'!C113,'7thR'!C113,'8thR - Finale'!C113)</f>
        <v>0</v>
      </c>
      <c r="I113" s="5">
        <f>MIN('1stR'!D113,'2ndR'!D113,'3rdR'!D113,'4thR'!D113,'5thR'!D113,'6thR'!D113,'7thR'!D113,'8thR - Finale'!D113)</f>
        <v>0</v>
      </c>
      <c r="J113" s="5">
        <f>MIN('1stR'!E113,'2ndR'!E113,'3rdR'!E113,'4thR'!E113,'5thR'!E113,'6thR'!E113,'7thR'!E113,'8thR - Finale'!E113)</f>
        <v>0</v>
      </c>
      <c r="K113" s="5">
        <f>MIN('1stR'!F113,'2ndR'!F113,'3rdR'!F113,'4thR'!F113,'5thR'!F113,'6thR'!F113,'7thR'!F113,'8thR - Finale'!F113)</f>
        <v>0</v>
      </c>
      <c r="L113" s="5">
        <f>MIN('1stR'!G113,'2ndR'!G113,'3rdR'!G113,'4thR'!G113,'5thR'!G113,'6thR'!G113,'7thR'!G113,'8thR - Finale'!G113)</f>
        <v>0</v>
      </c>
      <c r="M113" s="5">
        <f>MIN('1stR'!H113,'2ndR'!H113,'3rdR'!H113,'4thR'!H113,'5thR'!H113,'6thR'!H113,'7thR'!H113,'8thR - Finale'!H113)</f>
        <v>0</v>
      </c>
      <c r="N113" s="5">
        <f>MIN('1stR'!I113,'2ndR'!I113,'3rdR'!I113,'4thR'!I113,'5thR'!I113,'6thR'!I113,'7thR'!I113,'8thR - Finale'!I113)</f>
        <v>0</v>
      </c>
      <c r="O113" s="5">
        <f>MIN('1stR'!J113,'2ndR'!J113,'3rdR'!J113,'4thR'!J113,'5thR'!J113,'6thR'!J113,'7thR'!J113,'8thR - Finale'!J113)</f>
        <v>0</v>
      </c>
      <c r="P113" s="5">
        <f>MIN('1stR'!K113,'2ndR'!K113,'3rdR'!K113,'4thR'!K113,'5thR'!K113,'6thR'!K113,'7thR'!K113,'8thR - Finale'!K113)</f>
        <v>0</v>
      </c>
      <c r="Q113" s="65">
        <f>MIN('1stR'!L113,'2ndR'!L113,'3rdR'!L113,'4thR'!L113,'5thR'!L113,'6thR'!L113,'7thR'!L113,'8thR - Finale'!L113)</f>
        <v>0</v>
      </c>
      <c r="R113" s="65">
        <f>MIN('1stR'!M113,'2ndR'!M113,'3rdR'!M113,'4thR'!M113,'5thR'!M113,'6thR'!M113,'7thR'!M113,'8thR - Finale'!M113)</f>
        <v>0</v>
      </c>
      <c r="S113" s="65">
        <f>MIN('1stR'!N113,'2ndR'!N113,'3rdR'!N113,'4thR'!N113,'5thR'!N113,'6thR'!N113,'7thR'!N113,'8thR - Finale'!N113)</f>
        <v>0</v>
      </c>
      <c r="T113" s="5">
        <f>MIN('1stR'!O113,'2ndR'!O113,'3rdR'!O113,'4thR'!O113,'5thR'!O113,'6thR'!O113,'7thR'!O113,'8thR - Finale'!O113)</f>
        <v>0</v>
      </c>
      <c r="U113" s="5">
        <f>MIN('1stR'!P113,'2ndR'!P113,'3rdR'!P113,'4thR'!P113,'5thR'!P113,'6thR'!P113,'7thR'!P113,'8thR - Finale'!P113)</f>
        <v>0</v>
      </c>
      <c r="V113" s="5">
        <f>MIN('1stR'!Q113,'2ndR'!Q113,'3rdR'!Q113,'4thR'!Q113,'5thR'!Q113,'6thR'!Q113,'7thR'!Q113,'8thR - Finale'!Q113)</f>
        <v>0</v>
      </c>
      <c r="W113" s="5">
        <f>MIN('1stR'!R113,'2ndR'!R113,'3rdR'!R113,'4thR'!R113,'5thR'!R113,'6thR'!R113,'7thR'!R113,'8thR - Finale'!R113)</f>
        <v>0</v>
      </c>
      <c r="X113" s="5">
        <f>MIN('1stR'!S113,'2ndR'!S113,'3rdR'!S113,'4thR'!S113,'5thR'!S113,'6thR'!S113,'7thR'!S113,'8thR - Finale'!S113)</f>
        <v>0</v>
      </c>
      <c r="Y113" s="5">
        <f>MIN('1stR'!T113,'2ndR'!T113,'3rdR'!T113,'4thR'!T113,'5thR'!T113,'6thR'!T113,'7thR'!T113,'8thR - Finale'!T113)</f>
        <v>0</v>
      </c>
      <c r="Z113" s="16">
        <f t="shared" si="20"/>
        <v>200</v>
      </c>
      <c r="AA113" s="16">
        <f t="shared" si="18"/>
        <v>200.00001130000001</v>
      </c>
      <c r="AB113" s="16">
        <f>'8thR - Finale'!V113</f>
        <v>0</v>
      </c>
      <c r="AC113" s="17">
        <f t="shared" si="21"/>
        <v>200</v>
      </c>
      <c r="AD113" s="17">
        <f t="shared" si="19"/>
        <v>200.00001130000001</v>
      </c>
    </row>
    <row r="114" spans="1:30" x14ac:dyDescent="0.25">
      <c r="A114" s="30">
        <v>108</v>
      </c>
      <c r="B114" s="23">
        <f t="shared" si="22"/>
        <v>108</v>
      </c>
      <c r="C114" s="23">
        <f t="shared" si="23"/>
        <v>108</v>
      </c>
      <c r="D114" s="13">
        <f t="shared" si="24"/>
        <v>86</v>
      </c>
      <c r="E114" s="13">
        <f t="shared" si="25"/>
        <v>87</v>
      </c>
      <c r="F114" s="7" t="str">
        <f>'8thR - Finale'!B114</f>
        <v/>
      </c>
      <c r="G114" s="7">
        <f>'8thR - Finale'!W114</f>
        <v>0</v>
      </c>
      <c r="H114" s="5">
        <f>MIN('1stR'!C114,'2ndR'!C114,'3rdR'!C114,'4thR'!C114,'5thR'!C114,'6thR'!C114,'7thR'!C114,'8thR - Finale'!C114)</f>
        <v>0</v>
      </c>
      <c r="I114" s="5">
        <f>MIN('1stR'!D114,'2ndR'!D114,'3rdR'!D114,'4thR'!D114,'5thR'!D114,'6thR'!D114,'7thR'!D114,'8thR - Finale'!D114)</f>
        <v>0</v>
      </c>
      <c r="J114" s="5">
        <f>MIN('1stR'!E114,'2ndR'!E114,'3rdR'!E114,'4thR'!E114,'5thR'!E114,'6thR'!E114,'7thR'!E114,'8thR - Finale'!E114)</f>
        <v>0</v>
      </c>
      <c r="K114" s="5">
        <f>MIN('1stR'!F114,'2ndR'!F114,'3rdR'!F114,'4thR'!F114,'5thR'!F114,'6thR'!F114,'7thR'!F114,'8thR - Finale'!F114)</f>
        <v>0</v>
      </c>
      <c r="L114" s="5">
        <f>MIN('1stR'!G114,'2ndR'!G114,'3rdR'!G114,'4thR'!G114,'5thR'!G114,'6thR'!G114,'7thR'!G114,'8thR - Finale'!G114)</f>
        <v>0</v>
      </c>
      <c r="M114" s="5">
        <f>MIN('1stR'!H114,'2ndR'!H114,'3rdR'!H114,'4thR'!H114,'5thR'!H114,'6thR'!H114,'7thR'!H114,'8thR - Finale'!H114)</f>
        <v>0</v>
      </c>
      <c r="N114" s="5">
        <f>MIN('1stR'!I114,'2ndR'!I114,'3rdR'!I114,'4thR'!I114,'5thR'!I114,'6thR'!I114,'7thR'!I114,'8thR - Finale'!I114)</f>
        <v>0</v>
      </c>
      <c r="O114" s="5">
        <f>MIN('1stR'!J114,'2ndR'!J114,'3rdR'!J114,'4thR'!J114,'5thR'!J114,'6thR'!J114,'7thR'!J114,'8thR - Finale'!J114)</f>
        <v>0</v>
      </c>
      <c r="P114" s="5">
        <f>MIN('1stR'!K114,'2ndR'!K114,'3rdR'!K114,'4thR'!K114,'5thR'!K114,'6thR'!K114,'7thR'!K114,'8thR - Finale'!K114)</f>
        <v>0</v>
      </c>
      <c r="Q114" s="65">
        <f>MIN('1stR'!L114,'2ndR'!L114,'3rdR'!L114,'4thR'!L114,'5thR'!L114,'6thR'!L114,'7thR'!L114,'8thR - Finale'!L114)</f>
        <v>0</v>
      </c>
      <c r="R114" s="65">
        <f>MIN('1stR'!M114,'2ndR'!M114,'3rdR'!M114,'4thR'!M114,'5thR'!M114,'6thR'!M114,'7thR'!M114,'8thR - Finale'!M114)</f>
        <v>0</v>
      </c>
      <c r="S114" s="65">
        <f>MIN('1stR'!N114,'2ndR'!N114,'3rdR'!N114,'4thR'!N114,'5thR'!N114,'6thR'!N114,'7thR'!N114,'8thR - Finale'!N114)</f>
        <v>0</v>
      </c>
      <c r="T114" s="5">
        <f>MIN('1stR'!O114,'2ndR'!O114,'3rdR'!O114,'4thR'!O114,'5thR'!O114,'6thR'!O114,'7thR'!O114,'8thR - Finale'!O114)</f>
        <v>0</v>
      </c>
      <c r="U114" s="5">
        <f>MIN('1stR'!P114,'2ndR'!P114,'3rdR'!P114,'4thR'!P114,'5thR'!P114,'6thR'!P114,'7thR'!P114,'8thR - Finale'!P114)</f>
        <v>0</v>
      </c>
      <c r="V114" s="5">
        <f>MIN('1stR'!Q114,'2ndR'!Q114,'3rdR'!Q114,'4thR'!Q114,'5thR'!Q114,'6thR'!Q114,'7thR'!Q114,'8thR - Finale'!Q114)</f>
        <v>0</v>
      </c>
      <c r="W114" s="5">
        <f>MIN('1stR'!R114,'2ndR'!R114,'3rdR'!R114,'4thR'!R114,'5thR'!R114,'6thR'!R114,'7thR'!R114,'8thR - Finale'!R114)</f>
        <v>0</v>
      </c>
      <c r="X114" s="5">
        <f>MIN('1stR'!S114,'2ndR'!S114,'3rdR'!S114,'4thR'!S114,'5thR'!S114,'6thR'!S114,'7thR'!S114,'8thR - Finale'!S114)</f>
        <v>0</v>
      </c>
      <c r="Y114" s="5">
        <f>MIN('1stR'!T114,'2ndR'!T114,'3rdR'!T114,'4thR'!T114,'5thR'!T114,'6thR'!T114,'7thR'!T114,'8thR - Finale'!T114)</f>
        <v>0</v>
      </c>
      <c r="Z114" s="16">
        <f t="shared" si="20"/>
        <v>200</v>
      </c>
      <c r="AA114" s="16">
        <f t="shared" si="18"/>
        <v>200.00001140000001</v>
      </c>
      <c r="AB114" s="16">
        <f>'8thR - Finale'!V114</f>
        <v>0</v>
      </c>
      <c r="AC114" s="17">
        <f t="shared" si="21"/>
        <v>200</v>
      </c>
      <c r="AD114" s="17">
        <f t="shared" si="19"/>
        <v>200.00001140000001</v>
      </c>
    </row>
    <row r="115" spans="1:30" x14ac:dyDescent="0.25">
      <c r="A115" s="30">
        <v>109</v>
      </c>
      <c r="B115" s="23">
        <f t="shared" si="22"/>
        <v>109</v>
      </c>
      <c r="C115" s="23">
        <f t="shared" si="23"/>
        <v>109</v>
      </c>
      <c r="D115" s="13">
        <f t="shared" si="24"/>
        <v>86</v>
      </c>
      <c r="E115" s="13">
        <f t="shared" si="25"/>
        <v>87</v>
      </c>
      <c r="F115" s="7" t="str">
        <f>'8thR - Finale'!B115</f>
        <v/>
      </c>
      <c r="G115" s="7">
        <f>'8thR - Finale'!W115</f>
        <v>0</v>
      </c>
      <c r="H115" s="5">
        <f>MIN('1stR'!C115,'2ndR'!C115,'3rdR'!C115,'4thR'!C115,'5thR'!C115,'6thR'!C115,'7thR'!C115,'8thR - Finale'!C115)</f>
        <v>0</v>
      </c>
      <c r="I115" s="5">
        <f>MIN('1stR'!D115,'2ndR'!D115,'3rdR'!D115,'4thR'!D115,'5thR'!D115,'6thR'!D115,'7thR'!D115,'8thR - Finale'!D115)</f>
        <v>0</v>
      </c>
      <c r="J115" s="5">
        <f>MIN('1stR'!E115,'2ndR'!E115,'3rdR'!E115,'4thR'!E115,'5thR'!E115,'6thR'!E115,'7thR'!E115,'8thR - Finale'!E115)</f>
        <v>0</v>
      </c>
      <c r="K115" s="5">
        <f>MIN('1stR'!F115,'2ndR'!F115,'3rdR'!F115,'4thR'!F115,'5thR'!F115,'6thR'!F115,'7thR'!F115,'8thR - Finale'!F115)</f>
        <v>0</v>
      </c>
      <c r="L115" s="5">
        <f>MIN('1stR'!G115,'2ndR'!G115,'3rdR'!G115,'4thR'!G115,'5thR'!G115,'6thR'!G115,'7thR'!G115,'8thR - Finale'!G115)</f>
        <v>0</v>
      </c>
      <c r="M115" s="5">
        <f>MIN('1stR'!H115,'2ndR'!H115,'3rdR'!H115,'4thR'!H115,'5thR'!H115,'6thR'!H115,'7thR'!H115,'8thR - Finale'!H115)</f>
        <v>0</v>
      </c>
      <c r="N115" s="5">
        <f>MIN('1stR'!I115,'2ndR'!I115,'3rdR'!I115,'4thR'!I115,'5thR'!I115,'6thR'!I115,'7thR'!I115,'8thR - Finale'!I115)</f>
        <v>0</v>
      </c>
      <c r="O115" s="5">
        <f>MIN('1stR'!J115,'2ndR'!J115,'3rdR'!J115,'4thR'!J115,'5thR'!J115,'6thR'!J115,'7thR'!J115,'8thR - Finale'!J115)</f>
        <v>0</v>
      </c>
      <c r="P115" s="5">
        <f>MIN('1stR'!K115,'2ndR'!K115,'3rdR'!K115,'4thR'!K115,'5thR'!K115,'6thR'!K115,'7thR'!K115,'8thR - Finale'!K115)</f>
        <v>0</v>
      </c>
      <c r="Q115" s="65">
        <f>MIN('1stR'!L115,'2ndR'!L115,'3rdR'!L115,'4thR'!L115,'5thR'!L115,'6thR'!L115,'7thR'!L115,'8thR - Finale'!L115)</f>
        <v>0</v>
      </c>
      <c r="R115" s="65">
        <f>MIN('1stR'!M115,'2ndR'!M115,'3rdR'!M115,'4thR'!M115,'5thR'!M115,'6thR'!M115,'7thR'!M115,'8thR - Finale'!M115)</f>
        <v>0</v>
      </c>
      <c r="S115" s="65">
        <f>MIN('1stR'!N115,'2ndR'!N115,'3rdR'!N115,'4thR'!N115,'5thR'!N115,'6thR'!N115,'7thR'!N115,'8thR - Finale'!N115)</f>
        <v>0</v>
      </c>
      <c r="T115" s="5">
        <f>MIN('1stR'!O115,'2ndR'!O115,'3rdR'!O115,'4thR'!O115,'5thR'!O115,'6thR'!O115,'7thR'!O115,'8thR - Finale'!O115)</f>
        <v>0</v>
      </c>
      <c r="U115" s="5">
        <f>MIN('1stR'!P115,'2ndR'!P115,'3rdR'!P115,'4thR'!P115,'5thR'!P115,'6thR'!P115,'7thR'!P115,'8thR - Finale'!P115)</f>
        <v>0</v>
      </c>
      <c r="V115" s="5">
        <f>MIN('1stR'!Q115,'2ndR'!Q115,'3rdR'!Q115,'4thR'!Q115,'5thR'!Q115,'6thR'!Q115,'7thR'!Q115,'8thR - Finale'!Q115)</f>
        <v>0</v>
      </c>
      <c r="W115" s="5">
        <f>MIN('1stR'!R115,'2ndR'!R115,'3rdR'!R115,'4thR'!R115,'5thR'!R115,'6thR'!R115,'7thR'!R115,'8thR - Finale'!R115)</f>
        <v>0</v>
      </c>
      <c r="X115" s="5">
        <f>MIN('1stR'!S115,'2ndR'!S115,'3rdR'!S115,'4thR'!S115,'5thR'!S115,'6thR'!S115,'7thR'!S115,'8thR - Finale'!S115)</f>
        <v>0</v>
      </c>
      <c r="Y115" s="5">
        <f>MIN('1stR'!T115,'2ndR'!T115,'3rdR'!T115,'4thR'!T115,'5thR'!T115,'6thR'!T115,'7thR'!T115,'8thR - Finale'!T115)</f>
        <v>0</v>
      </c>
      <c r="Z115" s="16">
        <f t="shared" si="20"/>
        <v>200</v>
      </c>
      <c r="AA115" s="16">
        <f t="shared" si="18"/>
        <v>200.0000115</v>
      </c>
      <c r="AB115" s="16">
        <f>'8thR - Finale'!V115</f>
        <v>0</v>
      </c>
      <c r="AC115" s="17">
        <f t="shared" si="21"/>
        <v>200</v>
      </c>
      <c r="AD115" s="17">
        <f t="shared" si="19"/>
        <v>200.0000115</v>
      </c>
    </row>
    <row r="116" spans="1:30" x14ac:dyDescent="0.25">
      <c r="A116" s="30">
        <v>110</v>
      </c>
      <c r="B116" s="23">
        <f t="shared" si="22"/>
        <v>110</v>
      </c>
      <c r="C116" s="23">
        <f t="shared" si="23"/>
        <v>110</v>
      </c>
      <c r="D116" s="13">
        <f t="shared" si="24"/>
        <v>86</v>
      </c>
      <c r="E116" s="13">
        <f t="shared" si="25"/>
        <v>87</v>
      </c>
      <c r="F116" s="7" t="str">
        <f>'8thR - Finale'!B116</f>
        <v/>
      </c>
      <c r="G116" s="7">
        <f>'8thR - Finale'!W116</f>
        <v>0</v>
      </c>
      <c r="H116" s="5">
        <f>MIN('1stR'!C116,'2ndR'!C116,'3rdR'!C116,'4thR'!C116,'5thR'!C116,'6thR'!C116,'7thR'!C116,'8thR - Finale'!C116)</f>
        <v>0</v>
      </c>
      <c r="I116" s="5">
        <f>MIN('1stR'!D116,'2ndR'!D116,'3rdR'!D116,'4thR'!D116,'5thR'!D116,'6thR'!D116,'7thR'!D116,'8thR - Finale'!D116)</f>
        <v>0</v>
      </c>
      <c r="J116" s="5">
        <f>MIN('1stR'!E116,'2ndR'!E116,'3rdR'!E116,'4thR'!E116,'5thR'!E116,'6thR'!E116,'7thR'!E116,'8thR - Finale'!E116)</f>
        <v>0</v>
      </c>
      <c r="K116" s="5">
        <f>MIN('1stR'!F116,'2ndR'!F116,'3rdR'!F116,'4thR'!F116,'5thR'!F116,'6thR'!F116,'7thR'!F116,'8thR - Finale'!F116)</f>
        <v>0</v>
      </c>
      <c r="L116" s="5">
        <f>MIN('1stR'!G116,'2ndR'!G116,'3rdR'!G116,'4thR'!G116,'5thR'!G116,'6thR'!G116,'7thR'!G116,'8thR - Finale'!G116)</f>
        <v>0</v>
      </c>
      <c r="M116" s="5">
        <f>MIN('1stR'!H116,'2ndR'!H116,'3rdR'!H116,'4thR'!H116,'5thR'!H116,'6thR'!H116,'7thR'!H116,'8thR - Finale'!H116)</f>
        <v>0</v>
      </c>
      <c r="N116" s="5">
        <f>MIN('1stR'!I116,'2ndR'!I116,'3rdR'!I116,'4thR'!I116,'5thR'!I116,'6thR'!I116,'7thR'!I116,'8thR - Finale'!I116)</f>
        <v>0</v>
      </c>
      <c r="O116" s="5">
        <f>MIN('1stR'!J116,'2ndR'!J116,'3rdR'!J116,'4thR'!J116,'5thR'!J116,'6thR'!J116,'7thR'!J116,'8thR - Finale'!J116)</f>
        <v>0</v>
      </c>
      <c r="P116" s="5">
        <f>MIN('1stR'!K116,'2ndR'!K116,'3rdR'!K116,'4thR'!K116,'5thR'!K116,'6thR'!K116,'7thR'!K116,'8thR - Finale'!K116)</f>
        <v>0</v>
      </c>
      <c r="Q116" s="65">
        <f>MIN('1stR'!L116,'2ndR'!L116,'3rdR'!L116,'4thR'!L116,'5thR'!L116,'6thR'!L116,'7thR'!L116,'8thR - Finale'!L116)</f>
        <v>0</v>
      </c>
      <c r="R116" s="65">
        <f>MIN('1stR'!M116,'2ndR'!M116,'3rdR'!M116,'4thR'!M116,'5thR'!M116,'6thR'!M116,'7thR'!M116,'8thR - Finale'!M116)</f>
        <v>0</v>
      </c>
      <c r="S116" s="65">
        <f>MIN('1stR'!N116,'2ndR'!N116,'3rdR'!N116,'4thR'!N116,'5thR'!N116,'6thR'!N116,'7thR'!N116,'8thR - Finale'!N116)</f>
        <v>0</v>
      </c>
      <c r="T116" s="5">
        <f>MIN('1stR'!O116,'2ndR'!O116,'3rdR'!O116,'4thR'!O116,'5thR'!O116,'6thR'!O116,'7thR'!O116,'8thR - Finale'!O116)</f>
        <v>0</v>
      </c>
      <c r="U116" s="5">
        <f>MIN('1stR'!P116,'2ndR'!P116,'3rdR'!P116,'4thR'!P116,'5thR'!P116,'6thR'!P116,'7thR'!P116,'8thR - Finale'!P116)</f>
        <v>0</v>
      </c>
      <c r="V116" s="5">
        <f>MIN('1stR'!Q116,'2ndR'!Q116,'3rdR'!Q116,'4thR'!Q116,'5thR'!Q116,'6thR'!Q116,'7thR'!Q116,'8thR - Finale'!Q116)</f>
        <v>0</v>
      </c>
      <c r="W116" s="5">
        <f>MIN('1stR'!R116,'2ndR'!R116,'3rdR'!R116,'4thR'!R116,'5thR'!R116,'6thR'!R116,'7thR'!R116,'8thR - Finale'!R116)</f>
        <v>0</v>
      </c>
      <c r="X116" s="5">
        <f>MIN('1stR'!S116,'2ndR'!S116,'3rdR'!S116,'4thR'!S116,'5thR'!S116,'6thR'!S116,'7thR'!S116,'8thR - Finale'!S116)</f>
        <v>0</v>
      </c>
      <c r="Y116" s="5">
        <f>MIN('1stR'!T116,'2ndR'!T116,'3rdR'!T116,'4thR'!T116,'5thR'!T116,'6thR'!T116,'7thR'!T116,'8thR - Finale'!T116)</f>
        <v>0</v>
      </c>
      <c r="Z116" s="16">
        <f t="shared" si="20"/>
        <v>200</v>
      </c>
      <c r="AA116" s="16">
        <f t="shared" si="18"/>
        <v>200.00001159999999</v>
      </c>
      <c r="AB116" s="16">
        <f>'8thR - Finale'!V116</f>
        <v>0</v>
      </c>
      <c r="AC116" s="17">
        <f t="shared" si="21"/>
        <v>200</v>
      </c>
      <c r="AD116" s="17">
        <f t="shared" si="19"/>
        <v>200.00001159999999</v>
      </c>
    </row>
    <row r="117" spans="1:30" x14ac:dyDescent="0.25">
      <c r="A117" s="30">
        <v>111</v>
      </c>
      <c r="B117" s="23">
        <f t="shared" si="22"/>
        <v>111</v>
      </c>
      <c r="C117" s="23">
        <f t="shared" si="23"/>
        <v>111</v>
      </c>
      <c r="D117" s="13">
        <f t="shared" si="24"/>
        <v>86</v>
      </c>
      <c r="E117" s="13">
        <f t="shared" si="25"/>
        <v>87</v>
      </c>
      <c r="F117" s="7" t="str">
        <f>'8thR - Finale'!B117</f>
        <v/>
      </c>
      <c r="G117" s="7">
        <f>'8thR - Finale'!W117</f>
        <v>0</v>
      </c>
      <c r="H117" s="5">
        <f>MIN('1stR'!C117,'2ndR'!C117,'3rdR'!C117,'4thR'!C117,'5thR'!C117,'6thR'!C117,'7thR'!C117,'8thR - Finale'!C117)</f>
        <v>0</v>
      </c>
      <c r="I117" s="5">
        <f>MIN('1stR'!D117,'2ndR'!D117,'3rdR'!D117,'4thR'!D117,'5thR'!D117,'6thR'!D117,'7thR'!D117,'8thR - Finale'!D117)</f>
        <v>0</v>
      </c>
      <c r="J117" s="5">
        <f>MIN('1stR'!E117,'2ndR'!E117,'3rdR'!E117,'4thR'!E117,'5thR'!E117,'6thR'!E117,'7thR'!E117,'8thR - Finale'!E117)</f>
        <v>0</v>
      </c>
      <c r="K117" s="5">
        <f>MIN('1stR'!F117,'2ndR'!F117,'3rdR'!F117,'4thR'!F117,'5thR'!F117,'6thR'!F117,'7thR'!F117,'8thR - Finale'!F117)</f>
        <v>0</v>
      </c>
      <c r="L117" s="5">
        <f>MIN('1stR'!G117,'2ndR'!G117,'3rdR'!G117,'4thR'!G117,'5thR'!G117,'6thR'!G117,'7thR'!G117,'8thR - Finale'!G117)</f>
        <v>0</v>
      </c>
      <c r="M117" s="5">
        <f>MIN('1stR'!H117,'2ndR'!H117,'3rdR'!H117,'4thR'!H117,'5thR'!H117,'6thR'!H117,'7thR'!H117,'8thR - Finale'!H117)</f>
        <v>0</v>
      </c>
      <c r="N117" s="5">
        <f>MIN('1stR'!I117,'2ndR'!I117,'3rdR'!I117,'4thR'!I117,'5thR'!I117,'6thR'!I117,'7thR'!I117,'8thR - Finale'!I117)</f>
        <v>0</v>
      </c>
      <c r="O117" s="5">
        <f>MIN('1stR'!J117,'2ndR'!J117,'3rdR'!J117,'4thR'!J117,'5thR'!J117,'6thR'!J117,'7thR'!J117,'8thR - Finale'!J117)</f>
        <v>0</v>
      </c>
      <c r="P117" s="5">
        <f>MIN('1stR'!K117,'2ndR'!K117,'3rdR'!K117,'4thR'!K117,'5thR'!K117,'6thR'!K117,'7thR'!K117,'8thR - Finale'!K117)</f>
        <v>0</v>
      </c>
      <c r="Q117" s="65">
        <f>MIN('1stR'!L117,'2ndR'!L117,'3rdR'!L117,'4thR'!L117,'5thR'!L117,'6thR'!L117,'7thR'!L117,'8thR - Finale'!L117)</f>
        <v>0</v>
      </c>
      <c r="R117" s="65">
        <f>MIN('1stR'!M117,'2ndR'!M117,'3rdR'!M117,'4thR'!M117,'5thR'!M117,'6thR'!M117,'7thR'!M117,'8thR - Finale'!M117)</f>
        <v>0</v>
      </c>
      <c r="S117" s="65">
        <f>MIN('1stR'!N117,'2ndR'!N117,'3rdR'!N117,'4thR'!N117,'5thR'!N117,'6thR'!N117,'7thR'!N117,'8thR - Finale'!N117)</f>
        <v>0</v>
      </c>
      <c r="T117" s="5">
        <f>MIN('1stR'!O117,'2ndR'!O117,'3rdR'!O117,'4thR'!O117,'5thR'!O117,'6thR'!O117,'7thR'!O117,'8thR - Finale'!O117)</f>
        <v>0</v>
      </c>
      <c r="U117" s="5">
        <f>MIN('1stR'!P117,'2ndR'!P117,'3rdR'!P117,'4thR'!P117,'5thR'!P117,'6thR'!P117,'7thR'!P117,'8thR - Finale'!P117)</f>
        <v>0</v>
      </c>
      <c r="V117" s="5">
        <f>MIN('1stR'!Q117,'2ndR'!Q117,'3rdR'!Q117,'4thR'!Q117,'5thR'!Q117,'6thR'!Q117,'7thR'!Q117,'8thR - Finale'!Q117)</f>
        <v>0</v>
      </c>
      <c r="W117" s="5">
        <f>MIN('1stR'!R117,'2ndR'!R117,'3rdR'!R117,'4thR'!R117,'5thR'!R117,'6thR'!R117,'7thR'!R117,'8thR - Finale'!R117)</f>
        <v>0</v>
      </c>
      <c r="X117" s="5">
        <f>MIN('1stR'!S117,'2ndR'!S117,'3rdR'!S117,'4thR'!S117,'5thR'!S117,'6thR'!S117,'7thR'!S117,'8thR - Finale'!S117)</f>
        <v>0</v>
      </c>
      <c r="Y117" s="5">
        <f>MIN('1stR'!T117,'2ndR'!T117,'3rdR'!T117,'4thR'!T117,'5thR'!T117,'6thR'!T117,'7thR'!T117,'8thR - Finale'!T117)</f>
        <v>0</v>
      </c>
      <c r="Z117" s="16">
        <f t="shared" si="20"/>
        <v>200</v>
      </c>
      <c r="AA117" s="16">
        <f t="shared" si="18"/>
        <v>200.00001169999999</v>
      </c>
      <c r="AB117" s="16">
        <f>'8thR - Finale'!V117</f>
        <v>0</v>
      </c>
      <c r="AC117" s="17">
        <f t="shared" si="21"/>
        <v>200</v>
      </c>
      <c r="AD117" s="17">
        <f t="shared" si="19"/>
        <v>200.00001169999999</v>
      </c>
    </row>
    <row r="118" spans="1:30" x14ac:dyDescent="0.25">
      <c r="A118" s="30">
        <v>112</v>
      </c>
      <c r="B118" s="23">
        <f t="shared" si="22"/>
        <v>112</v>
      </c>
      <c r="C118" s="23">
        <f t="shared" si="23"/>
        <v>112</v>
      </c>
      <c r="D118" s="13">
        <f t="shared" si="24"/>
        <v>86</v>
      </c>
      <c r="E118" s="13">
        <f t="shared" si="25"/>
        <v>87</v>
      </c>
      <c r="F118" s="7" t="str">
        <f>'8thR - Finale'!B118</f>
        <v/>
      </c>
      <c r="G118" s="7">
        <f>'8thR - Finale'!W118</f>
        <v>0</v>
      </c>
      <c r="H118" s="5">
        <f>MIN('1stR'!C118,'2ndR'!C118,'3rdR'!C118,'4thR'!C118,'5thR'!C118,'6thR'!C118,'7thR'!C118,'8thR - Finale'!C118)</f>
        <v>0</v>
      </c>
      <c r="I118" s="5">
        <f>MIN('1stR'!D118,'2ndR'!D118,'3rdR'!D118,'4thR'!D118,'5thR'!D118,'6thR'!D118,'7thR'!D118,'8thR - Finale'!D118)</f>
        <v>0</v>
      </c>
      <c r="J118" s="5">
        <f>MIN('1stR'!E118,'2ndR'!E118,'3rdR'!E118,'4thR'!E118,'5thR'!E118,'6thR'!E118,'7thR'!E118,'8thR - Finale'!E118)</f>
        <v>0</v>
      </c>
      <c r="K118" s="5">
        <f>MIN('1stR'!F118,'2ndR'!F118,'3rdR'!F118,'4thR'!F118,'5thR'!F118,'6thR'!F118,'7thR'!F118,'8thR - Finale'!F118)</f>
        <v>0</v>
      </c>
      <c r="L118" s="5">
        <f>MIN('1stR'!G118,'2ndR'!G118,'3rdR'!G118,'4thR'!G118,'5thR'!G118,'6thR'!G118,'7thR'!G118,'8thR - Finale'!G118)</f>
        <v>0</v>
      </c>
      <c r="M118" s="5">
        <f>MIN('1stR'!H118,'2ndR'!H118,'3rdR'!H118,'4thR'!H118,'5thR'!H118,'6thR'!H118,'7thR'!H118,'8thR - Finale'!H118)</f>
        <v>0</v>
      </c>
      <c r="N118" s="5">
        <f>MIN('1stR'!I118,'2ndR'!I118,'3rdR'!I118,'4thR'!I118,'5thR'!I118,'6thR'!I118,'7thR'!I118,'8thR - Finale'!I118)</f>
        <v>0</v>
      </c>
      <c r="O118" s="5">
        <f>MIN('1stR'!J118,'2ndR'!J118,'3rdR'!J118,'4thR'!J118,'5thR'!J118,'6thR'!J118,'7thR'!J118,'8thR - Finale'!J118)</f>
        <v>0</v>
      </c>
      <c r="P118" s="5">
        <f>MIN('1stR'!K118,'2ndR'!K118,'3rdR'!K118,'4thR'!K118,'5thR'!K118,'6thR'!K118,'7thR'!K118,'8thR - Finale'!K118)</f>
        <v>0</v>
      </c>
      <c r="Q118" s="65">
        <f>MIN('1stR'!L118,'2ndR'!L118,'3rdR'!L118,'4thR'!L118,'5thR'!L118,'6thR'!L118,'7thR'!L118,'8thR - Finale'!L118)</f>
        <v>0</v>
      </c>
      <c r="R118" s="65">
        <f>MIN('1stR'!M118,'2ndR'!M118,'3rdR'!M118,'4thR'!M118,'5thR'!M118,'6thR'!M118,'7thR'!M118,'8thR - Finale'!M118)</f>
        <v>0</v>
      </c>
      <c r="S118" s="65">
        <f>MIN('1stR'!N118,'2ndR'!N118,'3rdR'!N118,'4thR'!N118,'5thR'!N118,'6thR'!N118,'7thR'!N118,'8thR - Finale'!N118)</f>
        <v>0</v>
      </c>
      <c r="T118" s="5">
        <f>MIN('1stR'!O118,'2ndR'!O118,'3rdR'!O118,'4thR'!O118,'5thR'!O118,'6thR'!O118,'7thR'!O118,'8thR - Finale'!O118)</f>
        <v>0</v>
      </c>
      <c r="U118" s="5">
        <f>MIN('1stR'!P118,'2ndR'!P118,'3rdR'!P118,'4thR'!P118,'5thR'!P118,'6thR'!P118,'7thR'!P118,'8thR - Finale'!P118)</f>
        <v>0</v>
      </c>
      <c r="V118" s="5">
        <f>MIN('1stR'!Q118,'2ndR'!Q118,'3rdR'!Q118,'4thR'!Q118,'5thR'!Q118,'6thR'!Q118,'7thR'!Q118,'8thR - Finale'!Q118)</f>
        <v>0</v>
      </c>
      <c r="W118" s="5">
        <f>MIN('1stR'!R118,'2ndR'!R118,'3rdR'!R118,'4thR'!R118,'5thR'!R118,'6thR'!R118,'7thR'!R118,'8thR - Finale'!R118)</f>
        <v>0</v>
      </c>
      <c r="X118" s="5">
        <f>MIN('1stR'!S118,'2ndR'!S118,'3rdR'!S118,'4thR'!S118,'5thR'!S118,'6thR'!S118,'7thR'!S118,'8thR - Finale'!S118)</f>
        <v>0</v>
      </c>
      <c r="Y118" s="5">
        <f>MIN('1stR'!T118,'2ndR'!T118,'3rdR'!T118,'4thR'!T118,'5thR'!T118,'6thR'!T118,'7thR'!T118,'8thR - Finale'!T118)</f>
        <v>0</v>
      </c>
      <c r="Z118" s="16">
        <f t="shared" si="20"/>
        <v>200</v>
      </c>
      <c r="AA118" s="16">
        <f t="shared" si="18"/>
        <v>200.00001180000001</v>
      </c>
      <c r="AB118" s="16">
        <f>'8thR - Finale'!V118</f>
        <v>0</v>
      </c>
      <c r="AC118" s="17">
        <f t="shared" si="21"/>
        <v>200</v>
      </c>
      <c r="AD118" s="17">
        <f t="shared" si="19"/>
        <v>200.00001180000001</v>
      </c>
    </row>
    <row r="119" spans="1:30" x14ac:dyDescent="0.25">
      <c r="A119" s="30">
        <v>113</v>
      </c>
      <c r="B119" s="23">
        <f t="shared" si="22"/>
        <v>113</v>
      </c>
      <c r="C119" s="23">
        <f t="shared" si="23"/>
        <v>113</v>
      </c>
      <c r="D119" s="13">
        <f t="shared" si="24"/>
        <v>86</v>
      </c>
      <c r="E119" s="13">
        <f t="shared" si="25"/>
        <v>87</v>
      </c>
      <c r="F119" s="7" t="str">
        <f>'8thR - Finale'!B119</f>
        <v/>
      </c>
      <c r="G119" s="7">
        <f>'8thR - Finale'!W119</f>
        <v>0</v>
      </c>
      <c r="H119" s="5">
        <f>MIN('1stR'!C119,'2ndR'!C119,'3rdR'!C119,'4thR'!C119,'5thR'!C119,'6thR'!C119,'7thR'!C119,'8thR - Finale'!C119)</f>
        <v>0</v>
      </c>
      <c r="I119" s="5">
        <f>MIN('1stR'!D119,'2ndR'!D119,'3rdR'!D119,'4thR'!D119,'5thR'!D119,'6thR'!D119,'7thR'!D119,'8thR - Finale'!D119)</f>
        <v>0</v>
      </c>
      <c r="J119" s="5">
        <f>MIN('1stR'!E119,'2ndR'!E119,'3rdR'!E119,'4thR'!E119,'5thR'!E119,'6thR'!E119,'7thR'!E119,'8thR - Finale'!E119)</f>
        <v>0</v>
      </c>
      <c r="K119" s="5">
        <f>MIN('1stR'!F119,'2ndR'!F119,'3rdR'!F119,'4thR'!F119,'5thR'!F119,'6thR'!F119,'7thR'!F119,'8thR - Finale'!F119)</f>
        <v>0</v>
      </c>
      <c r="L119" s="5">
        <f>MIN('1stR'!G119,'2ndR'!G119,'3rdR'!G119,'4thR'!G119,'5thR'!G119,'6thR'!G119,'7thR'!G119,'8thR - Finale'!G119)</f>
        <v>0</v>
      </c>
      <c r="M119" s="5">
        <f>MIN('1stR'!H119,'2ndR'!H119,'3rdR'!H119,'4thR'!H119,'5thR'!H119,'6thR'!H119,'7thR'!H119,'8thR - Finale'!H119)</f>
        <v>0</v>
      </c>
      <c r="N119" s="5">
        <f>MIN('1stR'!I119,'2ndR'!I119,'3rdR'!I119,'4thR'!I119,'5thR'!I119,'6thR'!I119,'7thR'!I119,'8thR - Finale'!I119)</f>
        <v>0</v>
      </c>
      <c r="O119" s="5">
        <f>MIN('1stR'!J119,'2ndR'!J119,'3rdR'!J119,'4thR'!J119,'5thR'!J119,'6thR'!J119,'7thR'!J119,'8thR - Finale'!J119)</f>
        <v>0</v>
      </c>
      <c r="P119" s="5">
        <f>MIN('1stR'!K119,'2ndR'!K119,'3rdR'!K119,'4thR'!K119,'5thR'!K119,'6thR'!K119,'7thR'!K119,'8thR - Finale'!K119)</f>
        <v>0</v>
      </c>
      <c r="Q119" s="65">
        <f>MIN('1stR'!L119,'2ndR'!L119,'3rdR'!L119,'4thR'!L119,'5thR'!L119,'6thR'!L119,'7thR'!L119,'8thR - Finale'!L119)</f>
        <v>0</v>
      </c>
      <c r="R119" s="65">
        <f>MIN('1stR'!M119,'2ndR'!M119,'3rdR'!M119,'4thR'!M119,'5thR'!M119,'6thR'!M119,'7thR'!M119,'8thR - Finale'!M119)</f>
        <v>0</v>
      </c>
      <c r="S119" s="65">
        <f>MIN('1stR'!N119,'2ndR'!N119,'3rdR'!N119,'4thR'!N119,'5thR'!N119,'6thR'!N119,'7thR'!N119,'8thR - Finale'!N119)</f>
        <v>0</v>
      </c>
      <c r="T119" s="5">
        <f>MIN('1stR'!O119,'2ndR'!O119,'3rdR'!O119,'4thR'!O119,'5thR'!O119,'6thR'!O119,'7thR'!O119,'8thR - Finale'!O119)</f>
        <v>0</v>
      </c>
      <c r="U119" s="5">
        <f>MIN('1stR'!P119,'2ndR'!P119,'3rdR'!P119,'4thR'!P119,'5thR'!P119,'6thR'!P119,'7thR'!P119,'8thR - Finale'!P119)</f>
        <v>0</v>
      </c>
      <c r="V119" s="5">
        <f>MIN('1stR'!Q119,'2ndR'!Q119,'3rdR'!Q119,'4thR'!Q119,'5thR'!Q119,'6thR'!Q119,'7thR'!Q119,'8thR - Finale'!Q119)</f>
        <v>0</v>
      </c>
      <c r="W119" s="5">
        <f>MIN('1stR'!R119,'2ndR'!R119,'3rdR'!R119,'4thR'!R119,'5thR'!R119,'6thR'!R119,'7thR'!R119,'8thR - Finale'!R119)</f>
        <v>0</v>
      </c>
      <c r="X119" s="5">
        <f>MIN('1stR'!S119,'2ndR'!S119,'3rdR'!S119,'4thR'!S119,'5thR'!S119,'6thR'!S119,'7thR'!S119,'8thR - Finale'!S119)</f>
        <v>0</v>
      </c>
      <c r="Y119" s="5">
        <f>MIN('1stR'!T119,'2ndR'!T119,'3rdR'!T119,'4thR'!T119,'5thR'!T119,'6thR'!T119,'7thR'!T119,'8thR - Finale'!T119)</f>
        <v>0</v>
      </c>
      <c r="Z119" s="16">
        <f t="shared" si="20"/>
        <v>200</v>
      </c>
      <c r="AA119" s="16">
        <f t="shared" si="18"/>
        <v>200.0000119</v>
      </c>
      <c r="AB119" s="16">
        <f>'8thR - Finale'!V119</f>
        <v>0</v>
      </c>
      <c r="AC119" s="17">
        <f t="shared" si="21"/>
        <v>200</v>
      </c>
      <c r="AD119" s="17">
        <f t="shared" si="19"/>
        <v>200.0000119</v>
      </c>
    </row>
    <row r="120" spans="1:30" x14ac:dyDescent="0.25">
      <c r="A120" s="30">
        <v>114</v>
      </c>
      <c r="B120" s="23">
        <f t="shared" si="22"/>
        <v>114</v>
      </c>
      <c r="C120" s="23">
        <f t="shared" si="23"/>
        <v>114</v>
      </c>
      <c r="D120" s="13">
        <f t="shared" si="24"/>
        <v>86</v>
      </c>
      <c r="E120" s="13">
        <f t="shared" si="25"/>
        <v>87</v>
      </c>
      <c r="F120" s="7" t="str">
        <f>'8thR - Finale'!B120</f>
        <v/>
      </c>
      <c r="G120" s="7">
        <f>'8thR - Finale'!W120</f>
        <v>0</v>
      </c>
      <c r="H120" s="5">
        <f>MIN('1stR'!C120,'2ndR'!C120,'3rdR'!C120,'4thR'!C120,'5thR'!C120,'6thR'!C120,'7thR'!C120,'8thR - Finale'!C120)</f>
        <v>0</v>
      </c>
      <c r="I120" s="5">
        <f>MIN('1stR'!D120,'2ndR'!D120,'3rdR'!D120,'4thR'!D120,'5thR'!D120,'6thR'!D120,'7thR'!D120,'8thR - Finale'!D120)</f>
        <v>0</v>
      </c>
      <c r="J120" s="5">
        <f>MIN('1stR'!E120,'2ndR'!E120,'3rdR'!E120,'4thR'!E120,'5thR'!E120,'6thR'!E120,'7thR'!E120,'8thR - Finale'!E120)</f>
        <v>0</v>
      </c>
      <c r="K120" s="5">
        <f>MIN('1stR'!F120,'2ndR'!F120,'3rdR'!F120,'4thR'!F120,'5thR'!F120,'6thR'!F120,'7thR'!F120,'8thR - Finale'!F120)</f>
        <v>0</v>
      </c>
      <c r="L120" s="5">
        <f>MIN('1stR'!G120,'2ndR'!G120,'3rdR'!G120,'4thR'!G120,'5thR'!G120,'6thR'!G120,'7thR'!G120,'8thR - Finale'!G120)</f>
        <v>0</v>
      </c>
      <c r="M120" s="5">
        <f>MIN('1stR'!H120,'2ndR'!H120,'3rdR'!H120,'4thR'!H120,'5thR'!H120,'6thR'!H120,'7thR'!H120,'8thR - Finale'!H120)</f>
        <v>0</v>
      </c>
      <c r="N120" s="5">
        <f>MIN('1stR'!I120,'2ndR'!I120,'3rdR'!I120,'4thR'!I120,'5thR'!I120,'6thR'!I120,'7thR'!I120,'8thR - Finale'!I120)</f>
        <v>0</v>
      </c>
      <c r="O120" s="5">
        <f>MIN('1stR'!J120,'2ndR'!J120,'3rdR'!J120,'4thR'!J120,'5thR'!J120,'6thR'!J120,'7thR'!J120,'8thR - Finale'!J120)</f>
        <v>0</v>
      </c>
      <c r="P120" s="5">
        <f>MIN('1stR'!K120,'2ndR'!K120,'3rdR'!K120,'4thR'!K120,'5thR'!K120,'6thR'!K120,'7thR'!K120,'8thR - Finale'!K120)</f>
        <v>0</v>
      </c>
      <c r="Q120" s="65">
        <f>MIN('1stR'!L120,'2ndR'!L120,'3rdR'!L120,'4thR'!L120,'5thR'!L120,'6thR'!L120,'7thR'!L120,'8thR - Finale'!L120)</f>
        <v>0</v>
      </c>
      <c r="R120" s="65">
        <f>MIN('1stR'!M120,'2ndR'!M120,'3rdR'!M120,'4thR'!M120,'5thR'!M120,'6thR'!M120,'7thR'!M120,'8thR - Finale'!M120)</f>
        <v>0</v>
      </c>
      <c r="S120" s="65">
        <f>MIN('1stR'!N120,'2ndR'!N120,'3rdR'!N120,'4thR'!N120,'5thR'!N120,'6thR'!N120,'7thR'!N120,'8thR - Finale'!N120)</f>
        <v>0</v>
      </c>
      <c r="T120" s="5">
        <f>MIN('1stR'!O120,'2ndR'!O120,'3rdR'!O120,'4thR'!O120,'5thR'!O120,'6thR'!O120,'7thR'!O120,'8thR - Finale'!O120)</f>
        <v>0</v>
      </c>
      <c r="U120" s="5">
        <f>MIN('1stR'!P120,'2ndR'!P120,'3rdR'!P120,'4thR'!P120,'5thR'!P120,'6thR'!P120,'7thR'!P120,'8thR - Finale'!P120)</f>
        <v>0</v>
      </c>
      <c r="V120" s="5">
        <f>MIN('1stR'!Q120,'2ndR'!Q120,'3rdR'!Q120,'4thR'!Q120,'5thR'!Q120,'6thR'!Q120,'7thR'!Q120,'8thR - Finale'!Q120)</f>
        <v>0</v>
      </c>
      <c r="W120" s="5">
        <f>MIN('1stR'!R120,'2ndR'!R120,'3rdR'!R120,'4thR'!R120,'5thR'!R120,'6thR'!R120,'7thR'!R120,'8thR - Finale'!R120)</f>
        <v>0</v>
      </c>
      <c r="X120" s="5">
        <f>MIN('1stR'!S120,'2ndR'!S120,'3rdR'!S120,'4thR'!S120,'5thR'!S120,'6thR'!S120,'7thR'!S120,'8thR - Finale'!S120)</f>
        <v>0</v>
      </c>
      <c r="Y120" s="5">
        <f>MIN('1stR'!T120,'2ndR'!T120,'3rdR'!T120,'4thR'!T120,'5thR'!T120,'6thR'!T120,'7thR'!T120,'8thR - Finale'!T120)</f>
        <v>0</v>
      </c>
      <c r="Z120" s="16">
        <f t="shared" si="20"/>
        <v>200</v>
      </c>
      <c r="AA120" s="16">
        <f t="shared" si="18"/>
        <v>200.000012</v>
      </c>
      <c r="AB120" s="16">
        <f>'8thR - Finale'!V120</f>
        <v>0</v>
      </c>
      <c r="AC120" s="17">
        <f t="shared" si="21"/>
        <v>200</v>
      </c>
      <c r="AD120" s="17">
        <f t="shared" si="19"/>
        <v>200.000012</v>
      </c>
    </row>
    <row r="121" spans="1:30" x14ac:dyDescent="0.25">
      <c r="A121" s="30">
        <v>115</v>
      </c>
      <c r="B121" s="23">
        <f t="shared" si="22"/>
        <v>115</v>
      </c>
      <c r="C121" s="23">
        <f t="shared" si="23"/>
        <v>115</v>
      </c>
      <c r="D121" s="13">
        <f t="shared" si="24"/>
        <v>86</v>
      </c>
      <c r="E121" s="13">
        <f t="shared" si="25"/>
        <v>87</v>
      </c>
      <c r="F121" s="7" t="str">
        <f>'8thR - Finale'!B121</f>
        <v/>
      </c>
      <c r="G121" s="7">
        <f>'8thR - Finale'!W121</f>
        <v>0</v>
      </c>
      <c r="H121" s="5">
        <f>MIN('1stR'!C121,'2ndR'!C121,'3rdR'!C121,'4thR'!C121,'5thR'!C121,'6thR'!C121,'7thR'!C121,'8thR - Finale'!C121)</f>
        <v>0</v>
      </c>
      <c r="I121" s="5">
        <f>MIN('1stR'!D121,'2ndR'!D121,'3rdR'!D121,'4thR'!D121,'5thR'!D121,'6thR'!D121,'7thR'!D121,'8thR - Finale'!D121)</f>
        <v>0</v>
      </c>
      <c r="J121" s="5">
        <f>MIN('1stR'!E121,'2ndR'!E121,'3rdR'!E121,'4thR'!E121,'5thR'!E121,'6thR'!E121,'7thR'!E121,'8thR - Finale'!E121)</f>
        <v>0</v>
      </c>
      <c r="K121" s="5">
        <f>MIN('1stR'!F121,'2ndR'!F121,'3rdR'!F121,'4thR'!F121,'5thR'!F121,'6thR'!F121,'7thR'!F121,'8thR - Finale'!F121)</f>
        <v>0</v>
      </c>
      <c r="L121" s="5">
        <f>MIN('1stR'!G121,'2ndR'!G121,'3rdR'!G121,'4thR'!G121,'5thR'!G121,'6thR'!G121,'7thR'!G121,'8thR - Finale'!G121)</f>
        <v>0</v>
      </c>
      <c r="M121" s="5">
        <f>MIN('1stR'!H121,'2ndR'!H121,'3rdR'!H121,'4thR'!H121,'5thR'!H121,'6thR'!H121,'7thR'!H121,'8thR - Finale'!H121)</f>
        <v>0</v>
      </c>
      <c r="N121" s="5">
        <f>MIN('1stR'!I121,'2ndR'!I121,'3rdR'!I121,'4thR'!I121,'5thR'!I121,'6thR'!I121,'7thR'!I121,'8thR - Finale'!I121)</f>
        <v>0</v>
      </c>
      <c r="O121" s="5">
        <f>MIN('1stR'!J121,'2ndR'!J121,'3rdR'!J121,'4thR'!J121,'5thR'!J121,'6thR'!J121,'7thR'!J121,'8thR - Finale'!J121)</f>
        <v>0</v>
      </c>
      <c r="P121" s="5">
        <f>MIN('1stR'!K121,'2ndR'!K121,'3rdR'!K121,'4thR'!K121,'5thR'!K121,'6thR'!K121,'7thR'!K121,'8thR - Finale'!K121)</f>
        <v>0</v>
      </c>
      <c r="Q121" s="65">
        <f>MIN('1stR'!L121,'2ndR'!L121,'3rdR'!L121,'4thR'!L121,'5thR'!L121,'6thR'!L121,'7thR'!L121,'8thR - Finale'!L121)</f>
        <v>0</v>
      </c>
      <c r="R121" s="65">
        <f>MIN('1stR'!M121,'2ndR'!M121,'3rdR'!M121,'4thR'!M121,'5thR'!M121,'6thR'!M121,'7thR'!M121,'8thR - Finale'!M121)</f>
        <v>0</v>
      </c>
      <c r="S121" s="65">
        <f>MIN('1stR'!N121,'2ndR'!N121,'3rdR'!N121,'4thR'!N121,'5thR'!N121,'6thR'!N121,'7thR'!N121,'8thR - Finale'!N121)</f>
        <v>0</v>
      </c>
      <c r="T121" s="5">
        <f>MIN('1stR'!O121,'2ndR'!O121,'3rdR'!O121,'4thR'!O121,'5thR'!O121,'6thR'!O121,'7thR'!O121,'8thR - Finale'!O121)</f>
        <v>0</v>
      </c>
      <c r="U121" s="5">
        <f>MIN('1stR'!P121,'2ndR'!P121,'3rdR'!P121,'4thR'!P121,'5thR'!P121,'6thR'!P121,'7thR'!P121,'8thR - Finale'!P121)</f>
        <v>0</v>
      </c>
      <c r="V121" s="5">
        <f>MIN('1stR'!Q121,'2ndR'!Q121,'3rdR'!Q121,'4thR'!Q121,'5thR'!Q121,'6thR'!Q121,'7thR'!Q121,'8thR - Finale'!Q121)</f>
        <v>0</v>
      </c>
      <c r="W121" s="5">
        <f>MIN('1stR'!R121,'2ndR'!R121,'3rdR'!R121,'4thR'!R121,'5thR'!R121,'6thR'!R121,'7thR'!R121,'8thR - Finale'!R121)</f>
        <v>0</v>
      </c>
      <c r="X121" s="5">
        <f>MIN('1stR'!S121,'2ndR'!S121,'3rdR'!S121,'4thR'!S121,'5thR'!S121,'6thR'!S121,'7thR'!S121,'8thR - Finale'!S121)</f>
        <v>0</v>
      </c>
      <c r="Y121" s="5">
        <f>MIN('1stR'!T121,'2ndR'!T121,'3rdR'!T121,'4thR'!T121,'5thR'!T121,'6thR'!T121,'7thR'!T121,'8thR - Finale'!T121)</f>
        <v>0</v>
      </c>
      <c r="Z121" s="16">
        <f t="shared" si="20"/>
        <v>200</v>
      </c>
      <c r="AA121" s="16">
        <f t="shared" si="18"/>
        <v>200.00001209999999</v>
      </c>
      <c r="AB121" s="16">
        <f>'8thR - Finale'!V121</f>
        <v>0</v>
      </c>
      <c r="AC121" s="17">
        <f t="shared" si="21"/>
        <v>200</v>
      </c>
      <c r="AD121" s="17">
        <f t="shared" si="19"/>
        <v>200.00001209999999</v>
      </c>
    </row>
    <row r="122" spans="1:30" x14ac:dyDescent="0.25">
      <c r="A122" s="30">
        <v>116</v>
      </c>
      <c r="B122" s="23">
        <f t="shared" si="22"/>
        <v>116</v>
      </c>
      <c r="C122" s="23">
        <f t="shared" si="23"/>
        <v>116</v>
      </c>
      <c r="D122" s="13">
        <f t="shared" si="24"/>
        <v>86</v>
      </c>
      <c r="E122" s="13">
        <f t="shared" si="25"/>
        <v>87</v>
      </c>
      <c r="F122" s="7" t="str">
        <f>'8thR - Finale'!B122</f>
        <v/>
      </c>
      <c r="G122" s="7">
        <f>'8thR - Finale'!W122</f>
        <v>0</v>
      </c>
      <c r="H122" s="5">
        <f>MIN('1stR'!C122,'2ndR'!C122,'3rdR'!C122,'4thR'!C122,'5thR'!C122,'6thR'!C122,'7thR'!C122,'8thR - Finale'!C122)</f>
        <v>0</v>
      </c>
      <c r="I122" s="5">
        <f>MIN('1stR'!D122,'2ndR'!D122,'3rdR'!D122,'4thR'!D122,'5thR'!D122,'6thR'!D122,'7thR'!D122,'8thR - Finale'!D122)</f>
        <v>0</v>
      </c>
      <c r="J122" s="5">
        <f>MIN('1stR'!E122,'2ndR'!E122,'3rdR'!E122,'4thR'!E122,'5thR'!E122,'6thR'!E122,'7thR'!E122,'8thR - Finale'!E122)</f>
        <v>0</v>
      </c>
      <c r="K122" s="5">
        <f>MIN('1stR'!F122,'2ndR'!F122,'3rdR'!F122,'4thR'!F122,'5thR'!F122,'6thR'!F122,'7thR'!F122,'8thR - Finale'!F122)</f>
        <v>0</v>
      </c>
      <c r="L122" s="5">
        <f>MIN('1stR'!G122,'2ndR'!G122,'3rdR'!G122,'4thR'!G122,'5thR'!G122,'6thR'!G122,'7thR'!G122,'8thR - Finale'!G122)</f>
        <v>0</v>
      </c>
      <c r="M122" s="5">
        <f>MIN('1stR'!H122,'2ndR'!H122,'3rdR'!H122,'4thR'!H122,'5thR'!H122,'6thR'!H122,'7thR'!H122,'8thR - Finale'!H122)</f>
        <v>0</v>
      </c>
      <c r="N122" s="5">
        <f>MIN('1stR'!I122,'2ndR'!I122,'3rdR'!I122,'4thR'!I122,'5thR'!I122,'6thR'!I122,'7thR'!I122,'8thR - Finale'!I122)</f>
        <v>0</v>
      </c>
      <c r="O122" s="5">
        <f>MIN('1stR'!J122,'2ndR'!J122,'3rdR'!J122,'4thR'!J122,'5thR'!J122,'6thR'!J122,'7thR'!J122,'8thR - Finale'!J122)</f>
        <v>0</v>
      </c>
      <c r="P122" s="5">
        <f>MIN('1stR'!K122,'2ndR'!K122,'3rdR'!K122,'4thR'!K122,'5thR'!K122,'6thR'!K122,'7thR'!K122,'8thR - Finale'!K122)</f>
        <v>0</v>
      </c>
      <c r="Q122" s="65">
        <f>MIN('1stR'!L122,'2ndR'!L122,'3rdR'!L122,'4thR'!L122,'5thR'!L122,'6thR'!L122,'7thR'!L122,'8thR - Finale'!L122)</f>
        <v>0</v>
      </c>
      <c r="R122" s="65">
        <f>MIN('1stR'!M122,'2ndR'!M122,'3rdR'!M122,'4thR'!M122,'5thR'!M122,'6thR'!M122,'7thR'!M122,'8thR - Finale'!M122)</f>
        <v>0</v>
      </c>
      <c r="S122" s="65">
        <f>MIN('1stR'!N122,'2ndR'!N122,'3rdR'!N122,'4thR'!N122,'5thR'!N122,'6thR'!N122,'7thR'!N122,'8thR - Finale'!N122)</f>
        <v>0</v>
      </c>
      <c r="T122" s="5">
        <f>MIN('1stR'!O122,'2ndR'!O122,'3rdR'!O122,'4thR'!O122,'5thR'!O122,'6thR'!O122,'7thR'!O122,'8thR - Finale'!O122)</f>
        <v>0</v>
      </c>
      <c r="U122" s="5">
        <f>MIN('1stR'!P122,'2ndR'!P122,'3rdR'!P122,'4thR'!P122,'5thR'!P122,'6thR'!P122,'7thR'!P122,'8thR - Finale'!P122)</f>
        <v>0</v>
      </c>
      <c r="V122" s="5">
        <f>MIN('1stR'!Q122,'2ndR'!Q122,'3rdR'!Q122,'4thR'!Q122,'5thR'!Q122,'6thR'!Q122,'7thR'!Q122,'8thR - Finale'!Q122)</f>
        <v>0</v>
      </c>
      <c r="W122" s="5">
        <f>MIN('1stR'!R122,'2ndR'!R122,'3rdR'!R122,'4thR'!R122,'5thR'!R122,'6thR'!R122,'7thR'!R122,'8thR - Finale'!R122)</f>
        <v>0</v>
      </c>
      <c r="X122" s="5">
        <f>MIN('1stR'!S122,'2ndR'!S122,'3rdR'!S122,'4thR'!S122,'5thR'!S122,'6thR'!S122,'7thR'!S122,'8thR - Finale'!S122)</f>
        <v>0</v>
      </c>
      <c r="Y122" s="5">
        <f>MIN('1stR'!T122,'2ndR'!T122,'3rdR'!T122,'4thR'!T122,'5thR'!T122,'6thR'!T122,'7thR'!T122,'8thR - Finale'!T122)</f>
        <v>0</v>
      </c>
      <c r="Z122" s="16">
        <f t="shared" si="20"/>
        <v>200</v>
      </c>
      <c r="AA122" s="16">
        <f t="shared" si="18"/>
        <v>200.00001219999999</v>
      </c>
      <c r="AB122" s="16">
        <f>'8thR - Finale'!V122</f>
        <v>0</v>
      </c>
      <c r="AC122" s="17">
        <f t="shared" si="21"/>
        <v>200</v>
      </c>
      <c r="AD122" s="17">
        <f t="shared" si="19"/>
        <v>200.00001219999999</v>
      </c>
    </row>
    <row r="123" spans="1:30" x14ac:dyDescent="0.25">
      <c r="A123" s="30">
        <v>117</v>
      </c>
      <c r="B123" s="23">
        <f t="shared" si="22"/>
        <v>117</v>
      </c>
      <c r="C123" s="23">
        <f t="shared" si="23"/>
        <v>117</v>
      </c>
      <c r="D123" s="13">
        <f t="shared" si="24"/>
        <v>86</v>
      </c>
      <c r="E123" s="13">
        <f t="shared" si="25"/>
        <v>87</v>
      </c>
      <c r="F123" s="7" t="str">
        <f>'8thR - Finale'!B123</f>
        <v/>
      </c>
      <c r="G123" s="7">
        <f>'8thR - Finale'!W123</f>
        <v>0</v>
      </c>
      <c r="H123" s="5">
        <f>MIN('1stR'!C123,'2ndR'!C123,'3rdR'!C123,'4thR'!C123,'5thR'!C123,'6thR'!C123,'7thR'!C123,'8thR - Finale'!C123)</f>
        <v>0</v>
      </c>
      <c r="I123" s="5">
        <f>MIN('1stR'!D123,'2ndR'!D123,'3rdR'!D123,'4thR'!D123,'5thR'!D123,'6thR'!D123,'7thR'!D123,'8thR - Finale'!D123)</f>
        <v>0</v>
      </c>
      <c r="J123" s="5">
        <f>MIN('1stR'!E123,'2ndR'!E123,'3rdR'!E123,'4thR'!E123,'5thR'!E123,'6thR'!E123,'7thR'!E123,'8thR - Finale'!E123)</f>
        <v>0</v>
      </c>
      <c r="K123" s="5">
        <f>MIN('1stR'!F123,'2ndR'!F123,'3rdR'!F123,'4thR'!F123,'5thR'!F123,'6thR'!F123,'7thR'!F123,'8thR - Finale'!F123)</f>
        <v>0</v>
      </c>
      <c r="L123" s="5">
        <f>MIN('1stR'!G123,'2ndR'!G123,'3rdR'!G123,'4thR'!G123,'5thR'!G123,'6thR'!G123,'7thR'!G123,'8thR - Finale'!G123)</f>
        <v>0</v>
      </c>
      <c r="M123" s="5">
        <f>MIN('1stR'!H123,'2ndR'!H123,'3rdR'!H123,'4thR'!H123,'5thR'!H123,'6thR'!H123,'7thR'!H123,'8thR - Finale'!H123)</f>
        <v>0</v>
      </c>
      <c r="N123" s="5">
        <f>MIN('1stR'!I123,'2ndR'!I123,'3rdR'!I123,'4thR'!I123,'5thR'!I123,'6thR'!I123,'7thR'!I123,'8thR - Finale'!I123)</f>
        <v>0</v>
      </c>
      <c r="O123" s="5">
        <f>MIN('1stR'!J123,'2ndR'!J123,'3rdR'!J123,'4thR'!J123,'5thR'!J123,'6thR'!J123,'7thR'!J123,'8thR - Finale'!J123)</f>
        <v>0</v>
      </c>
      <c r="P123" s="5">
        <f>MIN('1stR'!K123,'2ndR'!K123,'3rdR'!K123,'4thR'!K123,'5thR'!K123,'6thR'!K123,'7thR'!K123,'8thR - Finale'!K123)</f>
        <v>0</v>
      </c>
      <c r="Q123" s="65">
        <f>MIN('1stR'!L123,'2ndR'!L123,'3rdR'!L123,'4thR'!L123,'5thR'!L123,'6thR'!L123,'7thR'!L123,'8thR - Finale'!L123)</f>
        <v>0</v>
      </c>
      <c r="R123" s="65">
        <f>MIN('1stR'!M123,'2ndR'!M123,'3rdR'!M123,'4thR'!M123,'5thR'!M123,'6thR'!M123,'7thR'!M123,'8thR - Finale'!M123)</f>
        <v>0</v>
      </c>
      <c r="S123" s="65">
        <f>MIN('1stR'!N123,'2ndR'!N123,'3rdR'!N123,'4thR'!N123,'5thR'!N123,'6thR'!N123,'7thR'!N123,'8thR - Finale'!N123)</f>
        <v>0</v>
      </c>
      <c r="T123" s="5">
        <f>MIN('1stR'!O123,'2ndR'!O123,'3rdR'!O123,'4thR'!O123,'5thR'!O123,'6thR'!O123,'7thR'!O123,'8thR - Finale'!O123)</f>
        <v>0</v>
      </c>
      <c r="U123" s="5">
        <f>MIN('1stR'!P123,'2ndR'!P123,'3rdR'!P123,'4thR'!P123,'5thR'!P123,'6thR'!P123,'7thR'!P123,'8thR - Finale'!P123)</f>
        <v>0</v>
      </c>
      <c r="V123" s="5">
        <f>MIN('1stR'!Q123,'2ndR'!Q123,'3rdR'!Q123,'4thR'!Q123,'5thR'!Q123,'6thR'!Q123,'7thR'!Q123,'8thR - Finale'!Q123)</f>
        <v>0</v>
      </c>
      <c r="W123" s="5">
        <f>MIN('1stR'!R123,'2ndR'!R123,'3rdR'!R123,'4thR'!R123,'5thR'!R123,'6thR'!R123,'7thR'!R123,'8thR - Finale'!R123)</f>
        <v>0</v>
      </c>
      <c r="X123" s="5">
        <f>MIN('1stR'!S123,'2ndR'!S123,'3rdR'!S123,'4thR'!S123,'5thR'!S123,'6thR'!S123,'7thR'!S123,'8thR - Finale'!S123)</f>
        <v>0</v>
      </c>
      <c r="Y123" s="5">
        <f>MIN('1stR'!T123,'2ndR'!T123,'3rdR'!T123,'4thR'!T123,'5thR'!T123,'6thR'!T123,'7thR'!T123,'8thR - Finale'!T123)</f>
        <v>0</v>
      </c>
      <c r="Z123" s="16">
        <f t="shared" si="20"/>
        <v>200</v>
      </c>
      <c r="AA123" s="16">
        <f t="shared" si="18"/>
        <v>200.00001230000001</v>
      </c>
      <c r="AB123" s="16">
        <f>'8thR - Finale'!V123</f>
        <v>0</v>
      </c>
      <c r="AC123" s="17">
        <f t="shared" si="21"/>
        <v>200</v>
      </c>
      <c r="AD123" s="17">
        <f t="shared" si="19"/>
        <v>200.00001230000001</v>
      </c>
    </row>
    <row r="124" spans="1:30" x14ac:dyDescent="0.25">
      <c r="A124" s="30">
        <v>118</v>
      </c>
      <c r="B124" s="23">
        <f t="shared" si="22"/>
        <v>118</v>
      </c>
      <c r="C124" s="23">
        <f t="shared" si="23"/>
        <v>118</v>
      </c>
      <c r="D124" s="13">
        <f t="shared" si="24"/>
        <v>86</v>
      </c>
      <c r="E124" s="13">
        <f t="shared" si="25"/>
        <v>87</v>
      </c>
      <c r="F124" s="7" t="str">
        <f>'8thR - Finale'!B124</f>
        <v/>
      </c>
      <c r="G124" s="7">
        <f>'8thR - Finale'!W124</f>
        <v>0</v>
      </c>
      <c r="H124" s="5">
        <f>MIN('1stR'!C124,'2ndR'!C124,'3rdR'!C124,'4thR'!C124,'5thR'!C124,'6thR'!C124,'7thR'!C124,'8thR - Finale'!C124)</f>
        <v>0</v>
      </c>
      <c r="I124" s="5">
        <f>MIN('1stR'!D124,'2ndR'!D124,'3rdR'!D124,'4thR'!D124,'5thR'!D124,'6thR'!D124,'7thR'!D124,'8thR - Finale'!D124)</f>
        <v>0</v>
      </c>
      <c r="J124" s="5">
        <f>MIN('1stR'!E124,'2ndR'!E124,'3rdR'!E124,'4thR'!E124,'5thR'!E124,'6thR'!E124,'7thR'!E124,'8thR - Finale'!E124)</f>
        <v>0</v>
      </c>
      <c r="K124" s="5">
        <f>MIN('1stR'!F124,'2ndR'!F124,'3rdR'!F124,'4thR'!F124,'5thR'!F124,'6thR'!F124,'7thR'!F124,'8thR - Finale'!F124)</f>
        <v>0</v>
      </c>
      <c r="L124" s="5">
        <f>MIN('1stR'!G124,'2ndR'!G124,'3rdR'!G124,'4thR'!G124,'5thR'!G124,'6thR'!G124,'7thR'!G124,'8thR - Finale'!G124)</f>
        <v>0</v>
      </c>
      <c r="M124" s="5">
        <f>MIN('1stR'!H124,'2ndR'!H124,'3rdR'!H124,'4thR'!H124,'5thR'!H124,'6thR'!H124,'7thR'!H124,'8thR - Finale'!H124)</f>
        <v>0</v>
      </c>
      <c r="N124" s="5">
        <f>MIN('1stR'!I124,'2ndR'!I124,'3rdR'!I124,'4thR'!I124,'5thR'!I124,'6thR'!I124,'7thR'!I124,'8thR - Finale'!I124)</f>
        <v>0</v>
      </c>
      <c r="O124" s="5">
        <f>MIN('1stR'!J124,'2ndR'!J124,'3rdR'!J124,'4thR'!J124,'5thR'!J124,'6thR'!J124,'7thR'!J124,'8thR - Finale'!J124)</f>
        <v>0</v>
      </c>
      <c r="P124" s="5">
        <f>MIN('1stR'!K124,'2ndR'!K124,'3rdR'!K124,'4thR'!K124,'5thR'!K124,'6thR'!K124,'7thR'!K124,'8thR - Finale'!K124)</f>
        <v>0</v>
      </c>
      <c r="Q124" s="65">
        <f>MIN('1stR'!L124,'2ndR'!L124,'3rdR'!L124,'4thR'!L124,'5thR'!L124,'6thR'!L124,'7thR'!L124,'8thR - Finale'!L124)</f>
        <v>0</v>
      </c>
      <c r="R124" s="65">
        <f>MIN('1stR'!M124,'2ndR'!M124,'3rdR'!M124,'4thR'!M124,'5thR'!M124,'6thR'!M124,'7thR'!M124,'8thR - Finale'!M124)</f>
        <v>0</v>
      </c>
      <c r="S124" s="65">
        <f>MIN('1stR'!N124,'2ndR'!N124,'3rdR'!N124,'4thR'!N124,'5thR'!N124,'6thR'!N124,'7thR'!N124,'8thR - Finale'!N124)</f>
        <v>0</v>
      </c>
      <c r="T124" s="5">
        <f>MIN('1stR'!O124,'2ndR'!O124,'3rdR'!O124,'4thR'!O124,'5thR'!O124,'6thR'!O124,'7thR'!O124,'8thR - Finale'!O124)</f>
        <v>0</v>
      </c>
      <c r="U124" s="5">
        <f>MIN('1stR'!P124,'2ndR'!P124,'3rdR'!P124,'4thR'!P124,'5thR'!P124,'6thR'!P124,'7thR'!P124,'8thR - Finale'!P124)</f>
        <v>0</v>
      </c>
      <c r="V124" s="5">
        <f>MIN('1stR'!Q124,'2ndR'!Q124,'3rdR'!Q124,'4thR'!Q124,'5thR'!Q124,'6thR'!Q124,'7thR'!Q124,'8thR - Finale'!Q124)</f>
        <v>0</v>
      </c>
      <c r="W124" s="5">
        <f>MIN('1stR'!R124,'2ndR'!R124,'3rdR'!R124,'4thR'!R124,'5thR'!R124,'6thR'!R124,'7thR'!R124,'8thR - Finale'!R124)</f>
        <v>0</v>
      </c>
      <c r="X124" s="5">
        <f>MIN('1stR'!S124,'2ndR'!S124,'3rdR'!S124,'4thR'!S124,'5thR'!S124,'6thR'!S124,'7thR'!S124,'8thR - Finale'!S124)</f>
        <v>0</v>
      </c>
      <c r="Y124" s="5">
        <f>MIN('1stR'!T124,'2ndR'!T124,'3rdR'!T124,'4thR'!T124,'5thR'!T124,'6thR'!T124,'7thR'!T124,'8thR - Finale'!T124)</f>
        <v>0</v>
      </c>
      <c r="Z124" s="16">
        <f t="shared" si="20"/>
        <v>200</v>
      </c>
      <c r="AA124" s="16">
        <f t="shared" si="18"/>
        <v>200.0000124</v>
      </c>
      <c r="AB124" s="16">
        <f>'8thR - Finale'!V124</f>
        <v>0</v>
      </c>
      <c r="AC124" s="17">
        <f t="shared" si="21"/>
        <v>200</v>
      </c>
      <c r="AD124" s="17">
        <f t="shared" si="19"/>
        <v>200.0000124</v>
      </c>
    </row>
    <row r="125" spans="1:30" x14ac:dyDescent="0.25">
      <c r="A125" s="30">
        <v>119</v>
      </c>
      <c r="B125" s="23">
        <f t="shared" si="22"/>
        <v>119</v>
      </c>
      <c r="C125" s="23">
        <f t="shared" si="23"/>
        <v>119</v>
      </c>
      <c r="D125" s="13">
        <f t="shared" si="24"/>
        <v>86</v>
      </c>
      <c r="E125" s="13">
        <f t="shared" si="25"/>
        <v>87</v>
      </c>
      <c r="F125" s="7" t="str">
        <f>'8thR - Finale'!B125</f>
        <v/>
      </c>
      <c r="G125" s="7">
        <f>'8thR - Finale'!W125</f>
        <v>0</v>
      </c>
      <c r="H125" s="5">
        <f>MIN('1stR'!C125,'2ndR'!C125,'3rdR'!C125,'4thR'!C125,'5thR'!C125,'6thR'!C125,'7thR'!C125,'8thR - Finale'!C125)</f>
        <v>0</v>
      </c>
      <c r="I125" s="5">
        <f>MIN('1stR'!D125,'2ndR'!D125,'3rdR'!D125,'4thR'!D125,'5thR'!D125,'6thR'!D125,'7thR'!D125,'8thR - Finale'!D125)</f>
        <v>0</v>
      </c>
      <c r="J125" s="5">
        <f>MIN('1stR'!E125,'2ndR'!E125,'3rdR'!E125,'4thR'!E125,'5thR'!E125,'6thR'!E125,'7thR'!E125,'8thR - Finale'!E125)</f>
        <v>0</v>
      </c>
      <c r="K125" s="5">
        <f>MIN('1stR'!F125,'2ndR'!F125,'3rdR'!F125,'4thR'!F125,'5thR'!F125,'6thR'!F125,'7thR'!F125,'8thR - Finale'!F125)</f>
        <v>0</v>
      </c>
      <c r="L125" s="5">
        <f>MIN('1stR'!G125,'2ndR'!G125,'3rdR'!G125,'4thR'!G125,'5thR'!G125,'6thR'!G125,'7thR'!G125,'8thR - Finale'!G125)</f>
        <v>0</v>
      </c>
      <c r="M125" s="5">
        <f>MIN('1stR'!H125,'2ndR'!H125,'3rdR'!H125,'4thR'!H125,'5thR'!H125,'6thR'!H125,'7thR'!H125,'8thR - Finale'!H125)</f>
        <v>0</v>
      </c>
      <c r="N125" s="5">
        <f>MIN('1stR'!I125,'2ndR'!I125,'3rdR'!I125,'4thR'!I125,'5thR'!I125,'6thR'!I125,'7thR'!I125,'8thR - Finale'!I125)</f>
        <v>0</v>
      </c>
      <c r="O125" s="5">
        <f>MIN('1stR'!J125,'2ndR'!J125,'3rdR'!J125,'4thR'!J125,'5thR'!J125,'6thR'!J125,'7thR'!J125,'8thR - Finale'!J125)</f>
        <v>0</v>
      </c>
      <c r="P125" s="5">
        <f>MIN('1stR'!K125,'2ndR'!K125,'3rdR'!K125,'4thR'!K125,'5thR'!K125,'6thR'!K125,'7thR'!K125,'8thR - Finale'!K125)</f>
        <v>0</v>
      </c>
      <c r="Q125" s="65">
        <f>MIN('1stR'!L125,'2ndR'!L125,'3rdR'!L125,'4thR'!L125,'5thR'!L125,'6thR'!L125,'7thR'!L125,'8thR - Finale'!L125)</f>
        <v>0</v>
      </c>
      <c r="R125" s="65">
        <f>MIN('1stR'!M125,'2ndR'!M125,'3rdR'!M125,'4thR'!M125,'5thR'!M125,'6thR'!M125,'7thR'!M125,'8thR - Finale'!M125)</f>
        <v>0</v>
      </c>
      <c r="S125" s="65">
        <f>MIN('1stR'!N125,'2ndR'!N125,'3rdR'!N125,'4thR'!N125,'5thR'!N125,'6thR'!N125,'7thR'!N125,'8thR - Finale'!N125)</f>
        <v>0</v>
      </c>
      <c r="T125" s="5">
        <f>MIN('1stR'!O125,'2ndR'!O125,'3rdR'!O125,'4thR'!O125,'5thR'!O125,'6thR'!O125,'7thR'!O125,'8thR - Finale'!O125)</f>
        <v>0</v>
      </c>
      <c r="U125" s="5">
        <f>MIN('1stR'!P125,'2ndR'!P125,'3rdR'!P125,'4thR'!P125,'5thR'!P125,'6thR'!P125,'7thR'!P125,'8thR - Finale'!P125)</f>
        <v>0</v>
      </c>
      <c r="V125" s="5">
        <f>MIN('1stR'!Q125,'2ndR'!Q125,'3rdR'!Q125,'4thR'!Q125,'5thR'!Q125,'6thR'!Q125,'7thR'!Q125,'8thR - Finale'!Q125)</f>
        <v>0</v>
      </c>
      <c r="W125" s="5">
        <f>MIN('1stR'!R125,'2ndR'!R125,'3rdR'!R125,'4thR'!R125,'5thR'!R125,'6thR'!R125,'7thR'!R125,'8thR - Finale'!R125)</f>
        <v>0</v>
      </c>
      <c r="X125" s="5">
        <f>MIN('1stR'!S125,'2ndR'!S125,'3rdR'!S125,'4thR'!S125,'5thR'!S125,'6thR'!S125,'7thR'!S125,'8thR - Finale'!S125)</f>
        <v>0</v>
      </c>
      <c r="Y125" s="5">
        <f>MIN('1stR'!T125,'2ndR'!T125,'3rdR'!T125,'4thR'!T125,'5thR'!T125,'6thR'!T125,'7thR'!T125,'8thR - Finale'!T125)</f>
        <v>0</v>
      </c>
      <c r="Z125" s="16">
        <f t="shared" si="20"/>
        <v>200</v>
      </c>
      <c r="AA125" s="16">
        <f t="shared" si="18"/>
        <v>200.0000125</v>
      </c>
      <c r="AB125" s="16">
        <f>'8thR - Finale'!V125</f>
        <v>0</v>
      </c>
      <c r="AC125" s="17">
        <f t="shared" si="21"/>
        <v>200</v>
      </c>
      <c r="AD125" s="17">
        <f t="shared" si="19"/>
        <v>200.0000125</v>
      </c>
    </row>
    <row r="126" spans="1:30" x14ac:dyDescent="0.25">
      <c r="A126" s="30">
        <v>120</v>
      </c>
      <c r="B126" s="23">
        <f t="shared" si="22"/>
        <v>120</v>
      </c>
      <c r="C126" s="23">
        <f t="shared" si="23"/>
        <v>120</v>
      </c>
      <c r="D126" s="13">
        <f t="shared" si="24"/>
        <v>86</v>
      </c>
      <c r="E126" s="13">
        <f t="shared" si="25"/>
        <v>87</v>
      </c>
      <c r="F126" s="7" t="str">
        <f>'8thR - Finale'!B126</f>
        <v/>
      </c>
      <c r="G126" s="7">
        <f>'8thR - Finale'!W126</f>
        <v>0</v>
      </c>
      <c r="H126" s="5">
        <f>MIN('1stR'!C126,'2ndR'!C126,'3rdR'!C126,'4thR'!C126,'5thR'!C126,'6thR'!C126,'7thR'!C126,'8thR - Finale'!C126)</f>
        <v>0</v>
      </c>
      <c r="I126" s="5">
        <f>MIN('1stR'!D126,'2ndR'!D126,'3rdR'!D126,'4thR'!D126,'5thR'!D126,'6thR'!D126,'7thR'!D126,'8thR - Finale'!D126)</f>
        <v>0</v>
      </c>
      <c r="J126" s="5">
        <f>MIN('1stR'!E126,'2ndR'!E126,'3rdR'!E126,'4thR'!E126,'5thR'!E126,'6thR'!E126,'7thR'!E126,'8thR - Finale'!E126)</f>
        <v>0</v>
      </c>
      <c r="K126" s="5">
        <f>MIN('1stR'!F126,'2ndR'!F126,'3rdR'!F126,'4thR'!F126,'5thR'!F126,'6thR'!F126,'7thR'!F126,'8thR - Finale'!F126)</f>
        <v>0</v>
      </c>
      <c r="L126" s="5">
        <f>MIN('1stR'!G126,'2ndR'!G126,'3rdR'!G126,'4thR'!G126,'5thR'!G126,'6thR'!G126,'7thR'!G126,'8thR - Finale'!G126)</f>
        <v>0</v>
      </c>
      <c r="M126" s="5">
        <f>MIN('1stR'!H126,'2ndR'!H126,'3rdR'!H126,'4thR'!H126,'5thR'!H126,'6thR'!H126,'7thR'!H126,'8thR - Finale'!H126)</f>
        <v>0</v>
      </c>
      <c r="N126" s="5">
        <f>MIN('1stR'!I126,'2ndR'!I126,'3rdR'!I126,'4thR'!I126,'5thR'!I126,'6thR'!I126,'7thR'!I126,'8thR - Finale'!I126)</f>
        <v>0</v>
      </c>
      <c r="O126" s="5">
        <f>MIN('1stR'!J126,'2ndR'!J126,'3rdR'!J126,'4thR'!J126,'5thR'!J126,'6thR'!J126,'7thR'!J126,'8thR - Finale'!J126)</f>
        <v>0</v>
      </c>
      <c r="P126" s="5">
        <f>MIN('1stR'!K126,'2ndR'!K126,'3rdR'!K126,'4thR'!K126,'5thR'!K126,'6thR'!K126,'7thR'!K126,'8thR - Finale'!K126)</f>
        <v>0</v>
      </c>
      <c r="Q126" s="65">
        <f>MIN('1stR'!L126,'2ndR'!L126,'3rdR'!L126,'4thR'!L126,'5thR'!L126,'6thR'!L126,'7thR'!L126,'8thR - Finale'!L126)</f>
        <v>0</v>
      </c>
      <c r="R126" s="65">
        <f>MIN('1stR'!M126,'2ndR'!M126,'3rdR'!M126,'4thR'!M126,'5thR'!M126,'6thR'!M126,'7thR'!M126,'8thR - Finale'!M126)</f>
        <v>0</v>
      </c>
      <c r="S126" s="65">
        <f>MIN('1stR'!N126,'2ndR'!N126,'3rdR'!N126,'4thR'!N126,'5thR'!N126,'6thR'!N126,'7thR'!N126,'8thR - Finale'!N126)</f>
        <v>0</v>
      </c>
      <c r="T126" s="5">
        <f>MIN('1stR'!O126,'2ndR'!O126,'3rdR'!O126,'4thR'!O126,'5thR'!O126,'6thR'!O126,'7thR'!O126,'8thR - Finale'!O126)</f>
        <v>0</v>
      </c>
      <c r="U126" s="5">
        <f>MIN('1stR'!P126,'2ndR'!P126,'3rdR'!P126,'4thR'!P126,'5thR'!P126,'6thR'!P126,'7thR'!P126,'8thR - Finale'!P126)</f>
        <v>0</v>
      </c>
      <c r="V126" s="5">
        <f>MIN('1stR'!Q126,'2ndR'!Q126,'3rdR'!Q126,'4thR'!Q126,'5thR'!Q126,'6thR'!Q126,'7thR'!Q126,'8thR - Finale'!Q126)</f>
        <v>0</v>
      </c>
      <c r="W126" s="5">
        <f>MIN('1stR'!R126,'2ndR'!R126,'3rdR'!R126,'4thR'!R126,'5thR'!R126,'6thR'!R126,'7thR'!R126,'8thR - Finale'!R126)</f>
        <v>0</v>
      </c>
      <c r="X126" s="5">
        <f>MIN('1stR'!S126,'2ndR'!S126,'3rdR'!S126,'4thR'!S126,'5thR'!S126,'6thR'!S126,'7thR'!S126,'8thR - Finale'!S126)</f>
        <v>0</v>
      </c>
      <c r="Y126" s="5">
        <f>MIN('1stR'!T126,'2ndR'!T126,'3rdR'!T126,'4thR'!T126,'5thR'!T126,'6thR'!T126,'7thR'!T126,'8thR - Finale'!T126)</f>
        <v>0</v>
      </c>
      <c r="Z126" s="16">
        <f t="shared" si="8"/>
        <v>200</v>
      </c>
      <c r="AA126" s="16">
        <f t="shared" si="18"/>
        <v>200.00001259999999</v>
      </c>
      <c r="AB126" s="16">
        <f>'8thR - Finale'!V126</f>
        <v>0</v>
      </c>
      <c r="AC126" s="17">
        <f t="shared" si="9"/>
        <v>200</v>
      </c>
      <c r="AD126" s="17">
        <f t="shared" si="19"/>
        <v>200.00001259999999</v>
      </c>
    </row>
    <row r="127" spans="1:30" x14ac:dyDescent="0.25">
      <c r="A127" s="30">
        <v>121</v>
      </c>
      <c r="B127" s="23">
        <f t="shared" si="22"/>
        <v>121</v>
      </c>
      <c r="C127" s="23">
        <f t="shared" si="23"/>
        <v>121</v>
      </c>
      <c r="D127" s="13">
        <f t="shared" si="24"/>
        <v>86</v>
      </c>
      <c r="E127" s="13">
        <f t="shared" si="25"/>
        <v>87</v>
      </c>
      <c r="F127" s="66" t="str">
        <f>'8thR - Finale'!B127</f>
        <v/>
      </c>
      <c r="G127" s="66">
        <f>'8thR - Finale'!W127</f>
        <v>0</v>
      </c>
      <c r="H127" s="65">
        <f>MIN('1stR'!C127,'2ndR'!C127,'3rdR'!C127,'4thR'!C127,'5thR'!C127,'6thR'!C127,'7thR'!C127,'8thR - Finale'!C127)</f>
        <v>0</v>
      </c>
      <c r="I127" s="65">
        <f>MIN('1stR'!D127,'2ndR'!D127,'3rdR'!D127,'4thR'!D127,'5thR'!D127,'6thR'!D127,'7thR'!D127,'8thR - Finale'!D127)</f>
        <v>0</v>
      </c>
      <c r="J127" s="65">
        <f>MIN('1stR'!E127,'2ndR'!E127,'3rdR'!E127,'4thR'!E127,'5thR'!E127,'6thR'!E127,'7thR'!E127,'8thR - Finale'!E127)</f>
        <v>0</v>
      </c>
      <c r="K127" s="65">
        <f>MIN('1stR'!F127,'2ndR'!F127,'3rdR'!F127,'4thR'!F127,'5thR'!F127,'6thR'!F127,'7thR'!F127,'8thR - Finale'!F127)</f>
        <v>0</v>
      </c>
      <c r="L127" s="65">
        <f>MIN('1stR'!G127,'2ndR'!G127,'3rdR'!G127,'4thR'!G127,'5thR'!G127,'6thR'!G127,'7thR'!G127,'8thR - Finale'!G127)</f>
        <v>0</v>
      </c>
      <c r="M127" s="65">
        <f>MIN('1stR'!H127,'2ndR'!H127,'3rdR'!H127,'4thR'!H127,'5thR'!H127,'6thR'!H127,'7thR'!H127,'8thR - Finale'!H127)</f>
        <v>0</v>
      </c>
      <c r="N127" s="65">
        <f>MIN('1stR'!I127,'2ndR'!I127,'3rdR'!I127,'4thR'!I127,'5thR'!I127,'6thR'!I127,'7thR'!I127,'8thR - Finale'!I127)</f>
        <v>0</v>
      </c>
      <c r="O127" s="65">
        <f>MIN('1stR'!J127,'2ndR'!J127,'3rdR'!J127,'4thR'!J127,'5thR'!J127,'6thR'!J127,'7thR'!J127,'8thR - Finale'!J127)</f>
        <v>0</v>
      </c>
      <c r="P127" s="65">
        <f>MIN('1stR'!K127,'2ndR'!K127,'3rdR'!K127,'4thR'!K127,'5thR'!K127,'6thR'!K127,'7thR'!K127,'8thR - Finale'!K127)</f>
        <v>0</v>
      </c>
      <c r="Q127" s="65">
        <f>MIN('1stR'!L127,'2ndR'!L127,'3rdR'!L127,'4thR'!L127,'5thR'!L127,'6thR'!L127,'7thR'!L127,'8thR - Finale'!L127)</f>
        <v>0</v>
      </c>
      <c r="R127" s="65">
        <f>MIN('1stR'!M127,'2ndR'!M127,'3rdR'!M127,'4thR'!M127,'5thR'!M127,'6thR'!M127,'7thR'!M127,'8thR - Finale'!M127)</f>
        <v>0</v>
      </c>
      <c r="S127" s="65">
        <f>MIN('1stR'!N127,'2ndR'!N127,'3rdR'!N127,'4thR'!N127,'5thR'!N127,'6thR'!N127,'7thR'!N127,'8thR - Finale'!N127)</f>
        <v>0</v>
      </c>
      <c r="T127" s="65">
        <f>MIN('1stR'!O127,'2ndR'!O127,'3rdR'!O127,'4thR'!O127,'5thR'!O127,'6thR'!O127,'7thR'!O127,'8thR - Finale'!O127)</f>
        <v>0</v>
      </c>
      <c r="U127" s="65">
        <f>MIN('1stR'!P127,'2ndR'!P127,'3rdR'!P127,'4thR'!P127,'5thR'!P127,'6thR'!P127,'7thR'!P127,'8thR - Finale'!P127)</f>
        <v>0</v>
      </c>
      <c r="V127" s="65">
        <f>MIN('1stR'!Q127,'2ndR'!Q127,'3rdR'!Q127,'4thR'!Q127,'5thR'!Q127,'6thR'!Q127,'7thR'!Q127,'8thR - Finale'!Q127)</f>
        <v>0</v>
      </c>
      <c r="W127" s="65">
        <f>MIN('1stR'!R127,'2ndR'!R127,'3rdR'!R127,'4thR'!R127,'5thR'!R127,'6thR'!R127,'7thR'!R127,'8thR - Finale'!R127)</f>
        <v>0</v>
      </c>
      <c r="X127" s="65">
        <f>MIN('1stR'!S127,'2ndR'!S127,'3rdR'!S127,'4thR'!S127,'5thR'!S127,'6thR'!S127,'7thR'!S127,'8thR - Finale'!S127)</f>
        <v>0</v>
      </c>
      <c r="Y127" s="65">
        <f>MIN('1stR'!T127,'2ndR'!T127,'3rdR'!T127,'4thR'!T127,'5thR'!T127,'6thR'!T127,'7thR'!T127,'8thR - Finale'!T127)</f>
        <v>0</v>
      </c>
      <c r="Z127" s="16">
        <f t="shared" ref="Z127:Z146" si="26">IF(G127&gt;0,SUM(H127:Y127),200)</f>
        <v>200</v>
      </c>
      <c r="AA127" s="16">
        <f t="shared" ref="AA127:AA146" si="27">Z127+0.0000001*ROW()</f>
        <v>200.00001270000001</v>
      </c>
      <c r="AB127" s="16">
        <f>'8thR - Finale'!V127</f>
        <v>0</v>
      </c>
      <c r="AC127" s="17">
        <f t="shared" ref="AC127:AC146" si="28">Z127-0.5*AB127</f>
        <v>200</v>
      </c>
      <c r="AD127" s="17">
        <f t="shared" ref="AD127:AD146" si="29">AC127+0.0000001*ROW()</f>
        <v>200.00001270000001</v>
      </c>
    </row>
    <row r="128" spans="1:30" x14ac:dyDescent="0.25">
      <c r="A128" s="30">
        <v>122</v>
      </c>
      <c r="B128" s="23">
        <f t="shared" si="22"/>
        <v>122</v>
      </c>
      <c r="C128" s="23">
        <f t="shared" si="23"/>
        <v>122</v>
      </c>
      <c r="D128" s="13">
        <f t="shared" si="24"/>
        <v>86</v>
      </c>
      <c r="E128" s="13">
        <f t="shared" si="25"/>
        <v>87</v>
      </c>
      <c r="F128" s="66" t="str">
        <f>'8thR - Finale'!B128</f>
        <v/>
      </c>
      <c r="G128" s="66">
        <f>'8thR - Finale'!W128</f>
        <v>0</v>
      </c>
      <c r="H128" s="65">
        <f>MIN('1stR'!C128,'2ndR'!C128,'3rdR'!C128,'4thR'!C128,'5thR'!C128,'6thR'!C128,'7thR'!C128,'8thR - Finale'!C128)</f>
        <v>0</v>
      </c>
      <c r="I128" s="65">
        <f>MIN('1stR'!D128,'2ndR'!D128,'3rdR'!D128,'4thR'!D128,'5thR'!D128,'6thR'!D128,'7thR'!D128,'8thR - Finale'!D128)</f>
        <v>0</v>
      </c>
      <c r="J128" s="65">
        <f>MIN('1stR'!E128,'2ndR'!E128,'3rdR'!E128,'4thR'!E128,'5thR'!E128,'6thR'!E128,'7thR'!E128,'8thR - Finale'!E128)</f>
        <v>0</v>
      </c>
      <c r="K128" s="65">
        <f>MIN('1stR'!F128,'2ndR'!F128,'3rdR'!F128,'4thR'!F128,'5thR'!F128,'6thR'!F128,'7thR'!F128,'8thR - Finale'!F128)</f>
        <v>0</v>
      </c>
      <c r="L128" s="65">
        <f>MIN('1stR'!G128,'2ndR'!G128,'3rdR'!G128,'4thR'!G128,'5thR'!G128,'6thR'!G128,'7thR'!G128,'8thR - Finale'!G128)</f>
        <v>0</v>
      </c>
      <c r="M128" s="65">
        <f>MIN('1stR'!H128,'2ndR'!H128,'3rdR'!H128,'4thR'!H128,'5thR'!H128,'6thR'!H128,'7thR'!H128,'8thR - Finale'!H128)</f>
        <v>0</v>
      </c>
      <c r="N128" s="65">
        <f>MIN('1stR'!I128,'2ndR'!I128,'3rdR'!I128,'4thR'!I128,'5thR'!I128,'6thR'!I128,'7thR'!I128,'8thR - Finale'!I128)</f>
        <v>0</v>
      </c>
      <c r="O128" s="65">
        <f>MIN('1stR'!J128,'2ndR'!J128,'3rdR'!J128,'4thR'!J128,'5thR'!J128,'6thR'!J128,'7thR'!J128,'8thR - Finale'!J128)</f>
        <v>0</v>
      </c>
      <c r="P128" s="65">
        <f>MIN('1stR'!K128,'2ndR'!K128,'3rdR'!K128,'4thR'!K128,'5thR'!K128,'6thR'!K128,'7thR'!K128,'8thR - Finale'!K128)</f>
        <v>0</v>
      </c>
      <c r="Q128" s="65">
        <f>MIN('1stR'!L128,'2ndR'!L128,'3rdR'!L128,'4thR'!L128,'5thR'!L128,'6thR'!L128,'7thR'!L128,'8thR - Finale'!L128)</f>
        <v>0</v>
      </c>
      <c r="R128" s="65">
        <f>MIN('1stR'!M128,'2ndR'!M128,'3rdR'!M128,'4thR'!M128,'5thR'!M128,'6thR'!M128,'7thR'!M128,'8thR - Finale'!M128)</f>
        <v>0</v>
      </c>
      <c r="S128" s="65">
        <f>MIN('1stR'!N128,'2ndR'!N128,'3rdR'!N128,'4thR'!N128,'5thR'!N128,'6thR'!N128,'7thR'!N128,'8thR - Finale'!N128)</f>
        <v>0</v>
      </c>
      <c r="T128" s="65">
        <f>MIN('1stR'!O128,'2ndR'!O128,'3rdR'!O128,'4thR'!O128,'5thR'!O128,'6thR'!O128,'7thR'!O128,'8thR - Finale'!O128)</f>
        <v>0</v>
      </c>
      <c r="U128" s="65">
        <f>MIN('1stR'!P128,'2ndR'!P128,'3rdR'!P128,'4thR'!P128,'5thR'!P128,'6thR'!P128,'7thR'!P128,'8thR - Finale'!P128)</f>
        <v>0</v>
      </c>
      <c r="V128" s="65">
        <f>MIN('1stR'!Q128,'2ndR'!Q128,'3rdR'!Q128,'4thR'!Q128,'5thR'!Q128,'6thR'!Q128,'7thR'!Q128,'8thR - Finale'!Q128)</f>
        <v>0</v>
      </c>
      <c r="W128" s="65">
        <f>MIN('1stR'!R128,'2ndR'!R128,'3rdR'!R128,'4thR'!R128,'5thR'!R128,'6thR'!R128,'7thR'!R128,'8thR - Finale'!R128)</f>
        <v>0</v>
      </c>
      <c r="X128" s="65">
        <f>MIN('1stR'!S128,'2ndR'!S128,'3rdR'!S128,'4thR'!S128,'5thR'!S128,'6thR'!S128,'7thR'!S128,'8thR - Finale'!S128)</f>
        <v>0</v>
      </c>
      <c r="Y128" s="65">
        <f>MIN('1stR'!T128,'2ndR'!T128,'3rdR'!T128,'4thR'!T128,'5thR'!T128,'6thR'!T128,'7thR'!T128,'8thR - Finale'!T128)</f>
        <v>0</v>
      </c>
      <c r="Z128" s="16">
        <f t="shared" si="26"/>
        <v>200</v>
      </c>
      <c r="AA128" s="16">
        <f t="shared" si="27"/>
        <v>200.00001280000001</v>
      </c>
      <c r="AB128" s="16">
        <f>'8thR - Finale'!V128</f>
        <v>0</v>
      </c>
      <c r="AC128" s="17">
        <f t="shared" si="28"/>
        <v>200</v>
      </c>
      <c r="AD128" s="17">
        <f t="shared" si="29"/>
        <v>200.00001280000001</v>
      </c>
    </row>
    <row r="129" spans="1:30" x14ac:dyDescent="0.25">
      <c r="A129" s="30">
        <v>123</v>
      </c>
      <c r="B129" s="23">
        <f t="shared" si="22"/>
        <v>123</v>
      </c>
      <c r="C129" s="23">
        <f t="shared" si="23"/>
        <v>123</v>
      </c>
      <c r="D129" s="13">
        <f t="shared" si="24"/>
        <v>86</v>
      </c>
      <c r="E129" s="13">
        <f t="shared" si="25"/>
        <v>87</v>
      </c>
      <c r="F129" s="66" t="str">
        <f>'8thR - Finale'!B129</f>
        <v/>
      </c>
      <c r="G129" s="66">
        <f>'8thR - Finale'!W129</f>
        <v>0</v>
      </c>
      <c r="H129" s="65">
        <f>MIN('1stR'!C129,'2ndR'!C129,'3rdR'!C129,'4thR'!C129,'5thR'!C129,'6thR'!C129,'7thR'!C129,'8thR - Finale'!C129)</f>
        <v>0</v>
      </c>
      <c r="I129" s="65">
        <f>MIN('1stR'!D129,'2ndR'!D129,'3rdR'!D129,'4thR'!D129,'5thR'!D129,'6thR'!D129,'7thR'!D129,'8thR - Finale'!D129)</f>
        <v>0</v>
      </c>
      <c r="J129" s="65">
        <f>MIN('1stR'!E129,'2ndR'!E129,'3rdR'!E129,'4thR'!E129,'5thR'!E129,'6thR'!E129,'7thR'!E129,'8thR - Finale'!E129)</f>
        <v>0</v>
      </c>
      <c r="K129" s="65">
        <f>MIN('1stR'!F129,'2ndR'!F129,'3rdR'!F129,'4thR'!F129,'5thR'!F129,'6thR'!F129,'7thR'!F129,'8thR - Finale'!F129)</f>
        <v>0</v>
      </c>
      <c r="L129" s="65">
        <f>MIN('1stR'!G129,'2ndR'!G129,'3rdR'!G129,'4thR'!G129,'5thR'!G129,'6thR'!G129,'7thR'!G129,'8thR - Finale'!G129)</f>
        <v>0</v>
      </c>
      <c r="M129" s="65">
        <f>MIN('1stR'!H129,'2ndR'!H129,'3rdR'!H129,'4thR'!H129,'5thR'!H129,'6thR'!H129,'7thR'!H129,'8thR - Finale'!H129)</f>
        <v>0</v>
      </c>
      <c r="N129" s="65">
        <f>MIN('1stR'!I129,'2ndR'!I129,'3rdR'!I129,'4thR'!I129,'5thR'!I129,'6thR'!I129,'7thR'!I129,'8thR - Finale'!I129)</f>
        <v>0</v>
      </c>
      <c r="O129" s="65">
        <f>MIN('1stR'!J129,'2ndR'!J129,'3rdR'!J129,'4thR'!J129,'5thR'!J129,'6thR'!J129,'7thR'!J129,'8thR - Finale'!J129)</f>
        <v>0</v>
      </c>
      <c r="P129" s="65">
        <f>MIN('1stR'!K129,'2ndR'!K129,'3rdR'!K129,'4thR'!K129,'5thR'!K129,'6thR'!K129,'7thR'!K129,'8thR - Finale'!K129)</f>
        <v>0</v>
      </c>
      <c r="Q129" s="65">
        <f>MIN('1stR'!L129,'2ndR'!L129,'3rdR'!L129,'4thR'!L129,'5thR'!L129,'6thR'!L129,'7thR'!L129,'8thR - Finale'!L129)</f>
        <v>0</v>
      </c>
      <c r="R129" s="65">
        <f>MIN('1stR'!M129,'2ndR'!M129,'3rdR'!M129,'4thR'!M129,'5thR'!M129,'6thR'!M129,'7thR'!M129,'8thR - Finale'!M129)</f>
        <v>0</v>
      </c>
      <c r="S129" s="65">
        <f>MIN('1stR'!N129,'2ndR'!N129,'3rdR'!N129,'4thR'!N129,'5thR'!N129,'6thR'!N129,'7thR'!N129,'8thR - Finale'!N129)</f>
        <v>0</v>
      </c>
      <c r="T129" s="65">
        <f>MIN('1stR'!O129,'2ndR'!O129,'3rdR'!O129,'4thR'!O129,'5thR'!O129,'6thR'!O129,'7thR'!O129,'8thR - Finale'!O129)</f>
        <v>0</v>
      </c>
      <c r="U129" s="65">
        <f>MIN('1stR'!P129,'2ndR'!P129,'3rdR'!P129,'4thR'!P129,'5thR'!P129,'6thR'!P129,'7thR'!P129,'8thR - Finale'!P129)</f>
        <v>0</v>
      </c>
      <c r="V129" s="65">
        <f>MIN('1stR'!Q129,'2ndR'!Q129,'3rdR'!Q129,'4thR'!Q129,'5thR'!Q129,'6thR'!Q129,'7thR'!Q129,'8thR - Finale'!Q129)</f>
        <v>0</v>
      </c>
      <c r="W129" s="65">
        <f>MIN('1stR'!R129,'2ndR'!R129,'3rdR'!R129,'4thR'!R129,'5thR'!R129,'6thR'!R129,'7thR'!R129,'8thR - Finale'!R129)</f>
        <v>0</v>
      </c>
      <c r="X129" s="65">
        <f>MIN('1stR'!S129,'2ndR'!S129,'3rdR'!S129,'4thR'!S129,'5thR'!S129,'6thR'!S129,'7thR'!S129,'8thR - Finale'!S129)</f>
        <v>0</v>
      </c>
      <c r="Y129" s="65">
        <f>MIN('1stR'!T129,'2ndR'!T129,'3rdR'!T129,'4thR'!T129,'5thR'!T129,'6thR'!T129,'7thR'!T129,'8thR - Finale'!T129)</f>
        <v>0</v>
      </c>
      <c r="Z129" s="16">
        <f t="shared" si="26"/>
        <v>200</v>
      </c>
      <c r="AA129" s="16">
        <f t="shared" si="27"/>
        <v>200.0000129</v>
      </c>
      <c r="AB129" s="16">
        <f>'8thR - Finale'!V129</f>
        <v>0</v>
      </c>
      <c r="AC129" s="17">
        <f t="shared" si="28"/>
        <v>200</v>
      </c>
      <c r="AD129" s="17">
        <f t="shared" si="29"/>
        <v>200.0000129</v>
      </c>
    </row>
    <row r="130" spans="1:30" x14ac:dyDescent="0.25">
      <c r="A130" s="30">
        <v>124</v>
      </c>
      <c r="B130" s="23">
        <f t="shared" si="22"/>
        <v>124</v>
      </c>
      <c r="C130" s="23">
        <f t="shared" si="23"/>
        <v>124</v>
      </c>
      <c r="D130" s="13">
        <f t="shared" si="24"/>
        <v>86</v>
      </c>
      <c r="E130" s="13">
        <f t="shared" si="25"/>
        <v>87</v>
      </c>
      <c r="F130" s="66" t="str">
        <f>'8thR - Finale'!B130</f>
        <v/>
      </c>
      <c r="G130" s="66">
        <f>'8thR - Finale'!W130</f>
        <v>0</v>
      </c>
      <c r="H130" s="65">
        <f>MIN('1stR'!C130,'2ndR'!C130,'3rdR'!C130,'4thR'!C130,'5thR'!C130,'6thR'!C130,'7thR'!C130,'8thR - Finale'!C130)</f>
        <v>0</v>
      </c>
      <c r="I130" s="65">
        <f>MIN('1stR'!D130,'2ndR'!D130,'3rdR'!D130,'4thR'!D130,'5thR'!D130,'6thR'!D130,'7thR'!D130,'8thR - Finale'!D130)</f>
        <v>0</v>
      </c>
      <c r="J130" s="65">
        <f>MIN('1stR'!E130,'2ndR'!E130,'3rdR'!E130,'4thR'!E130,'5thR'!E130,'6thR'!E130,'7thR'!E130,'8thR - Finale'!E130)</f>
        <v>0</v>
      </c>
      <c r="K130" s="65">
        <f>MIN('1stR'!F130,'2ndR'!F130,'3rdR'!F130,'4thR'!F130,'5thR'!F130,'6thR'!F130,'7thR'!F130,'8thR - Finale'!F130)</f>
        <v>0</v>
      </c>
      <c r="L130" s="65">
        <f>MIN('1stR'!G130,'2ndR'!G130,'3rdR'!G130,'4thR'!G130,'5thR'!G130,'6thR'!G130,'7thR'!G130,'8thR - Finale'!G130)</f>
        <v>0</v>
      </c>
      <c r="M130" s="65">
        <f>MIN('1stR'!H130,'2ndR'!H130,'3rdR'!H130,'4thR'!H130,'5thR'!H130,'6thR'!H130,'7thR'!H130,'8thR - Finale'!H130)</f>
        <v>0</v>
      </c>
      <c r="N130" s="65">
        <f>MIN('1stR'!I130,'2ndR'!I130,'3rdR'!I130,'4thR'!I130,'5thR'!I130,'6thR'!I130,'7thR'!I130,'8thR - Finale'!I130)</f>
        <v>0</v>
      </c>
      <c r="O130" s="65">
        <f>MIN('1stR'!J130,'2ndR'!J130,'3rdR'!J130,'4thR'!J130,'5thR'!J130,'6thR'!J130,'7thR'!J130,'8thR - Finale'!J130)</f>
        <v>0</v>
      </c>
      <c r="P130" s="65">
        <f>MIN('1stR'!K130,'2ndR'!K130,'3rdR'!K130,'4thR'!K130,'5thR'!K130,'6thR'!K130,'7thR'!K130,'8thR - Finale'!K130)</f>
        <v>0</v>
      </c>
      <c r="Q130" s="65">
        <f>MIN('1stR'!L130,'2ndR'!L130,'3rdR'!L130,'4thR'!L130,'5thR'!L130,'6thR'!L130,'7thR'!L130,'8thR - Finale'!L130)</f>
        <v>0</v>
      </c>
      <c r="R130" s="65">
        <f>MIN('1stR'!M130,'2ndR'!M130,'3rdR'!M130,'4thR'!M130,'5thR'!M130,'6thR'!M130,'7thR'!M130,'8thR - Finale'!M130)</f>
        <v>0</v>
      </c>
      <c r="S130" s="65">
        <f>MIN('1stR'!N130,'2ndR'!N130,'3rdR'!N130,'4thR'!N130,'5thR'!N130,'6thR'!N130,'7thR'!N130,'8thR - Finale'!N130)</f>
        <v>0</v>
      </c>
      <c r="T130" s="65">
        <f>MIN('1stR'!O130,'2ndR'!O130,'3rdR'!O130,'4thR'!O130,'5thR'!O130,'6thR'!O130,'7thR'!O130,'8thR - Finale'!O130)</f>
        <v>0</v>
      </c>
      <c r="U130" s="65">
        <f>MIN('1stR'!P130,'2ndR'!P130,'3rdR'!P130,'4thR'!P130,'5thR'!P130,'6thR'!P130,'7thR'!P130,'8thR - Finale'!P130)</f>
        <v>0</v>
      </c>
      <c r="V130" s="65">
        <f>MIN('1stR'!Q130,'2ndR'!Q130,'3rdR'!Q130,'4thR'!Q130,'5thR'!Q130,'6thR'!Q130,'7thR'!Q130,'8thR - Finale'!Q130)</f>
        <v>0</v>
      </c>
      <c r="W130" s="65">
        <f>MIN('1stR'!R130,'2ndR'!R130,'3rdR'!R130,'4thR'!R130,'5thR'!R130,'6thR'!R130,'7thR'!R130,'8thR - Finale'!R130)</f>
        <v>0</v>
      </c>
      <c r="X130" s="65">
        <f>MIN('1stR'!S130,'2ndR'!S130,'3rdR'!S130,'4thR'!S130,'5thR'!S130,'6thR'!S130,'7thR'!S130,'8thR - Finale'!S130)</f>
        <v>0</v>
      </c>
      <c r="Y130" s="65">
        <f>MIN('1stR'!T130,'2ndR'!T130,'3rdR'!T130,'4thR'!T130,'5thR'!T130,'6thR'!T130,'7thR'!T130,'8thR - Finale'!T130)</f>
        <v>0</v>
      </c>
      <c r="Z130" s="16">
        <f t="shared" si="26"/>
        <v>200</v>
      </c>
      <c r="AA130" s="16">
        <f t="shared" si="27"/>
        <v>200.000013</v>
      </c>
      <c r="AB130" s="16">
        <f>'8thR - Finale'!V130</f>
        <v>0</v>
      </c>
      <c r="AC130" s="17">
        <f t="shared" si="28"/>
        <v>200</v>
      </c>
      <c r="AD130" s="17">
        <f t="shared" si="29"/>
        <v>200.000013</v>
      </c>
    </row>
    <row r="131" spans="1:30" x14ac:dyDescent="0.25">
      <c r="A131" s="30">
        <v>125</v>
      </c>
      <c r="B131" s="23">
        <f t="shared" si="22"/>
        <v>125</v>
      </c>
      <c r="C131" s="23">
        <f t="shared" si="23"/>
        <v>125</v>
      </c>
      <c r="D131" s="13">
        <f t="shared" si="24"/>
        <v>86</v>
      </c>
      <c r="E131" s="13">
        <f t="shared" si="25"/>
        <v>87</v>
      </c>
      <c r="F131" s="66" t="str">
        <f>'8thR - Finale'!B131</f>
        <v/>
      </c>
      <c r="G131" s="66">
        <f>'8thR - Finale'!W131</f>
        <v>0</v>
      </c>
      <c r="H131" s="65">
        <f>MIN('1stR'!C131,'2ndR'!C131,'3rdR'!C131,'4thR'!C131,'5thR'!C131,'6thR'!C131,'7thR'!C131,'8thR - Finale'!C131)</f>
        <v>0</v>
      </c>
      <c r="I131" s="65">
        <f>MIN('1stR'!D131,'2ndR'!D131,'3rdR'!D131,'4thR'!D131,'5thR'!D131,'6thR'!D131,'7thR'!D131,'8thR - Finale'!D131)</f>
        <v>0</v>
      </c>
      <c r="J131" s="65">
        <f>MIN('1stR'!E131,'2ndR'!E131,'3rdR'!E131,'4thR'!E131,'5thR'!E131,'6thR'!E131,'7thR'!E131,'8thR - Finale'!E131)</f>
        <v>0</v>
      </c>
      <c r="K131" s="65">
        <f>MIN('1stR'!F131,'2ndR'!F131,'3rdR'!F131,'4thR'!F131,'5thR'!F131,'6thR'!F131,'7thR'!F131,'8thR - Finale'!F131)</f>
        <v>0</v>
      </c>
      <c r="L131" s="65">
        <f>MIN('1stR'!G131,'2ndR'!G131,'3rdR'!G131,'4thR'!G131,'5thR'!G131,'6thR'!G131,'7thR'!G131,'8thR - Finale'!G131)</f>
        <v>0</v>
      </c>
      <c r="M131" s="65">
        <f>MIN('1stR'!H131,'2ndR'!H131,'3rdR'!H131,'4thR'!H131,'5thR'!H131,'6thR'!H131,'7thR'!H131,'8thR - Finale'!H131)</f>
        <v>0</v>
      </c>
      <c r="N131" s="65">
        <f>MIN('1stR'!I131,'2ndR'!I131,'3rdR'!I131,'4thR'!I131,'5thR'!I131,'6thR'!I131,'7thR'!I131,'8thR - Finale'!I131)</f>
        <v>0</v>
      </c>
      <c r="O131" s="65">
        <f>MIN('1stR'!J131,'2ndR'!J131,'3rdR'!J131,'4thR'!J131,'5thR'!J131,'6thR'!J131,'7thR'!J131,'8thR - Finale'!J131)</f>
        <v>0</v>
      </c>
      <c r="P131" s="65">
        <f>MIN('1stR'!K131,'2ndR'!K131,'3rdR'!K131,'4thR'!K131,'5thR'!K131,'6thR'!K131,'7thR'!K131,'8thR - Finale'!K131)</f>
        <v>0</v>
      </c>
      <c r="Q131" s="65">
        <f>MIN('1stR'!L131,'2ndR'!L131,'3rdR'!L131,'4thR'!L131,'5thR'!L131,'6thR'!L131,'7thR'!L131,'8thR - Finale'!L131)</f>
        <v>0</v>
      </c>
      <c r="R131" s="65">
        <f>MIN('1stR'!M131,'2ndR'!M131,'3rdR'!M131,'4thR'!M131,'5thR'!M131,'6thR'!M131,'7thR'!M131,'8thR - Finale'!M131)</f>
        <v>0</v>
      </c>
      <c r="S131" s="65">
        <f>MIN('1stR'!N131,'2ndR'!N131,'3rdR'!N131,'4thR'!N131,'5thR'!N131,'6thR'!N131,'7thR'!N131,'8thR - Finale'!N131)</f>
        <v>0</v>
      </c>
      <c r="T131" s="65">
        <f>MIN('1stR'!O131,'2ndR'!O131,'3rdR'!O131,'4thR'!O131,'5thR'!O131,'6thR'!O131,'7thR'!O131,'8thR - Finale'!O131)</f>
        <v>0</v>
      </c>
      <c r="U131" s="65">
        <f>MIN('1stR'!P131,'2ndR'!P131,'3rdR'!P131,'4thR'!P131,'5thR'!P131,'6thR'!P131,'7thR'!P131,'8thR - Finale'!P131)</f>
        <v>0</v>
      </c>
      <c r="V131" s="65">
        <f>MIN('1stR'!Q131,'2ndR'!Q131,'3rdR'!Q131,'4thR'!Q131,'5thR'!Q131,'6thR'!Q131,'7thR'!Q131,'8thR - Finale'!Q131)</f>
        <v>0</v>
      </c>
      <c r="W131" s="65">
        <f>MIN('1stR'!R131,'2ndR'!R131,'3rdR'!R131,'4thR'!R131,'5thR'!R131,'6thR'!R131,'7thR'!R131,'8thR - Finale'!R131)</f>
        <v>0</v>
      </c>
      <c r="X131" s="65">
        <f>MIN('1stR'!S131,'2ndR'!S131,'3rdR'!S131,'4thR'!S131,'5thR'!S131,'6thR'!S131,'7thR'!S131,'8thR - Finale'!S131)</f>
        <v>0</v>
      </c>
      <c r="Y131" s="65">
        <f>MIN('1stR'!T131,'2ndR'!T131,'3rdR'!T131,'4thR'!T131,'5thR'!T131,'6thR'!T131,'7thR'!T131,'8thR - Finale'!T131)</f>
        <v>0</v>
      </c>
      <c r="Z131" s="16">
        <f t="shared" si="26"/>
        <v>200</v>
      </c>
      <c r="AA131" s="16">
        <f t="shared" si="27"/>
        <v>200.00001309999999</v>
      </c>
      <c r="AB131" s="16">
        <f>'8thR - Finale'!V131</f>
        <v>0</v>
      </c>
      <c r="AC131" s="17">
        <f t="shared" si="28"/>
        <v>200</v>
      </c>
      <c r="AD131" s="17">
        <f t="shared" si="29"/>
        <v>200.00001309999999</v>
      </c>
    </row>
    <row r="132" spans="1:30" x14ac:dyDescent="0.25">
      <c r="A132" s="30">
        <v>126</v>
      </c>
      <c r="B132" s="23">
        <f t="shared" si="22"/>
        <v>126</v>
      </c>
      <c r="C132" s="23">
        <f t="shared" si="23"/>
        <v>126</v>
      </c>
      <c r="D132" s="13">
        <f t="shared" si="24"/>
        <v>86</v>
      </c>
      <c r="E132" s="13">
        <f t="shared" si="25"/>
        <v>87</v>
      </c>
      <c r="F132" s="66" t="str">
        <f>'8thR - Finale'!B132</f>
        <v/>
      </c>
      <c r="G132" s="66">
        <f>'8thR - Finale'!W132</f>
        <v>0</v>
      </c>
      <c r="H132" s="65">
        <f>MIN('1stR'!C132,'2ndR'!C132,'3rdR'!C132,'4thR'!C132,'5thR'!C132,'6thR'!C132,'7thR'!C132,'8thR - Finale'!C132)</f>
        <v>0</v>
      </c>
      <c r="I132" s="65">
        <f>MIN('1stR'!D132,'2ndR'!D132,'3rdR'!D132,'4thR'!D132,'5thR'!D132,'6thR'!D132,'7thR'!D132,'8thR - Finale'!D132)</f>
        <v>0</v>
      </c>
      <c r="J132" s="65">
        <f>MIN('1stR'!E132,'2ndR'!E132,'3rdR'!E132,'4thR'!E132,'5thR'!E132,'6thR'!E132,'7thR'!E132,'8thR - Finale'!E132)</f>
        <v>0</v>
      </c>
      <c r="K132" s="65">
        <f>MIN('1stR'!F132,'2ndR'!F132,'3rdR'!F132,'4thR'!F132,'5thR'!F132,'6thR'!F132,'7thR'!F132,'8thR - Finale'!F132)</f>
        <v>0</v>
      </c>
      <c r="L132" s="65">
        <f>MIN('1stR'!G132,'2ndR'!G132,'3rdR'!G132,'4thR'!G132,'5thR'!G132,'6thR'!G132,'7thR'!G132,'8thR - Finale'!G132)</f>
        <v>0</v>
      </c>
      <c r="M132" s="65">
        <f>MIN('1stR'!H132,'2ndR'!H132,'3rdR'!H132,'4thR'!H132,'5thR'!H132,'6thR'!H132,'7thR'!H132,'8thR - Finale'!H132)</f>
        <v>0</v>
      </c>
      <c r="N132" s="65">
        <f>MIN('1stR'!I132,'2ndR'!I132,'3rdR'!I132,'4thR'!I132,'5thR'!I132,'6thR'!I132,'7thR'!I132,'8thR - Finale'!I132)</f>
        <v>0</v>
      </c>
      <c r="O132" s="65">
        <f>MIN('1stR'!J132,'2ndR'!J132,'3rdR'!J132,'4thR'!J132,'5thR'!J132,'6thR'!J132,'7thR'!J132,'8thR - Finale'!J132)</f>
        <v>0</v>
      </c>
      <c r="P132" s="65">
        <f>MIN('1stR'!K132,'2ndR'!K132,'3rdR'!K132,'4thR'!K132,'5thR'!K132,'6thR'!K132,'7thR'!K132,'8thR - Finale'!K132)</f>
        <v>0</v>
      </c>
      <c r="Q132" s="65">
        <f>MIN('1stR'!L132,'2ndR'!L132,'3rdR'!L132,'4thR'!L132,'5thR'!L132,'6thR'!L132,'7thR'!L132,'8thR - Finale'!L132)</f>
        <v>0</v>
      </c>
      <c r="R132" s="65">
        <f>MIN('1stR'!M132,'2ndR'!M132,'3rdR'!M132,'4thR'!M132,'5thR'!M132,'6thR'!M132,'7thR'!M132,'8thR - Finale'!M132)</f>
        <v>0</v>
      </c>
      <c r="S132" s="65">
        <f>MIN('1stR'!N132,'2ndR'!N132,'3rdR'!N132,'4thR'!N132,'5thR'!N132,'6thR'!N132,'7thR'!N132,'8thR - Finale'!N132)</f>
        <v>0</v>
      </c>
      <c r="T132" s="65">
        <f>MIN('1stR'!O132,'2ndR'!O132,'3rdR'!O132,'4thR'!O132,'5thR'!O132,'6thR'!O132,'7thR'!O132,'8thR - Finale'!O132)</f>
        <v>0</v>
      </c>
      <c r="U132" s="65">
        <f>MIN('1stR'!P132,'2ndR'!P132,'3rdR'!P132,'4thR'!P132,'5thR'!P132,'6thR'!P132,'7thR'!P132,'8thR - Finale'!P132)</f>
        <v>0</v>
      </c>
      <c r="V132" s="65">
        <f>MIN('1stR'!Q132,'2ndR'!Q132,'3rdR'!Q132,'4thR'!Q132,'5thR'!Q132,'6thR'!Q132,'7thR'!Q132,'8thR - Finale'!Q132)</f>
        <v>0</v>
      </c>
      <c r="W132" s="65">
        <f>MIN('1stR'!R132,'2ndR'!R132,'3rdR'!R132,'4thR'!R132,'5thR'!R132,'6thR'!R132,'7thR'!R132,'8thR - Finale'!R132)</f>
        <v>0</v>
      </c>
      <c r="X132" s="65">
        <f>MIN('1stR'!S132,'2ndR'!S132,'3rdR'!S132,'4thR'!S132,'5thR'!S132,'6thR'!S132,'7thR'!S132,'8thR - Finale'!S132)</f>
        <v>0</v>
      </c>
      <c r="Y132" s="65">
        <f>MIN('1stR'!T132,'2ndR'!T132,'3rdR'!T132,'4thR'!T132,'5thR'!T132,'6thR'!T132,'7thR'!T132,'8thR - Finale'!T132)</f>
        <v>0</v>
      </c>
      <c r="Z132" s="16">
        <f t="shared" si="26"/>
        <v>200</v>
      </c>
      <c r="AA132" s="16">
        <f t="shared" si="27"/>
        <v>200.00001320000001</v>
      </c>
      <c r="AB132" s="16">
        <f>'8thR - Finale'!V132</f>
        <v>0</v>
      </c>
      <c r="AC132" s="17">
        <f t="shared" si="28"/>
        <v>200</v>
      </c>
      <c r="AD132" s="17">
        <f t="shared" si="29"/>
        <v>200.00001320000001</v>
      </c>
    </row>
    <row r="133" spans="1:30" x14ac:dyDescent="0.25">
      <c r="A133" s="30">
        <v>127</v>
      </c>
      <c r="B133" s="23">
        <f t="shared" si="22"/>
        <v>127</v>
      </c>
      <c r="C133" s="23">
        <f t="shared" si="23"/>
        <v>127</v>
      </c>
      <c r="D133" s="13">
        <f t="shared" si="24"/>
        <v>86</v>
      </c>
      <c r="E133" s="13">
        <f t="shared" si="25"/>
        <v>87</v>
      </c>
      <c r="F133" s="66" t="str">
        <f>'8thR - Finale'!B133</f>
        <v/>
      </c>
      <c r="G133" s="66">
        <f>'8thR - Finale'!W133</f>
        <v>0</v>
      </c>
      <c r="H133" s="65">
        <f>MIN('1stR'!C133,'2ndR'!C133,'3rdR'!C133,'4thR'!C133,'5thR'!C133,'6thR'!C133,'7thR'!C133,'8thR - Finale'!C133)</f>
        <v>0</v>
      </c>
      <c r="I133" s="65">
        <f>MIN('1stR'!D133,'2ndR'!D133,'3rdR'!D133,'4thR'!D133,'5thR'!D133,'6thR'!D133,'7thR'!D133,'8thR - Finale'!D133)</f>
        <v>0</v>
      </c>
      <c r="J133" s="65">
        <f>MIN('1stR'!E133,'2ndR'!E133,'3rdR'!E133,'4thR'!E133,'5thR'!E133,'6thR'!E133,'7thR'!E133,'8thR - Finale'!E133)</f>
        <v>0</v>
      </c>
      <c r="K133" s="65">
        <f>MIN('1stR'!F133,'2ndR'!F133,'3rdR'!F133,'4thR'!F133,'5thR'!F133,'6thR'!F133,'7thR'!F133,'8thR - Finale'!F133)</f>
        <v>0</v>
      </c>
      <c r="L133" s="65">
        <f>MIN('1stR'!G133,'2ndR'!G133,'3rdR'!G133,'4thR'!G133,'5thR'!G133,'6thR'!G133,'7thR'!G133,'8thR - Finale'!G133)</f>
        <v>0</v>
      </c>
      <c r="M133" s="65">
        <f>MIN('1stR'!H133,'2ndR'!H133,'3rdR'!H133,'4thR'!H133,'5thR'!H133,'6thR'!H133,'7thR'!H133,'8thR - Finale'!H133)</f>
        <v>0</v>
      </c>
      <c r="N133" s="65">
        <f>MIN('1stR'!I133,'2ndR'!I133,'3rdR'!I133,'4thR'!I133,'5thR'!I133,'6thR'!I133,'7thR'!I133,'8thR - Finale'!I133)</f>
        <v>0</v>
      </c>
      <c r="O133" s="65">
        <f>MIN('1stR'!J133,'2ndR'!J133,'3rdR'!J133,'4thR'!J133,'5thR'!J133,'6thR'!J133,'7thR'!J133,'8thR - Finale'!J133)</f>
        <v>0</v>
      </c>
      <c r="P133" s="65">
        <f>MIN('1stR'!K133,'2ndR'!K133,'3rdR'!K133,'4thR'!K133,'5thR'!K133,'6thR'!K133,'7thR'!K133,'8thR - Finale'!K133)</f>
        <v>0</v>
      </c>
      <c r="Q133" s="65">
        <f>MIN('1stR'!L133,'2ndR'!L133,'3rdR'!L133,'4thR'!L133,'5thR'!L133,'6thR'!L133,'7thR'!L133,'8thR - Finale'!L133)</f>
        <v>0</v>
      </c>
      <c r="R133" s="65">
        <f>MIN('1stR'!M133,'2ndR'!M133,'3rdR'!M133,'4thR'!M133,'5thR'!M133,'6thR'!M133,'7thR'!M133,'8thR - Finale'!M133)</f>
        <v>0</v>
      </c>
      <c r="S133" s="65">
        <f>MIN('1stR'!N133,'2ndR'!N133,'3rdR'!N133,'4thR'!N133,'5thR'!N133,'6thR'!N133,'7thR'!N133,'8thR - Finale'!N133)</f>
        <v>0</v>
      </c>
      <c r="T133" s="65">
        <f>MIN('1stR'!O133,'2ndR'!O133,'3rdR'!O133,'4thR'!O133,'5thR'!O133,'6thR'!O133,'7thR'!O133,'8thR - Finale'!O133)</f>
        <v>0</v>
      </c>
      <c r="U133" s="65">
        <f>MIN('1stR'!P133,'2ndR'!P133,'3rdR'!P133,'4thR'!P133,'5thR'!P133,'6thR'!P133,'7thR'!P133,'8thR - Finale'!P133)</f>
        <v>0</v>
      </c>
      <c r="V133" s="65">
        <f>MIN('1stR'!Q133,'2ndR'!Q133,'3rdR'!Q133,'4thR'!Q133,'5thR'!Q133,'6thR'!Q133,'7thR'!Q133,'8thR - Finale'!Q133)</f>
        <v>0</v>
      </c>
      <c r="W133" s="65">
        <f>MIN('1stR'!R133,'2ndR'!R133,'3rdR'!R133,'4thR'!R133,'5thR'!R133,'6thR'!R133,'7thR'!R133,'8thR - Finale'!R133)</f>
        <v>0</v>
      </c>
      <c r="X133" s="65">
        <f>MIN('1stR'!S133,'2ndR'!S133,'3rdR'!S133,'4thR'!S133,'5thR'!S133,'6thR'!S133,'7thR'!S133,'8thR - Finale'!S133)</f>
        <v>0</v>
      </c>
      <c r="Y133" s="65">
        <f>MIN('1stR'!T133,'2ndR'!T133,'3rdR'!T133,'4thR'!T133,'5thR'!T133,'6thR'!T133,'7thR'!T133,'8thR - Finale'!T133)</f>
        <v>0</v>
      </c>
      <c r="Z133" s="16">
        <f t="shared" si="26"/>
        <v>200</v>
      </c>
      <c r="AA133" s="16">
        <f t="shared" si="27"/>
        <v>200.00001330000001</v>
      </c>
      <c r="AB133" s="16">
        <f>'8thR - Finale'!V133</f>
        <v>0</v>
      </c>
      <c r="AC133" s="17">
        <f t="shared" si="28"/>
        <v>200</v>
      </c>
      <c r="AD133" s="17">
        <f t="shared" si="29"/>
        <v>200.00001330000001</v>
      </c>
    </row>
    <row r="134" spans="1:30" x14ac:dyDescent="0.25">
      <c r="A134" s="30">
        <v>128</v>
      </c>
      <c r="B134" s="23">
        <f t="shared" si="22"/>
        <v>128</v>
      </c>
      <c r="C134" s="23">
        <f t="shared" si="23"/>
        <v>128</v>
      </c>
      <c r="D134" s="13">
        <f t="shared" si="24"/>
        <v>86</v>
      </c>
      <c r="E134" s="13">
        <f t="shared" si="25"/>
        <v>87</v>
      </c>
      <c r="F134" s="66" t="str">
        <f>'8thR - Finale'!B134</f>
        <v/>
      </c>
      <c r="G134" s="66">
        <f>'8thR - Finale'!W134</f>
        <v>0</v>
      </c>
      <c r="H134" s="65">
        <f>MIN('1stR'!C134,'2ndR'!C134,'3rdR'!C134,'4thR'!C134,'5thR'!C134,'6thR'!C134,'7thR'!C134,'8thR - Finale'!C134)</f>
        <v>0</v>
      </c>
      <c r="I134" s="65">
        <f>MIN('1stR'!D134,'2ndR'!D134,'3rdR'!D134,'4thR'!D134,'5thR'!D134,'6thR'!D134,'7thR'!D134,'8thR - Finale'!D134)</f>
        <v>0</v>
      </c>
      <c r="J134" s="65">
        <f>MIN('1stR'!E134,'2ndR'!E134,'3rdR'!E134,'4thR'!E134,'5thR'!E134,'6thR'!E134,'7thR'!E134,'8thR - Finale'!E134)</f>
        <v>0</v>
      </c>
      <c r="K134" s="65">
        <f>MIN('1stR'!F134,'2ndR'!F134,'3rdR'!F134,'4thR'!F134,'5thR'!F134,'6thR'!F134,'7thR'!F134,'8thR - Finale'!F134)</f>
        <v>0</v>
      </c>
      <c r="L134" s="65">
        <f>MIN('1stR'!G134,'2ndR'!G134,'3rdR'!G134,'4thR'!G134,'5thR'!G134,'6thR'!G134,'7thR'!G134,'8thR - Finale'!G134)</f>
        <v>0</v>
      </c>
      <c r="M134" s="65">
        <f>MIN('1stR'!H134,'2ndR'!H134,'3rdR'!H134,'4thR'!H134,'5thR'!H134,'6thR'!H134,'7thR'!H134,'8thR - Finale'!H134)</f>
        <v>0</v>
      </c>
      <c r="N134" s="65">
        <f>MIN('1stR'!I134,'2ndR'!I134,'3rdR'!I134,'4thR'!I134,'5thR'!I134,'6thR'!I134,'7thR'!I134,'8thR - Finale'!I134)</f>
        <v>0</v>
      </c>
      <c r="O134" s="65">
        <f>MIN('1stR'!J134,'2ndR'!J134,'3rdR'!J134,'4thR'!J134,'5thR'!J134,'6thR'!J134,'7thR'!J134,'8thR - Finale'!J134)</f>
        <v>0</v>
      </c>
      <c r="P134" s="65">
        <f>MIN('1stR'!K134,'2ndR'!K134,'3rdR'!K134,'4thR'!K134,'5thR'!K134,'6thR'!K134,'7thR'!K134,'8thR - Finale'!K134)</f>
        <v>0</v>
      </c>
      <c r="Q134" s="65">
        <f>MIN('1stR'!L134,'2ndR'!L134,'3rdR'!L134,'4thR'!L134,'5thR'!L134,'6thR'!L134,'7thR'!L134,'8thR - Finale'!L134)</f>
        <v>0</v>
      </c>
      <c r="R134" s="65">
        <f>MIN('1stR'!M134,'2ndR'!M134,'3rdR'!M134,'4thR'!M134,'5thR'!M134,'6thR'!M134,'7thR'!M134,'8thR - Finale'!M134)</f>
        <v>0</v>
      </c>
      <c r="S134" s="65">
        <f>MIN('1stR'!N134,'2ndR'!N134,'3rdR'!N134,'4thR'!N134,'5thR'!N134,'6thR'!N134,'7thR'!N134,'8thR - Finale'!N134)</f>
        <v>0</v>
      </c>
      <c r="T134" s="65">
        <f>MIN('1stR'!O134,'2ndR'!O134,'3rdR'!O134,'4thR'!O134,'5thR'!O134,'6thR'!O134,'7thR'!O134,'8thR - Finale'!O134)</f>
        <v>0</v>
      </c>
      <c r="U134" s="65">
        <f>MIN('1stR'!P134,'2ndR'!P134,'3rdR'!P134,'4thR'!P134,'5thR'!P134,'6thR'!P134,'7thR'!P134,'8thR - Finale'!P134)</f>
        <v>0</v>
      </c>
      <c r="V134" s="65">
        <f>MIN('1stR'!Q134,'2ndR'!Q134,'3rdR'!Q134,'4thR'!Q134,'5thR'!Q134,'6thR'!Q134,'7thR'!Q134,'8thR - Finale'!Q134)</f>
        <v>0</v>
      </c>
      <c r="W134" s="65">
        <f>MIN('1stR'!R134,'2ndR'!R134,'3rdR'!R134,'4thR'!R134,'5thR'!R134,'6thR'!R134,'7thR'!R134,'8thR - Finale'!R134)</f>
        <v>0</v>
      </c>
      <c r="X134" s="65">
        <f>MIN('1stR'!S134,'2ndR'!S134,'3rdR'!S134,'4thR'!S134,'5thR'!S134,'6thR'!S134,'7thR'!S134,'8thR - Finale'!S134)</f>
        <v>0</v>
      </c>
      <c r="Y134" s="65">
        <f>MIN('1stR'!T134,'2ndR'!T134,'3rdR'!T134,'4thR'!T134,'5thR'!T134,'6thR'!T134,'7thR'!T134,'8thR - Finale'!T134)</f>
        <v>0</v>
      </c>
      <c r="Z134" s="16">
        <f t="shared" si="26"/>
        <v>200</v>
      </c>
      <c r="AA134" s="16">
        <f t="shared" si="27"/>
        <v>200.0000134</v>
      </c>
      <c r="AB134" s="16">
        <f>'8thR - Finale'!V134</f>
        <v>0</v>
      </c>
      <c r="AC134" s="17">
        <f t="shared" si="28"/>
        <v>200</v>
      </c>
      <c r="AD134" s="17">
        <f t="shared" si="29"/>
        <v>200.0000134</v>
      </c>
    </row>
    <row r="135" spans="1:30" x14ac:dyDescent="0.25">
      <c r="A135" s="30">
        <v>129</v>
      </c>
      <c r="B135" s="23">
        <f t="shared" ref="B135:B146" si="30">RANK($AA135,$AA$7:$AA$146,1)</f>
        <v>129</v>
      </c>
      <c r="C135" s="23">
        <f t="shared" ref="C135:C146" si="31">RANK($AD135,$AD$7:$AD$146,1)</f>
        <v>129</v>
      </c>
      <c r="D135" s="13">
        <f t="shared" ref="D135:D146" si="32">_xlfn.RANK.EQ($Z135,$Z$7:$Z$146,1)</f>
        <v>86</v>
      </c>
      <c r="E135" s="13">
        <f t="shared" ref="E135:E146" si="33">_xlfn.RANK.EQ($AC135,$AC$7:$AC$146,1)</f>
        <v>87</v>
      </c>
      <c r="F135" s="66" t="str">
        <f>'8thR - Finale'!B135</f>
        <v/>
      </c>
      <c r="G135" s="66">
        <f>'8thR - Finale'!W135</f>
        <v>0</v>
      </c>
      <c r="H135" s="65">
        <f>MIN('1stR'!C135,'2ndR'!C135,'3rdR'!C135,'4thR'!C135,'5thR'!C135,'6thR'!C135,'7thR'!C135,'8thR - Finale'!C135)</f>
        <v>0</v>
      </c>
      <c r="I135" s="65">
        <f>MIN('1stR'!D135,'2ndR'!D135,'3rdR'!D135,'4thR'!D135,'5thR'!D135,'6thR'!D135,'7thR'!D135,'8thR - Finale'!D135)</f>
        <v>0</v>
      </c>
      <c r="J135" s="65">
        <f>MIN('1stR'!E135,'2ndR'!E135,'3rdR'!E135,'4thR'!E135,'5thR'!E135,'6thR'!E135,'7thR'!E135,'8thR - Finale'!E135)</f>
        <v>0</v>
      </c>
      <c r="K135" s="65">
        <f>MIN('1stR'!F135,'2ndR'!F135,'3rdR'!F135,'4thR'!F135,'5thR'!F135,'6thR'!F135,'7thR'!F135,'8thR - Finale'!F135)</f>
        <v>0</v>
      </c>
      <c r="L135" s="65">
        <f>MIN('1stR'!G135,'2ndR'!G135,'3rdR'!G135,'4thR'!G135,'5thR'!G135,'6thR'!G135,'7thR'!G135,'8thR - Finale'!G135)</f>
        <v>0</v>
      </c>
      <c r="M135" s="65">
        <f>MIN('1stR'!H135,'2ndR'!H135,'3rdR'!H135,'4thR'!H135,'5thR'!H135,'6thR'!H135,'7thR'!H135,'8thR - Finale'!H135)</f>
        <v>0</v>
      </c>
      <c r="N135" s="65">
        <f>MIN('1stR'!I135,'2ndR'!I135,'3rdR'!I135,'4thR'!I135,'5thR'!I135,'6thR'!I135,'7thR'!I135,'8thR - Finale'!I135)</f>
        <v>0</v>
      </c>
      <c r="O135" s="65">
        <f>MIN('1stR'!J135,'2ndR'!J135,'3rdR'!J135,'4thR'!J135,'5thR'!J135,'6thR'!J135,'7thR'!J135,'8thR - Finale'!J135)</f>
        <v>0</v>
      </c>
      <c r="P135" s="65">
        <f>MIN('1stR'!K135,'2ndR'!K135,'3rdR'!K135,'4thR'!K135,'5thR'!K135,'6thR'!K135,'7thR'!K135,'8thR - Finale'!K135)</f>
        <v>0</v>
      </c>
      <c r="Q135" s="65">
        <f>MIN('1stR'!L135,'2ndR'!L135,'3rdR'!L135,'4thR'!L135,'5thR'!L135,'6thR'!L135,'7thR'!L135,'8thR - Finale'!L135)</f>
        <v>0</v>
      </c>
      <c r="R135" s="65">
        <f>MIN('1stR'!M135,'2ndR'!M135,'3rdR'!M135,'4thR'!M135,'5thR'!M135,'6thR'!M135,'7thR'!M135,'8thR - Finale'!M135)</f>
        <v>0</v>
      </c>
      <c r="S135" s="65">
        <f>MIN('1stR'!N135,'2ndR'!N135,'3rdR'!N135,'4thR'!N135,'5thR'!N135,'6thR'!N135,'7thR'!N135,'8thR - Finale'!N135)</f>
        <v>0</v>
      </c>
      <c r="T135" s="65">
        <f>MIN('1stR'!O135,'2ndR'!O135,'3rdR'!O135,'4thR'!O135,'5thR'!O135,'6thR'!O135,'7thR'!O135,'8thR - Finale'!O135)</f>
        <v>0</v>
      </c>
      <c r="U135" s="65">
        <f>MIN('1stR'!P135,'2ndR'!P135,'3rdR'!P135,'4thR'!P135,'5thR'!P135,'6thR'!P135,'7thR'!P135,'8thR - Finale'!P135)</f>
        <v>0</v>
      </c>
      <c r="V135" s="65">
        <f>MIN('1stR'!Q135,'2ndR'!Q135,'3rdR'!Q135,'4thR'!Q135,'5thR'!Q135,'6thR'!Q135,'7thR'!Q135,'8thR - Finale'!Q135)</f>
        <v>0</v>
      </c>
      <c r="W135" s="65">
        <f>MIN('1stR'!R135,'2ndR'!R135,'3rdR'!R135,'4thR'!R135,'5thR'!R135,'6thR'!R135,'7thR'!R135,'8thR - Finale'!R135)</f>
        <v>0</v>
      </c>
      <c r="X135" s="65">
        <f>MIN('1stR'!S135,'2ndR'!S135,'3rdR'!S135,'4thR'!S135,'5thR'!S135,'6thR'!S135,'7thR'!S135,'8thR - Finale'!S135)</f>
        <v>0</v>
      </c>
      <c r="Y135" s="65">
        <f>MIN('1stR'!T135,'2ndR'!T135,'3rdR'!T135,'4thR'!T135,'5thR'!T135,'6thR'!T135,'7thR'!T135,'8thR - Finale'!T135)</f>
        <v>0</v>
      </c>
      <c r="Z135" s="16">
        <f t="shared" si="26"/>
        <v>200</v>
      </c>
      <c r="AA135" s="16">
        <f t="shared" si="27"/>
        <v>200.00001349999999</v>
      </c>
      <c r="AB135" s="16">
        <f>'8thR - Finale'!V135</f>
        <v>0</v>
      </c>
      <c r="AC135" s="17">
        <f t="shared" si="28"/>
        <v>200</v>
      </c>
      <c r="AD135" s="17">
        <f t="shared" si="29"/>
        <v>200.00001349999999</v>
      </c>
    </row>
    <row r="136" spans="1:30" x14ac:dyDescent="0.25">
      <c r="A136" s="30">
        <v>130</v>
      </c>
      <c r="B136" s="23">
        <f t="shared" si="30"/>
        <v>130</v>
      </c>
      <c r="C136" s="23">
        <f t="shared" si="31"/>
        <v>130</v>
      </c>
      <c r="D136" s="13">
        <f t="shared" si="32"/>
        <v>86</v>
      </c>
      <c r="E136" s="13">
        <f t="shared" si="33"/>
        <v>87</v>
      </c>
      <c r="F136" s="66" t="str">
        <f>'8thR - Finale'!B136</f>
        <v/>
      </c>
      <c r="G136" s="66">
        <f>'8thR - Finale'!W136</f>
        <v>0</v>
      </c>
      <c r="H136" s="65">
        <f>MIN('1stR'!C136,'2ndR'!C136,'3rdR'!C136,'4thR'!C136,'5thR'!C136,'6thR'!C136,'7thR'!C136,'8thR - Finale'!C136)</f>
        <v>0</v>
      </c>
      <c r="I136" s="65">
        <f>MIN('1stR'!D136,'2ndR'!D136,'3rdR'!D136,'4thR'!D136,'5thR'!D136,'6thR'!D136,'7thR'!D136,'8thR - Finale'!D136)</f>
        <v>0</v>
      </c>
      <c r="J136" s="65">
        <f>MIN('1stR'!E136,'2ndR'!E136,'3rdR'!E136,'4thR'!E136,'5thR'!E136,'6thR'!E136,'7thR'!E136,'8thR - Finale'!E136)</f>
        <v>0</v>
      </c>
      <c r="K136" s="65">
        <f>MIN('1stR'!F136,'2ndR'!F136,'3rdR'!F136,'4thR'!F136,'5thR'!F136,'6thR'!F136,'7thR'!F136,'8thR - Finale'!F136)</f>
        <v>0</v>
      </c>
      <c r="L136" s="65">
        <f>MIN('1stR'!G136,'2ndR'!G136,'3rdR'!G136,'4thR'!G136,'5thR'!G136,'6thR'!G136,'7thR'!G136,'8thR - Finale'!G136)</f>
        <v>0</v>
      </c>
      <c r="M136" s="65">
        <f>MIN('1stR'!H136,'2ndR'!H136,'3rdR'!H136,'4thR'!H136,'5thR'!H136,'6thR'!H136,'7thR'!H136,'8thR - Finale'!H136)</f>
        <v>0</v>
      </c>
      <c r="N136" s="65">
        <f>MIN('1stR'!I136,'2ndR'!I136,'3rdR'!I136,'4thR'!I136,'5thR'!I136,'6thR'!I136,'7thR'!I136,'8thR - Finale'!I136)</f>
        <v>0</v>
      </c>
      <c r="O136" s="65">
        <f>MIN('1stR'!J136,'2ndR'!J136,'3rdR'!J136,'4thR'!J136,'5thR'!J136,'6thR'!J136,'7thR'!J136,'8thR - Finale'!J136)</f>
        <v>0</v>
      </c>
      <c r="P136" s="65">
        <f>MIN('1stR'!K136,'2ndR'!K136,'3rdR'!K136,'4thR'!K136,'5thR'!K136,'6thR'!K136,'7thR'!K136,'8thR - Finale'!K136)</f>
        <v>0</v>
      </c>
      <c r="Q136" s="65">
        <f>MIN('1stR'!L136,'2ndR'!L136,'3rdR'!L136,'4thR'!L136,'5thR'!L136,'6thR'!L136,'7thR'!L136,'8thR - Finale'!L136)</f>
        <v>0</v>
      </c>
      <c r="R136" s="65">
        <f>MIN('1stR'!M136,'2ndR'!M136,'3rdR'!M136,'4thR'!M136,'5thR'!M136,'6thR'!M136,'7thR'!M136,'8thR - Finale'!M136)</f>
        <v>0</v>
      </c>
      <c r="S136" s="65">
        <f>MIN('1stR'!N136,'2ndR'!N136,'3rdR'!N136,'4thR'!N136,'5thR'!N136,'6thR'!N136,'7thR'!N136,'8thR - Finale'!N136)</f>
        <v>0</v>
      </c>
      <c r="T136" s="65">
        <f>MIN('1stR'!O136,'2ndR'!O136,'3rdR'!O136,'4thR'!O136,'5thR'!O136,'6thR'!O136,'7thR'!O136,'8thR - Finale'!O136)</f>
        <v>0</v>
      </c>
      <c r="U136" s="65">
        <f>MIN('1stR'!P136,'2ndR'!P136,'3rdR'!P136,'4thR'!P136,'5thR'!P136,'6thR'!P136,'7thR'!P136,'8thR - Finale'!P136)</f>
        <v>0</v>
      </c>
      <c r="V136" s="65">
        <f>MIN('1stR'!Q136,'2ndR'!Q136,'3rdR'!Q136,'4thR'!Q136,'5thR'!Q136,'6thR'!Q136,'7thR'!Q136,'8thR - Finale'!Q136)</f>
        <v>0</v>
      </c>
      <c r="W136" s="65">
        <f>MIN('1stR'!R136,'2ndR'!R136,'3rdR'!R136,'4thR'!R136,'5thR'!R136,'6thR'!R136,'7thR'!R136,'8thR - Finale'!R136)</f>
        <v>0</v>
      </c>
      <c r="X136" s="65">
        <f>MIN('1stR'!S136,'2ndR'!S136,'3rdR'!S136,'4thR'!S136,'5thR'!S136,'6thR'!S136,'7thR'!S136,'8thR - Finale'!S136)</f>
        <v>0</v>
      </c>
      <c r="Y136" s="65">
        <f>MIN('1stR'!T136,'2ndR'!T136,'3rdR'!T136,'4thR'!T136,'5thR'!T136,'6thR'!T136,'7thR'!T136,'8thR - Finale'!T136)</f>
        <v>0</v>
      </c>
      <c r="Z136" s="16">
        <f t="shared" si="26"/>
        <v>200</v>
      </c>
      <c r="AA136" s="16">
        <f t="shared" si="27"/>
        <v>200.00001359999999</v>
      </c>
      <c r="AB136" s="16">
        <f>'8thR - Finale'!V136</f>
        <v>0</v>
      </c>
      <c r="AC136" s="17">
        <f t="shared" si="28"/>
        <v>200</v>
      </c>
      <c r="AD136" s="17">
        <f t="shared" si="29"/>
        <v>200.00001359999999</v>
      </c>
    </row>
    <row r="137" spans="1:30" x14ac:dyDescent="0.25">
      <c r="A137" s="30">
        <v>131</v>
      </c>
      <c r="B137" s="23">
        <f t="shared" si="30"/>
        <v>131</v>
      </c>
      <c r="C137" s="23">
        <f t="shared" si="31"/>
        <v>131</v>
      </c>
      <c r="D137" s="13">
        <f t="shared" si="32"/>
        <v>86</v>
      </c>
      <c r="E137" s="13">
        <f t="shared" si="33"/>
        <v>87</v>
      </c>
      <c r="F137" s="66" t="str">
        <f>'8thR - Finale'!B137</f>
        <v/>
      </c>
      <c r="G137" s="66">
        <f>'8thR - Finale'!W137</f>
        <v>0</v>
      </c>
      <c r="H137" s="65">
        <f>MIN('1stR'!C137,'2ndR'!C137,'3rdR'!C137,'4thR'!C137,'5thR'!C137,'6thR'!C137,'7thR'!C137,'8thR - Finale'!C137)</f>
        <v>0</v>
      </c>
      <c r="I137" s="65">
        <f>MIN('1stR'!D137,'2ndR'!D137,'3rdR'!D137,'4thR'!D137,'5thR'!D137,'6thR'!D137,'7thR'!D137,'8thR - Finale'!D137)</f>
        <v>0</v>
      </c>
      <c r="J137" s="65">
        <f>MIN('1stR'!E137,'2ndR'!E137,'3rdR'!E137,'4thR'!E137,'5thR'!E137,'6thR'!E137,'7thR'!E137,'8thR - Finale'!E137)</f>
        <v>0</v>
      </c>
      <c r="K137" s="65">
        <f>MIN('1stR'!F137,'2ndR'!F137,'3rdR'!F137,'4thR'!F137,'5thR'!F137,'6thR'!F137,'7thR'!F137,'8thR - Finale'!F137)</f>
        <v>0</v>
      </c>
      <c r="L137" s="65">
        <f>MIN('1stR'!G137,'2ndR'!G137,'3rdR'!G137,'4thR'!G137,'5thR'!G137,'6thR'!G137,'7thR'!G137,'8thR - Finale'!G137)</f>
        <v>0</v>
      </c>
      <c r="M137" s="65">
        <f>MIN('1stR'!H137,'2ndR'!H137,'3rdR'!H137,'4thR'!H137,'5thR'!H137,'6thR'!H137,'7thR'!H137,'8thR - Finale'!H137)</f>
        <v>0</v>
      </c>
      <c r="N137" s="65">
        <f>MIN('1stR'!I137,'2ndR'!I137,'3rdR'!I137,'4thR'!I137,'5thR'!I137,'6thR'!I137,'7thR'!I137,'8thR - Finale'!I137)</f>
        <v>0</v>
      </c>
      <c r="O137" s="65">
        <f>MIN('1stR'!J137,'2ndR'!J137,'3rdR'!J137,'4thR'!J137,'5thR'!J137,'6thR'!J137,'7thR'!J137,'8thR - Finale'!J137)</f>
        <v>0</v>
      </c>
      <c r="P137" s="65">
        <f>MIN('1stR'!K137,'2ndR'!K137,'3rdR'!K137,'4thR'!K137,'5thR'!K137,'6thR'!K137,'7thR'!K137,'8thR - Finale'!K137)</f>
        <v>0</v>
      </c>
      <c r="Q137" s="65">
        <f>MIN('1stR'!L137,'2ndR'!L137,'3rdR'!L137,'4thR'!L137,'5thR'!L137,'6thR'!L137,'7thR'!L137,'8thR - Finale'!L137)</f>
        <v>0</v>
      </c>
      <c r="R137" s="65">
        <f>MIN('1stR'!M137,'2ndR'!M137,'3rdR'!M137,'4thR'!M137,'5thR'!M137,'6thR'!M137,'7thR'!M137,'8thR - Finale'!M137)</f>
        <v>0</v>
      </c>
      <c r="S137" s="65">
        <f>MIN('1stR'!N137,'2ndR'!N137,'3rdR'!N137,'4thR'!N137,'5thR'!N137,'6thR'!N137,'7thR'!N137,'8thR - Finale'!N137)</f>
        <v>0</v>
      </c>
      <c r="T137" s="65">
        <f>MIN('1stR'!O137,'2ndR'!O137,'3rdR'!O137,'4thR'!O137,'5thR'!O137,'6thR'!O137,'7thR'!O137,'8thR - Finale'!O137)</f>
        <v>0</v>
      </c>
      <c r="U137" s="65">
        <f>MIN('1stR'!P137,'2ndR'!P137,'3rdR'!P137,'4thR'!P137,'5thR'!P137,'6thR'!P137,'7thR'!P137,'8thR - Finale'!P137)</f>
        <v>0</v>
      </c>
      <c r="V137" s="65">
        <f>MIN('1stR'!Q137,'2ndR'!Q137,'3rdR'!Q137,'4thR'!Q137,'5thR'!Q137,'6thR'!Q137,'7thR'!Q137,'8thR - Finale'!Q137)</f>
        <v>0</v>
      </c>
      <c r="W137" s="65">
        <f>MIN('1stR'!R137,'2ndR'!R137,'3rdR'!R137,'4thR'!R137,'5thR'!R137,'6thR'!R137,'7thR'!R137,'8thR - Finale'!R137)</f>
        <v>0</v>
      </c>
      <c r="X137" s="65">
        <f>MIN('1stR'!S137,'2ndR'!S137,'3rdR'!S137,'4thR'!S137,'5thR'!S137,'6thR'!S137,'7thR'!S137,'8thR - Finale'!S137)</f>
        <v>0</v>
      </c>
      <c r="Y137" s="65">
        <f>MIN('1stR'!T137,'2ndR'!T137,'3rdR'!T137,'4thR'!T137,'5thR'!T137,'6thR'!T137,'7thR'!T137,'8thR - Finale'!T137)</f>
        <v>0</v>
      </c>
      <c r="Z137" s="16">
        <f t="shared" si="26"/>
        <v>200</v>
      </c>
      <c r="AA137" s="16">
        <f t="shared" si="27"/>
        <v>200.00001370000001</v>
      </c>
      <c r="AB137" s="16">
        <f>'8thR - Finale'!V137</f>
        <v>0</v>
      </c>
      <c r="AC137" s="17">
        <f t="shared" si="28"/>
        <v>200</v>
      </c>
      <c r="AD137" s="17">
        <f t="shared" si="29"/>
        <v>200.00001370000001</v>
      </c>
    </row>
    <row r="138" spans="1:30" x14ac:dyDescent="0.25">
      <c r="A138" s="30">
        <v>132</v>
      </c>
      <c r="B138" s="23">
        <f t="shared" si="30"/>
        <v>132</v>
      </c>
      <c r="C138" s="23">
        <f t="shared" si="31"/>
        <v>132</v>
      </c>
      <c r="D138" s="13">
        <f t="shared" si="32"/>
        <v>86</v>
      </c>
      <c r="E138" s="13">
        <f t="shared" si="33"/>
        <v>87</v>
      </c>
      <c r="F138" s="66" t="str">
        <f>'8thR - Finale'!B138</f>
        <v/>
      </c>
      <c r="G138" s="66">
        <f>'8thR - Finale'!W138</f>
        <v>0</v>
      </c>
      <c r="H138" s="65">
        <f>MIN('1stR'!C138,'2ndR'!C138,'3rdR'!C138,'4thR'!C138,'5thR'!C138,'6thR'!C138,'7thR'!C138,'8thR - Finale'!C138)</f>
        <v>0</v>
      </c>
      <c r="I138" s="65">
        <f>MIN('1stR'!D138,'2ndR'!D138,'3rdR'!D138,'4thR'!D138,'5thR'!D138,'6thR'!D138,'7thR'!D138,'8thR - Finale'!D138)</f>
        <v>0</v>
      </c>
      <c r="J138" s="65">
        <f>MIN('1stR'!E138,'2ndR'!E138,'3rdR'!E138,'4thR'!E138,'5thR'!E138,'6thR'!E138,'7thR'!E138,'8thR - Finale'!E138)</f>
        <v>0</v>
      </c>
      <c r="K138" s="65">
        <f>MIN('1stR'!F138,'2ndR'!F138,'3rdR'!F138,'4thR'!F138,'5thR'!F138,'6thR'!F138,'7thR'!F138,'8thR - Finale'!F138)</f>
        <v>0</v>
      </c>
      <c r="L138" s="65">
        <f>MIN('1stR'!G138,'2ndR'!G138,'3rdR'!G138,'4thR'!G138,'5thR'!G138,'6thR'!G138,'7thR'!G138,'8thR - Finale'!G138)</f>
        <v>0</v>
      </c>
      <c r="M138" s="65">
        <f>MIN('1stR'!H138,'2ndR'!H138,'3rdR'!H138,'4thR'!H138,'5thR'!H138,'6thR'!H138,'7thR'!H138,'8thR - Finale'!H138)</f>
        <v>0</v>
      </c>
      <c r="N138" s="65">
        <f>MIN('1stR'!I138,'2ndR'!I138,'3rdR'!I138,'4thR'!I138,'5thR'!I138,'6thR'!I138,'7thR'!I138,'8thR - Finale'!I138)</f>
        <v>0</v>
      </c>
      <c r="O138" s="65">
        <f>MIN('1stR'!J138,'2ndR'!J138,'3rdR'!J138,'4thR'!J138,'5thR'!J138,'6thR'!J138,'7thR'!J138,'8thR - Finale'!J138)</f>
        <v>0</v>
      </c>
      <c r="P138" s="65">
        <f>MIN('1stR'!K138,'2ndR'!K138,'3rdR'!K138,'4thR'!K138,'5thR'!K138,'6thR'!K138,'7thR'!K138,'8thR - Finale'!K138)</f>
        <v>0</v>
      </c>
      <c r="Q138" s="65">
        <f>MIN('1stR'!L138,'2ndR'!L138,'3rdR'!L138,'4thR'!L138,'5thR'!L138,'6thR'!L138,'7thR'!L138,'8thR - Finale'!L138)</f>
        <v>0</v>
      </c>
      <c r="R138" s="65">
        <f>MIN('1stR'!M138,'2ndR'!M138,'3rdR'!M138,'4thR'!M138,'5thR'!M138,'6thR'!M138,'7thR'!M138,'8thR - Finale'!M138)</f>
        <v>0</v>
      </c>
      <c r="S138" s="65">
        <f>MIN('1stR'!N138,'2ndR'!N138,'3rdR'!N138,'4thR'!N138,'5thR'!N138,'6thR'!N138,'7thR'!N138,'8thR - Finale'!N138)</f>
        <v>0</v>
      </c>
      <c r="T138" s="65">
        <f>MIN('1stR'!O138,'2ndR'!O138,'3rdR'!O138,'4thR'!O138,'5thR'!O138,'6thR'!O138,'7thR'!O138,'8thR - Finale'!O138)</f>
        <v>0</v>
      </c>
      <c r="U138" s="65">
        <f>MIN('1stR'!P138,'2ndR'!P138,'3rdR'!P138,'4thR'!P138,'5thR'!P138,'6thR'!P138,'7thR'!P138,'8thR - Finale'!P138)</f>
        <v>0</v>
      </c>
      <c r="V138" s="65">
        <f>MIN('1stR'!Q138,'2ndR'!Q138,'3rdR'!Q138,'4thR'!Q138,'5thR'!Q138,'6thR'!Q138,'7thR'!Q138,'8thR - Finale'!Q138)</f>
        <v>0</v>
      </c>
      <c r="W138" s="65">
        <f>MIN('1stR'!R138,'2ndR'!R138,'3rdR'!R138,'4thR'!R138,'5thR'!R138,'6thR'!R138,'7thR'!R138,'8thR - Finale'!R138)</f>
        <v>0</v>
      </c>
      <c r="X138" s="65">
        <f>MIN('1stR'!S138,'2ndR'!S138,'3rdR'!S138,'4thR'!S138,'5thR'!S138,'6thR'!S138,'7thR'!S138,'8thR - Finale'!S138)</f>
        <v>0</v>
      </c>
      <c r="Y138" s="65">
        <f>MIN('1stR'!T138,'2ndR'!T138,'3rdR'!T138,'4thR'!T138,'5thR'!T138,'6thR'!T138,'7thR'!T138,'8thR - Finale'!T138)</f>
        <v>0</v>
      </c>
      <c r="Z138" s="16">
        <f t="shared" si="26"/>
        <v>200</v>
      </c>
      <c r="AA138" s="16">
        <f t="shared" si="27"/>
        <v>200.0000138</v>
      </c>
      <c r="AB138" s="16">
        <f>'8thR - Finale'!V138</f>
        <v>0</v>
      </c>
      <c r="AC138" s="17">
        <f t="shared" si="28"/>
        <v>200</v>
      </c>
      <c r="AD138" s="17">
        <f t="shared" si="29"/>
        <v>200.0000138</v>
      </c>
    </row>
    <row r="139" spans="1:30" x14ac:dyDescent="0.25">
      <c r="A139" s="30">
        <v>133</v>
      </c>
      <c r="B139" s="23">
        <f t="shared" si="30"/>
        <v>133</v>
      </c>
      <c r="C139" s="23">
        <f t="shared" si="31"/>
        <v>133</v>
      </c>
      <c r="D139" s="13">
        <f t="shared" si="32"/>
        <v>86</v>
      </c>
      <c r="E139" s="13">
        <f t="shared" si="33"/>
        <v>87</v>
      </c>
      <c r="F139" s="66" t="str">
        <f>'8thR - Finale'!B139</f>
        <v/>
      </c>
      <c r="G139" s="66">
        <f>'8thR - Finale'!W139</f>
        <v>0</v>
      </c>
      <c r="H139" s="65">
        <f>MIN('1stR'!C139,'2ndR'!C139,'3rdR'!C139,'4thR'!C139,'5thR'!C139,'6thR'!C139,'7thR'!C139,'8thR - Finale'!C139)</f>
        <v>0</v>
      </c>
      <c r="I139" s="65">
        <f>MIN('1stR'!D139,'2ndR'!D139,'3rdR'!D139,'4thR'!D139,'5thR'!D139,'6thR'!D139,'7thR'!D139,'8thR - Finale'!D139)</f>
        <v>0</v>
      </c>
      <c r="J139" s="65">
        <f>MIN('1stR'!E139,'2ndR'!E139,'3rdR'!E139,'4thR'!E139,'5thR'!E139,'6thR'!E139,'7thR'!E139,'8thR - Finale'!E139)</f>
        <v>0</v>
      </c>
      <c r="K139" s="65">
        <f>MIN('1stR'!F139,'2ndR'!F139,'3rdR'!F139,'4thR'!F139,'5thR'!F139,'6thR'!F139,'7thR'!F139,'8thR - Finale'!F139)</f>
        <v>0</v>
      </c>
      <c r="L139" s="65">
        <f>MIN('1stR'!G139,'2ndR'!G139,'3rdR'!G139,'4thR'!G139,'5thR'!G139,'6thR'!G139,'7thR'!G139,'8thR - Finale'!G139)</f>
        <v>0</v>
      </c>
      <c r="M139" s="65">
        <f>MIN('1stR'!H139,'2ndR'!H139,'3rdR'!H139,'4thR'!H139,'5thR'!H139,'6thR'!H139,'7thR'!H139,'8thR - Finale'!H139)</f>
        <v>0</v>
      </c>
      <c r="N139" s="65">
        <f>MIN('1stR'!I139,'2ndR'!I139,'3rdR'!I139,'4thR'!I139,'5thR'!I139,'6thR'!I139,'7thR'!I139,'8thR - Finale'!I139)</f>
        <v>0</v>
      </c>
      <c r="O139" s="65">
        <f>MIN('1stR'!J139,'2ndR'!J139,'3rdR'!J139,'4thR'!J139,'5thR'!J139,'6thR'!J139,'7thR'!J139,'8thR - Finale'!J139)</f>
        <v>0</v>
      </c>
      <c r="P139" s="65">
        <f>MIN('1stR'!K139,'2ndR'!K139,'3rdR'!K139,'4thR'!K139,'5thR'!K139,'6thR'!K139,'7thR'!K139,'8thR - Finale'!K139)</f>
        <v>0</v>
      </c>
      <c r="Q139" s="65">
        <f>MIN('1stR'!L139,'2ndR'!L139,'3rdR'!L139,'4thR'!L139,'5thR'!L139,'6thR'!L139,'7thR'!L139,'8thR - Finale'!L139)</f>
        <v>0</v>
      </c>
      <c r="R139" s="65">
        <f>MIN('1stR'!M139,'2ndR'!M139,'3rdR'!M139,'4thR'!M139,'5thR'!M139,'6thR'!M139,'7thR'!M139,'8thR - Finale'!M139)</f>
        <v>0</v>
      </c>
      <c r="S139" s="65">
        <f>MIN('1stR'!N139,'2ndR'!N139,'3rdR'!N139,'4thR'!N139,'5thR'!N139,'6thR'!N139,'7thR'!N139,'8thR - Finale'!N139)</f>
        <v>0</v>
      </c>
      <c r="T139" s="65">
        <f>MIN('1stR'!O139,'2ndR'!O139,'3rdR'!O139,'4thR'!O139,'5thR'!O139,'6thR'!O139,'7thR'!O139,'8thR - Finale'!O139)</f>
        <v>0</v>
      </c>
      <c r="U139" s="65">
        <f>MIN('1stR'!P139,'2ndR'!P139,'3rdR'!P139,'4thR'!P139,'5thR'!P139,'6thR'!P139,'7thR'!P139,'8thR - Finale'!P139)</f>
        <v>0</v>
      </c>
      <c r="V139" s="65">
        <f>MIN('1stR'!Q139,'2ndR'!Q139,'3rdR'!Q139,'4thR'!Q139,'5thR'!Q139,'6thR'!Q139,'7thR'!Q139,'8thR - Finale'!Q139)</f>
        <v>0</v>
      </c>
      <c r="W139" s="65">
        <f>MIN('1stR'!R139,'2ndR'!R139,'3rdR'!R139,'4thR'!R139,'5thR'!R139,'6thR'!R139,'7thR'!R139,'8thR - Finale'!R139)</f>
        <v>0</v>
      </c>
      <c r="X139" s="65">
        <f>MIN('1stR'!S139,'2ndR'!S139,'3rdR'!S139,'4thR'!S139,'5thR'!S139,'6thR'!S139,'7thR'!S139,'8thR - Finale'!S139)</f>
        <v>0</v>
      </c>
      <c r="Y139" s="65">
        <f>MIN('1stR'!T139,'2ndR'!T139,'3rdR'!T139,'4thR'!T139,'5thR'!T139,'6thR'!T139,'7thR'!T139,'8thR - Finale'!T139)</f>
        <v>0</v>
      </c>
      <c r="Z139" s="16">
        <f t="shared" si="26"/>
        <v>200</v>
      </c>
      <c r="AA139" s="16">
        <f t="shared" si="27"/>
        <v>200.0000139</v>
      </c>
      <c r="AB139" s="16">
        <f>'8thR - Finale'!V139</f>
        <v>0</v>
      </c>
      <c r="AC139" s="17">
        <f t="shared" si="28"/>
        <v>200</v>
      </c>
      <c r="AD139" s="17">
        <f t="shared" si="29"/>
        <v>200.0000139</v>
      </c>
    </row>
    <row r="140" spans="1:30" x14ac:dyDescent="0.25">
      <c r="A140" s="30">
        <v>134</v>
      </c>
      <c r="B140" s="23">
        <f t="shared" si="30"/>
        <v>134</v>
      </c>
      <c r="C140" s="23">
        <f t="shared" si="31"/>
        <v>134</v>
      </c>
      <c r="D140" s="13">
        <f t="shared" si="32"/>
        <v>86</v>
      </c>
      <c r="E140" s="13">
        <f t="shared" si="33"/>
        <v>87</v>
      </c>
      <c r="F140" s="66" t="str">
        <f>'8thR - Finale'!B140</f>
        <v/>
      </c>
      <c r="G140" s="66">
        <f>'8thR - Finale'!W140</f>
        <v>0</v>
      </c>
      <c r="H140" s="65">
        <f>MIN('1stR'!C140,'2ndR'!C140,'3rdR'!C140,'4thR'!C140,'5thR'!C140,'6thR'!C140,'7thR'!C140,'8thR - Finale'!C140)</f>
        <v>0</v>
      </c>
      <c r="I140" s="65">
        <f>MIN('1stR'!D140,'2ndR'!D140,'3rdR'!D140,'4thR'!D140,'5thR'!D140,'6thR'!D140,'7thR'!D140,'8thR - Finale'!D140)</f>
        <v>0</v>
      </c>
      <c r="J140" s="65">
        <f>MIN('1stR'!E140,'2ndR'!E140,'3rdR'!E140,'4thR'!E140,'5thR'!E140,'6thR'!E140,'7thR'!E140,'8thR - Finale'!E140)</f>
        <v>0</v>
      </c>
      <c r="K140" s="65">
        <f>MIN('1stR'!F140,'2ndR'!F140,'3rdR'!F140,'4thR'!F140,'5thR'!F140,'6thR'!F140,'7thR'!F140,'8thR - Finale'!F140)</f>
        <v>0</v>
      </c>
      <c r="L140" s="65">
        <f>MIN('1stR'!G140,'2ndR'!G140,'3rdR'!G140,'4thR'!G140,'5thR'!G140,'6thR'!G140,'7thR'!G140,'8thR - Finale'!G140)</f>
        <v>0</v>
      </c>
      <c r="M140" s="65">
        <f>MIN('1stR'!H140,'2ndR'!H140,'3rdR'!H140,'4thR'!H140,'5thR'!H140,'6thR'!H140,'7thR'!H140,'8thR - Finale'!H140)</f>
        <v>0</v>
      </c>
      <c r="N140" s="65">
        <f>MIN('1stR'!I140,'2ndR'!I140,'3rdR'!I140,'4thR'!I140,'5thR'!I140,'6thR'!I140,'7thR'!I140,'8thR - Finale'!I140)</f>
        <v>0</v>
      </c>
      <c r="O140" s="65">
        <f>MIN('1stR'!J140,'2ndR'!J140,'3rdR'!J140,'4thR'!J140,'5thR'!J140,'6thR'!J140,'7thR'!J140,'8thR - Finale'!J140)</f>
        <v>0</v>
      </c>
      <c r="P140" s="65">
        <f>MIN('1stR'!K140,'2ndR'!K140,'3rdR'!K140,'4thR'!K140,'5thR'!K140,'6thR'!K140,'7thR'!K140,'8thR - Finale'!K140)</f>
        <v>0</v>
      </c>
      <c r="Q140" s="65">
        <f>MIN('1stR'!L140,'2ndR'!L140,'3rdR'!L140,'4thR'!L140,'5thR'!L140,'6thR'!L140,'7thR'!L140,'8thR - Finale'!L140)</f>
        <v>0</v>
      </c>
      <c r="R140" s="65">
        <f>MIN('1stR'!M140,'2ndR'!M140,'3rdR'!M140,'4thR'!M140,'5thR'!M140,'6thR'!M140,'7thR'!M140,'8thR - Finale'!M140)</f>
        <v>0</v>
      </c>
      <c r="S140" s="65">
        <f>MIN('1stR'!N140,'2ndR'!N140,'3rdR'!N140,'4thR'!N140,'5thR'!N140,'6thR'!N140,'7thR'!N140,'8thR - Finale'!N140)</f>
        <v>0</v>
      </c>
      <c r="T140" s="65">
        <f>MIN('1stR'!O140,'2ndR'!O140,'3rdR'!O140,'4thR'!O140,'5thR'!O140,'6thR'!O140,'7thR'!O140,'8thR - Finale'!O140)</f>
        <v>0</v>
      </c>
      <c r="U140" s="65">
        <f>MIN('1stR'!P140,'2ndR'!P140,'3rdR'!P140,'4thR'!P140,'5thR'!P140,'6thR'!P140,'7thR'!P140,'8thR - Finale'!P140)</f>
        <v>0</v>
      </c>
      <c r="V140" s="65">
        <f>MIN('1stR'!Q140,'2ndR'!Q140,'3rdR'!Q140,'4thR'!Q140,'5thR'!Q140,'6thR'!Q140,'7thR'!Q140,'8thR - Finale'!Q140)</f>
        <v>0</v>
      </c>
      <c r="W140" s="65">
        <f>MIN('1stR'!R140,'2ndR'!R140,'3rdR'!R140,'4thR'!R140,'5thR'!R140,'6thR'!R140,'7thR'!R140,'8thR - Finale'!R140)</f>
        <v>0</v>
      </c>
      <c r="X140" s="65">
        <f>MIN('1stR'!S140,'2ndR'!S140,'3rdR'!S140,'4thR'!S140,'5thR'!S140,'6thR'!S140,'7thR'!S140,'8thR - Finale'!S140)</f>
        <v>0</v>
      </c>
      <c r="Y140" s="65">
        <f>MIN('1stR'!T140,'2ndR'!T140,'3rdR'!T140,'4thR'!T140,'5thR'!T140,'6thR'!T140,'7thR'!T140,'8thR - Finale'!T140)</f>
        <v>0</v>
      </c>
      <c r="Z140" s="16">
        <f t="shared" si="26"/>
        <v>200</v>
      </c>
      <c r="AA140" s="16">
        <f t="shared" si="27"/>
        <v>200.00001399999999</v>
      </c>
      <c r="AB140" s="16">
        <f>'8thR - Finale'!V140</f>
        <v>0</v>
      </c>
      <c r="AC140" s="17">
        <f t="shared" si="28"/>
        <v>200</v>
      </c>
      <c r="AD140" s="17">
        <f t="shared" si="29"/>
        <v>200.00001399999999</v>
      </c>
    </row>
    <row r="141" spans="1:30" x14ac:dyDescent="0.25">
      <c r="A141" s="30">
        <v>135</v>
      </c>
      <c r="B141" s="23">
        <f t="shared" si="30"/>
        <v>135</v>
      </c>
      <c r="C141" s="23">
        <f t="shared" si="31"/>
        <v>135</v>
      </c>
      <c r="D141" s="13">
        <f t="shared" si="32"/>
        <v>86</v>
      </c>
      <c r="E141" s="13">
        <f t="shared" si="33"/>
        <v>87</v>
      </c>
      <c r="F141" s="66" t="str">
        <f>'8thR - Finale'!B141</f>
        <v/>
      </c>
      <c r="G141" s="66">
        <f>'8thR - Finale'!W141</f>
        <v>0</v>
      </c>
      <c r="H141" s="65">
        <f>MIN('1stR'!C141,'2ndR'!C141,'3rdR'!C141,'4thR'!C141,'5thR'!C141,'6thR'!C141,'7thR'!C141,'8thR - Finale'!C141)</f>
        <v>0</v>
      </c>
      <c r="I141" s="65">
        <f>MIN('1stR'!D141,'2ndR'!D141,'3rdR'!D141,'4thR'!D141,'5thR'!D141,'6thR'!D141,'7thR'!D141,'8thR - Finale'!D141)</f>
        <v>0</v>
      </c>
      <c r="J141" s="65">
        <f>MIN('1stR'!E141,'2ndR'!E141,'3rdR'!E141,'4thR'!E141,'5thR'!E141,'6thR'!E141,'7thR'!E141,'8thR - Finale'!E141)</f>
        <v>0</v>
      </c>
      <c r="K141" s="65">
        <f>MIN('1stR'!F141,'2ndR'!F141,'3rdR'!F141,'4thR'!F141,'5thR'!F141,'6thR'!F141,'7thR'!F141,'8thR - Finale'!F141)</f>
        <v>0</v>
      </c>
      <c r="L141" s="65">
        <f>MIN('1stR'!G141,'2ndR'!G141,'3rdR'!G141,'4thR'!G141,'5thR'!G141,'6thR'!G141,'7thR'!G141,'8thR - Finale'!G141)</f>
        <v>0</v>
      </c>
      <c r="M141" s="65">
        <f>MIN('1stR'!H141,'2ndR'!H141,'3rdR'!H141,'4thR'!H141,'5thR'!H141,'6thR'!H141,'7thR'!H141,'8thR - Finale'!H141)</f>
        <v>0</v>
      </c>
      <c r="N141" s="65">
        <f>MIN('1stR'!I141,'2ndR'!I141,'3rdR'!I141,'4thR'!I141,'5thR'!I141,'6thR'!I141,'7thR'!I141,'8thR - Finale'!I141)</f>
        <v>0</v>
      </c>
      <c r="O141" s="65">
        <f>MIN('1stR'!J141,'2ndR'!J141,'3rdR'!J141,'4thR'!J141,'5thR'!J141,'6thR'!J141,'7thR'!J141,'8thR - Finale'!J141)</f>
        <v>0</v>
      </c>
      <c r="P141" s="65">
        <f>MIN('1stR'!K141,'2ndR'!K141,'3rdR'!K141,'4thR'!K141,'5thR'!K141,'6thR'!K141,'7thR'!K141,'8thR - Finale'!K141)</f>
        <v>0</v>
      </c>
      <c r="Q141" s="65">
        <f>MIN('1stR'!L141,'2ndR'!L141,'3rdR'!L141,'4thR'!L141,'5thR'!L141,'6thR'!L141,'7thR'!L141,'8thR - Finale'!L141)</f>
        <v>0</v>
      </c>
      <c r="R141" s="65">
        <f>MIN('1stR'!M141,'2ndR'!M141,'3rdR'!M141,'4thR'!M141,'5thR'!M141,'6thR'!M141,'7thR'!M141,'8thR - Finale'!M141)</f>
        <v>0</v>
      </c>
      <c r="S141" s="65">
        <f>MIN('1stR'!N141,'2ndR'!N141,'3rdR'!N141,'4thR'!N141,'5thR'!N141,'6thR'!N141,'7thR'!N141,'8thR - Finale'!N141)</f>
        <v>0</v>
      </c>
      <c r="T141" s="65">
        <f>MIN('1stR'!O141,'2ndR'!O141,'3rdR'!O141,'4thR'!O141,'5thR'!O141,'6thR'!O141,'7thR'!O141,'8thR - Finale'!O141)</f>
        <v>0</v>
      </c>
      <c r="U141" s="65">
        <f>MIN('1stR'!P141,'2ndR'!P141,'3rdR'!P141,'4thR'!P141,'5thR'!P141,'6thR'!P141,'7thR'!P141,'8thR - Finale'!P141)</f>
        <v>0</v>
      </c>
      <c r="V141" s="65">
        <f>MIN('1stR'!Q141,'2ndR'!Q141,'3rdR'!Q141,'4thR'!Q141,'5thR'!Q141,'6thR'!Q141,'7thR'!Q141,'8thR - Finale'!Q141)</f>
        <v>0</v>
      </c>
      <c r="W141" s="65">
        <f>MIN('1stR'!R141,'2ndR'!R141,'3rdR'!R141,'4thR'!R141,'5thR'!R141,'6thR'!R141,'7thR'!R141,'8thR - Finale'!R141)</f>
        <v>0</v>
      </c>
      <c r="X141" s="65">
        <f>MIN('1stR'!S141,'2ndR'!S141,'3rdR'!S141,'4thR'!S141,'5thR'!S141,'6thR'!S141,'7thR'!S141,'8thR - Finale'!S141)</f>
        <v>0</v>
      </c>
      <c r="Y141" s="65">
        <f>MIN('1stR'!T141,'2ndR'!T141,'3rdR'!T141,'4thR'!T141,'5thR'!T141,'6thR'!T141,'7thR'!T141,'8thR - Finale'!T141)</f>
        <v>0</v>
      </c>
      <c r="Z141" s="16">
        <f t="shared" si="26"/>
        <v>200</v>
      </c>
      <c r="AA141" s="16">
        <f t="shared" si="27"/>
        <v>200.00001409999999</v>
      </c>
      <c r="AB141" s="16">
        <f>'8thR - Finale'!V141</f>
        <v>0</v>
      </c>
      <c r="AC141" s="17">
        <f t="shared" si="28"/>
        <v>200</v>
      </c>
      <c r="AD141" s="17">
        <f t="shared" si="29"/>
        <v>200.00001409999999</v>
      </c>
    </row>
    <row r="142" spans="1:30" x14ac:dyDescent="0.25">
      <c r="A142" s="30">
        <v>136</v>
      </c>
      <c r="B142" s="23">
        <f t="shared" si="30"/>
        <v>136</v>
      </c>
      <c r="C142" s="23">
        <f t="shared" si="31"/>
        <v>136</v>
      </c>
      <c r="D142" s="13">
        <f t="shared" si="32"/>
        <v>86</v>
      </c>
      <c r="E142" s="13">
        <f t="shared" si="33"/>
        <v>87</v>
      </c>
      <c r="F142" s="66" t="str">
        <f>'8thR - Finale'!B142</f>
        <v/>
      </c>
      <c r="G142" s="66">
        <f>'8thR - Finale'!W142</f>
        <v>0</v>
      </c>
      <c r="H142" s="65">
        <f>MIN('1stR'!C142,'2ndR'!C142,'3rdR'!C142,'4thR'!C142,'5thR'!C142,'6thR'!C142,'7thR'!C142,'8thR - Finale'!C142)</f>
        <v>0</v>
      </c>
      <c r="I142" s="65">
        <f>MIN('1stR'!D142,'2ndR'!D142,'3rdR'!D142,'4thR'!D142,'5thR'!D142,'6thR'!D142,'7thR'!D142,'8thR - Finale'!D142)</f>
        <v>0</v>
      </c>
      <c r="J142" s="65">
        <f>MIN('1stR'!E142,'2ndR'!E142,'3rdR'!E142,'4thR'!E142,'5thR'!E142,'6thR'!E142,'7thR'!E142,'8thR - Finale'!E142)</f>
        <v>0</v>
      </c>
      <c r="K142" s="65">
        <f>MIN('1stR'!F142,'2ndR'!F142,'3rdR'!F142,'4thR'!F142,'5thR'!F142,'6thR'!F142,'7thR'!F142,'8thR - Finale'!F142)</f>
        <v>0</v>
      </c>
      <c r="L142" s="65">
        <f>MIN('1stR'!G142,'2ndR'!G142,'3rdR'!G142,'4thR'!G142,'5thR'!G142,'6thR'!G142,'7thR'!G142,'8thR - Finale'!G142)</f>
        <v>0</v>
      </c>
      <c r="M142" s="65">
        <f>MIN('1stR'!H142,'2ndR'!H142,'3rdR'!H142,'4thR'!H142,'5thR'!H142,'6thR'!H142,'7thR'!H142,'8thR - Finale'!H142)</f>
        <v>0</v>
      </c>
      <c r="N142" s="65">
        <f>MIN('1stR'!I142,'2ndR'!I142,'3rdR'!I142,'4thR'!I142,'5thR'!I142,'6thR'!I142,'7thR'!I142,'8thR - Finale'!I142)</f>
        <v>0</v>
      </c>
      <c r="O142" s="65">
        <f>MIN('1stR'!J142,'2ndR'!J142,'3rdR'!J142,'4thR'!J142,'5thR'!J142,'6thR'!J142,'7thR'!J142,'8thR - Finale'!J142)</f>
        <v>0</v>
      </c>
      <c r="P142" s="65">
        <f>MIN('1stR'!K142,'2ndR'!K142,'3rdR'!K142,'4thR'!K142,'5thR'!K142,'6thR'!K142,'7thR'!K142,'8thR - Finale'!K142)</f>
        <v>0</v>
      </c>
      <c r="Q142" s="65">
        <f>MIN('1stR'!L142,'2ndR'!L142,'3rdR'!L142,'4thR'!L142,'5thR'!L142,'6thR'!L142,'7thR'!L142,'8thR - Finale'!L142)</f>
        <v>0</v>
      </c>
      <c r="R142" s="65">
        <f>MIN('1stR'!M142,'2ndR'!M142,'3rdR'!M142,'4thR'!M142,'5thR'!M142,'6thR'!M142,'7thR'!M142,'8thR - Finale'!M142)</f>
        <v>0</v>
      </c>
      <c r="S142" s="65">
        <f>MIN('1stR'!N142,'2ndR'!N142,'3rdR'!N142,'4thR'!N142,'5thR'!N142,'6thR'!N142,'7thR'!N142,'8thR - Finale'!N142)</f>
        <v>0</v>
      </c>
      <c r="T142" s="65">
        <f>MIN('1stR'!O142,'2ndR'!O142,'3rdR'!O142,'4thR'!O142,'5thR'!O142,'6thR'!O142,'7thR'!O142,'8thR - Finale'!O142)</f>
        <v>0</v>
      </c>
      <c r="U142" s="65">
        <f>MIN('1stR'!P142,'2ndR'!P142,'3rdR'!P142,'4thR'!P142,'5thR'!P142,'6thR'!P142,'7thR'!P142,'8thR - Finale'!P142)</f>
        <v>0</v>
      </c>
      <c r="V142" s="65">
        <f>MIN('1stR'!Q142,'2ndR'!Q142,'3rdR'!Q142,'4thR'!Q142,'5thR'!Q142,'6thR'!Q142,'7thR'!Q142,'8thR - Finale'!Q142)</f>
        <v>0</v>
      </c>
      <c r="W142" s="65">
        <f>MIN('1stR'!R142,'2ndR'!R142,'3rdR'!R142,'4thR'!R142,'5thR'!R142,'6thR'!R142,'7thR'!R142,'8thR - Finale'!R142)</f>
        <v>0</v>
      </c>
      <c r="X142" s="65">
        <f>MIN('1stR'!S142,'2ndR'!S142,'3rdR'!S142,'4thR'!S142,'5thR'!S142,'6thR'!S142,'7thR'!S142,'8thR - Finale'!S142)</f>
        <v>0</v>
      </c>
      <c r="Y142" s="65">
        <f>MIN('1stR'!T142,'2ndR'!T142,'3rdR'!T142,'4thR'!T142,'5thR'!T142,'6thR'!T142,'7thR'!T142,'8thR - Finale'!T142)</f>
        <v>0</v>
      </c>
      <c r="Z142" s="16">
        <f t="shared" si="26"/>
        <v>200</v>
      </c>
      <c r="AA142" s="16">
        <f t="shared" si="27"/>
        <v>200.00001420000001</v>
      </c>
      <c r="AB142" s="16">
        <f>'8thR - Finale'!V142</f>
        <v>0</v>
      </c>
      <c r="AC142" s="17">
        <f t="shared" si="28"/>
        <v>200</v>
      </c>
      <c r="AD142" s="17">
        <f t="shared" si="29"/>
        <v>200.00001420000001</v>
      </c>
    </row>
    <row r="143" spans="1:30" x14ac:dyDescent="0.25">
      <c r="A143" s="30">
        <v>137</v>
      </c>
      <c r="B143" s="23">
        <f t="shared" si="30"/>
        <v>137</v>
      </c>
      <c r="C143" s="23">
        <f t="shared" si="31"/>
        <v>137</v>
      </c>
      <c r="D143" s="13">
        <f t="shared" si="32"/>
        <v>86</v>
      </c>
      <c r="E143" s="13">
        <f t="shared" si="33"/>
        <v>87</v>
      </c>
      <c r="F143" s="66" t="str">
        <f>'8thR - Finale'!B143</f>
        <v/>
      </c>
      <c r="G143" s="66">
        <f>'8thR - Finale'!W143</f>
        <v>0</v>
      </c>
      <c r="H143" s="65">
        <f>MIN('1stR'!C143,'2ndR'!C143,'3rdR'!C143,'4thR'!C143,'5thR'!C143,'6thR'!C143,'7thR'!C143,'8thR - Finale'!C143)</f>
        <v>0</v>
      </c>
      <c r="I143" s="65">
        <f>MIN('1stR'!D143,'2ndR'!D143,'3rdR'!D143,'4thR'!D143,'5thR'!D143,'6thR'!D143,'7thR'!D143,'8thR - Finale'!D143)</f>
        <v>0</v>
      </c>
      <c r="J143" s="65">
        <f>MIN('1stR'!E143,'2ndR'!E143,'3rdR'!E143,'4thR'!E143,'5thR'!E143,'6thR'!E143,'7thR'!E143,'8thR - Finale'!E143)</f>
        <v>0</v>
      </c>
      <c r="K143" s="65">
        <f>MIN('1stR'!F143,'2ndR'!F143,'3rdR'!F143,'4thR'!F143,'5thR'!F143,'6thR'!F143,'7thR'!F143,'8thR - Finale'!F143)</f>
        <v>0</v>
      </c>
      <c r="L143" s="65">
        <f>MIN('1stR'!G143,'2ndR'!G143,'3rdR'!G143,'4thR'!G143,'5thR'!G143,'6thR'!G143,'7thR'!G143,'8thR - Finale'!G143)</f>
        <v>0</v>
      </c>
      <c r="M143" s="65">
        <f>MIN('1stR'!H143,'2ndR'!H143,'3rdR'!H143,'4thR'!H143,'5thR'!H143,'6thR'!H143,'7thR'!H143,'8thR - Finale'!H143)</f>
        <v>0</v>
      </c>
      <c r="N143" s="65">
        <f>MIN('1stR'!I143,'2ndR'!I143,'3rdR'!I143,'4thR'!I143,'5thR'!I143,'6thR'!I143,'7thR'!I143,'8thR - Finale'!I143)</f>
        <v>0</v>
      </c>
      <c r="O143" s="65">
        <f>MIN('1stR'!J143,'2ndR'!J143,'3rdR'!J143,'4thR'!J143,'5thR'!J143,'6thR'!J143,'7thR'!J143,'8thR - Finale'!J143)</f>
        <v>0</v>
      </c>
      <c r="P143" s="65">
        <f>MIN('1stR'!K143,'2ndR'!K143,'3rdR'!K143,'4thR'!K143,'5thR'!K143,'6thR'!K143,'7thR'!K143,'8thR - Finale'!K143)</f>
        <v>0</v>
      </c>
      <c r="Q143" s="65">
        <f>MIN('1stR'!L143,'2ndR'!L143,'3rdR'!L143,'4thR'!L143,'5thR'!L143,'6thR'!L143,'7thR'!L143,'8thR - Finale'!L143)</f>
        <v>0</v>
      </c>
      <c r="R143" s="65">
        <f>MIN('1stR'!M143,'2ndR'!M143,'3rdR'!M143,'4thR'!M143,'5thR'!M143,'6thR'!M143,'7thR'!M143,'8thR - Finale'!M143)</f>
        <v>0</v>
      </c>
      <c r="S143" s="65">
        <f>MIN('1stR'!N143,'2ndR'!N143,'3rdR'!N143,'4thR'!N143,'5thR'!N143,'6thR'!N143,'7thR'!N143,'8thR - Finale'!N143)</f>
        <v>0</v>
      </c>
      <c r="T143" s="65">
        <f>MIN('1stR'!O143,'2ndR'!O143,'3rdR'!O143,'4thR'!O143,'5thR'!O143,'6thR'!O143,'7thR'!O143,'8thR - Finale'!O143)</f>
        <v>0</v>
      </c>
      <c r="U143" s="65">
        <f>MIN('1stR'!P143,'2ndR'!P143,'3rdR'!P143,'4thR'!P143,'5thR'!P143,'6thR'!P143,'7thR'!P143,'8thR - Finale'!P143)</f>
        <v>0</v>
      </c>
      <c r="V143" s="65">
        <f>MIN('1stR'!Q143,'2ndR'!Q143,'3rdR'!Q143,'4thR'!Q143,'5thR'!Q143,'6thR'!Q143,'7thR'!Q143,'8thR - Finale'!Q143)</f>
        <v>0</v>
      </c>
      <c r="W143" s="65">
        <f>MIN('1stR'!R143,'2ndR'!R143,'3rdR'!R143,'4thR'!R143,'5thR'!R143,'6thR'!R143,'7thR'!R143,'8thR - Finale'!R143)</f>
        <v>0</v>
      </c>
      <c r="X143" s="65">
        <f>MIN('1stR'!S143,'2ndR'!S143,'3rdR'!S143,'4thR'!S143,'5thR'!S143,'6thR'!S143,'7thR'!S143,'8thR - Finale'!S143)</f>
        <v>0</v>
      </c>
      <c r="Y143" s="65">
        <f>MIN('1stR'!T143,'2ndR'!T143,'3rdR'!T143,'4thR'!T143,'5thR'!T143,'6thR'!T143,'7thR'!T143,'8thR - Finale'!T143)</f>
        <v>0</v>
      </c>
      <c r="Z143" s="16">
        <f t="shared" si="26"/>
        <v>200</v>
      </c>
      <c r="AA143" s="16">
        <f t="shared" si="27"/>
        <v>200.0000143</v>
      </c>
      <c r="AB143" s="16">
        <f>'8thR - Finale'!V143</f>
        <v>0</v>
      </c>
      <c r="AC143" s="17">
        <f t="shared" si="28"/>
        <v>200</v>
      </c>
      <c r="AD143" s="17">
        <f t="shared" si="29"/>
        <v>200.0000143</v>
      </c>
    </row>
    <row r="144" spans="1:30" x14ac:dyDescent="0.25">
      <c r="A144" s="30">
        <v>138</v>
      </c>
      <c r="B144" s="23">
        <f t="shared" si="30"/>
        <v>138</v>
      </c>
      <c r="C144" s="23">
        <f t="shared" si="31"/>
        <v>138</v>
      </c>
      <c r="D144" s="13">
        <f t="shared" si="32"/>
        <v>86</v>
      </c>
      <c r="E144" s="13">
        <f t="shared" si="33"/>
        <v>87</v>
      </c>
      <c r="F144" s="66" t="str">
        <f>'8thR - Finale'!B144</f>
        <v/>
      </c>
      <c r="G144" s="66">
        <f>'8thR - Finale'!W144</f>
        <v>0</v>
      </c>
      <c r="H144" s="65">
        <f>MIN('1stR'!C144,'2ndR'!C144,'3rdR'!C144,'4thR'!C144,'5thR'!C144,'6thR'!C144,'7thR'!C144,'8thR - Finale'!C144)</f>
        <v>0</v>
      </c>
      <c r="I144" s="65">
        <f>MIN('1stR'!D144,'2ndR'!D144,'3rdR'!D144,'4thR'!D144,'5thR'!D144,'6thR'!D144,'7thR'!D144,'8thR - Finale'!D144)</f>
        <v>0</v>
      </c>
      <c r="J144" s="65">
        <f>MIN('1stR'!E144,'2ndR'!E144,'3rdR'!E144,'4thR'!E144,'5thR'!E144,'6thR'!E144,'7thR'!E144,'8thR - Finale'!E144)</f>
        <v>0</v>
      </c>
      <c r="K144" s="65">
        <f>MIN('1stR'!F144,'2ndR'!F144,'3rdR'!F144,'4thR'!F144,'5thR'!F144,'6thR'!F144,'7thR'!F144,'8thR - Finale'!F144)</f>
        <v>0</v>
      </c>
      <c r="L144" s="65">
        <f>MIN('1stR'!G144,'2ndR'!G144,'3rdR'!G144,'4thR'!G144,'5thR'!G144,'6thR'!G144,'7thR'!G144,'8thR - Finale'!G144)</f>
        <v>0</v>
      </c>
      <c r="M144" s="65">
        <f>MIN('1stR'!H144,'2ndR'!H144,'3rdR'!H144,'4thR'!H144,'5thR'!H144,'6thR'!H144,'7thR'!H144,'8thR - Finale'!H144)</f>
        <v>0</v>
      </c>
      <c r="N144" s="65">
        <f>MIN('1stR'!I144,'2ndR'!I144,'3rdR'!I144,'4thR'!I144,'5thR'!I144,'6thR'!I144,'7thR'!I144,'8thR - Finale'!I144)</f>
        <v>0</v>
      </c>
      <c r="O144" s="65">
        <f>MIN('1stR'!J144,'2ndR'!J144,'3rdR'!J144,'4thR'!J144,'5thR'!J144,'6thR'!J144,'7thR'!J144,'8thR - Finale'!J144)</f>
        <v>0</v>
      </c>
      <c r="P144" s="65">
        <f>MIN('1stR'!K144,'2ndR'!K144,'3rdR'!K144,'4thR'!K144,'5thR'!K144,'6thR'!K144,'7thR'!K144,'8thR - Finale'!K144)</f>
        <v>0</v>
      </c>
      <c r="Q144" s="65">
        <f>MIN('1stR'!L144,'2ndR'!L144,'3rdR'!L144,'4thR'!L144,'5thR'!L144,'6thR'!L144,'7thR'!L144,'8thR - Finale'!L144)</f>
        <v>0</v>
      </c>
      <c r="R144" s="65">
        <f>MIN('1stR'!M144,'2ndR'!M144,'3rdR'!M144,'4thR'!M144,'5thR'!M144,'6thR'!M144,'7thR'!M144,'8thR - Finale'!M144)</f>
        <v>0</v>
      </c>
      <c r="S144" s="65">
        <f>MIN('1stR'!N144,'2ndR'!N144,'3rdR'!N144,'4thR'!N144,'5thR'!N144,'6thR'!N144,'7thR'!N144,'8thR - Finale'!N144)</f>
        <v>0</v>
      </c>
      <c r="T144" s="65">
        <f>MIN('1stR'!O144,'2ndR'!O144,'3rdR'!O144,'4thR'!O144,'5thR'!O144,'6thR'!O144,'7thR'!O144,'8thR - Finale'!O144)</f>
        <v>0</v>
      </c>
      <c r="U144" s="65">
        <f>MIN('1stR'!P144,'2ndR'!P144,'3rdR'!P144,'4thR'!P144,'5thR'!P144,'6thR'!P144,'7thR'!P144,'8thR - Finale'!P144)</f>
        <v>0</v>
      </c>
      <c r="V144" s="65">
        <f>MIN('1stR'!Q144,'2ndR'!Q144,'3rdR'!Q144,'4thR'!Q144,'5thR'!Q144,'6thR'!Q144,'7thR'!Q144,'8thR - Finale'!Q144)</f>
        <v>0</v>
      </c>
      <c r="W144" s="65">
        <f>MIN('1stR'!R144,'2ndR'!R144,'3rdR'!R144,'4thR'!R144,'5thR'!R144,'6thR'!R144,'7thR'!R144,'8thR - Finale'!R144)</f>
        <v>0</v>
      </c>
      <c r="X144" s="65">
        <f>MIN('1stR'!S144,'2ndR'!S144,'3rdR'!S144,'4thR'!S144,'5thR'!S144,'6thR'!S144,'7thR'!S144,'8thR - Finale'!S144)</f>
        <v>0</v>
      </c>
      <c r="Y144" s="65">
        <f>MIN('1stR'!T144,'2ndR'!T144,'3rdR'!T144,'4thR'!T144,'5thR'!T144,'6thR'!T144,'7thR'!T144,'8thR - Finale'!T144)</f>
        <v>0</v>
      </c>
      <c r="Z144" s="16">
        <f t="shared" si="26"/>
        <v>200</v>
      </c>
      <c r="AA144" s="16">
        <f t="shared" si="27"/>
        <v>200.0000144</v>
      </c>
      <c r="AB144" s="16">
        <f>'8thR - Finale'!V144</f>
        <v>0</v>
      </c>
      <c r="AC144" s="17">
        <f t="shared" si="28"/>
        <v>200</v>
      </c>
      <c r="AD144" s="17">
        <f t="shared" si="29"/>
        <v>200.0000144</v>
      </c>
    </row>
    <row r="145" spans="1:30" x14ac:dyDescent="0.25">
      <c r="A145" s="30">
        <v>139</v>
      </c>
      <c r="B145" s="23">
        <f t="shared" si="30"/>
        <v>139</v>
      </c>
      <c r="C145" s="23">
        <f t="shared" si="31"/>
        <v>139</v>
      </c>
      <c r="D145" s="13">
        <f t="shared" si="32"/>
        <v>86</v>
      </c>
      <c r="E145" s="13">
        <f t="shared" si="33"/>
        <v>87</v>
      </c>
      <c r="F145" s="66" t="str">
        <f>'8thR - Finale'!B145</f>
        <v/>
      </c>
      <c r="G145" s="66">
        <f>'8thR - Finale'!W145</f>
        <v>0</v>
      </c>
      <c r="H145" s="65">
        <f>MIN('1stR'!C145,'2ndR'!C145,'3rdR'!C145,'4thR'!C145,'5thR'!C145,'6thR'!C145,'7thR'!C145,'8thR - Finale'!C145)</f>
        <v>0</v>
      </c>
      <c r="I145" s="65">
        <f>MIN('1stR'!D145,'2ndR'!D145,'3rdR'!D145,'4thR'!D145,'5thR'!D145,'6thR'!D145,'7thR'!D145,'8thR - Finale'!D145)</f>
        <v>0</v>
      </c>
      <c r="J145" s="65">
        <f>MIN('1stR'!E145,'2ndR'!E145,'3rdR'!E145,'4thR'!E145,'5thR'!E145,'6thR'!E145,'7thR'!E145,'8thR - Finale'!E145)</f>
        <v>0</v>
      </c>
      <c r="K145" s="65">
        <f>MIN('1stR'!F145,'2ndR'!F145,'3rdR'!F145,'4thR'!F145,'5thR'!F145,'6thR'!F145,'7thR'!F145,'8thR - Finale'!F145)</f>
        <v>0</v>
      </c>
      <c r="L145" s="65">
        <f>MIN('1stR'!G145,'2ndR'!G145,'3rdR'!G145,'4thR'!G145,'5thR'!G145,'6thR'!G145,'7thR'!G145,'8thR - Finale'!G145)</f>
        <v>0</v>
      </c>
      <c r="M145" s="65">
        <f>MIN('1stR'!H145,'2ndR'!H145,'3rdR'!H145,'4thR'!H145,'5thR'!H145,'6thR'!H145,'7thR'!H145,'8thR - Finale'!H145)</f>
        <v>0</v>
      </c>
      <c r="N145" s="65">
        <f>MIN('1stR'!I145,'2ndR'!I145,'3rdR'!I145,'4thR'!I145,'5thR'!I145,'6thR'!I145,'7thR'!I145,'8thR - Finale'!I145)</f>
        <v>0</v>
      </c>
      <c r="O145" s="65">
        <f>MIN('1stR'!J145,'2ndR'!J145,'3rdR'!J145,'4thR'!J145,'5thR'!J145,'6thR'!J145,'7thR'!J145,'8thR - Finale'!J145)</f>
        <v>0</v>
      </c>
      <c r="P145" s="65">
        <f>MIN('1stR'!K145,'2ndR'!K145,'3rdR'!K145,'4thR'!K145,'5thR'!K145,'6thR'!K145,'7thR'!K145,'8thR - Finale'!K145)</f>
        <v>0</v>
      </c>
      <c r="Q145" s="65">
        <f>MIN('1stR'!L145,'2ndR'!L145,'3rdR'!L145,'4thR'!L145,'5thR'!L145,'6thR'!L145,'7thR'!L145,'8thR - Finale'!L145)</f>
        <v>0</v>
      </c>
      <c r="R145" s="65">
        <f>MIN('1stR'!M145,'2ndR'!M145,'3rdR'!M145,'4thR'!M145,'5thR'!M145,'6thR'!M145,'7thR'!M145,'8thR - Finale'!M145)</f>
        <v>0</v>
      </c>
      <c r="S145" s="65">
        <f>MIN('1stR'!N145,'2ndR'!N145,'3rdR'!N145,'4thR'!N145,'5thR'!N145,'6thR'!N145,'7thR'!N145,'8thR - Finale'!N145)</f>
        <v>0</v>
      </c>
      <c r="T145" s="65">
        <f>MIN('1stR'!O145,'2ndR'!O145,'3rdR'!O145,'4thR'!O145,'5thR'!O145,'6thR'!O145,'7thR'!O145,'8thR - Finale'!O145)</f>
        <v>0</v>
      </c>
      <c r="U145" s="65">
        <f>MIN('1stR'!P145,'2ndR'!P145,'3rdR'!P145,'4thR'!P145,'5thR'!P145,'6thR'!P145,'7thR'!P145,'8thR - Finale'!P145)</f>
        <v>0</v>
      </c>
      <c r="V145" s="65">
        <f>MIN('1stR'!Q145,'2ndR'!Q145,'3rdR'!Q145,'4thR'!Q145,'5thR'!Q145,'6thR'!Q145,'7thR'!Q145,'8thR - Finale'!Q145)</f>
        <v>0</v>
      </c>
      <c r="W145" s="65">
        <f>MIN('1stR'!R145,'2ndR'!R145,'3rdR'!R145,'4thR'!R145,'5thR'!R145,'6thR'!R145,'7thR'!R145,'8thR - Finale'!R145)</f>
        <v>0</v>
      </c>
      <c r="X145" s="65">
        <f>MIN('1stR'!S145,'2ndR'!S145,'3rdR'!S145,'4thR'!S145,'5thR'!S145,'6thR'!S145,'7thR'!S145,'8thR - Finale'!S145)</f>
        <v>0</v>
      </c>
      <c r="Y145" s="65">
        <f>MIN('1stR'!T145,'2ndR'!T145,'3rdR'!T145,'4thR'!T145,'5thR'!T145,'6thR'!T145,'7thR'!T145,'8thR - Finale'!T145)</f>
        <v>0</v>
      </c>
      <c r="Z145" s="16">
        <f t="shared" si="26"/>
        <v>200</v>
      </c>
      <c r="AA145" s="16">
        <f t="shared" si="27"/>
        <v>200.00001449999999</v>
      </c>
      <c r="AB145" s="16">
        <f>'8thR - Finale'!V145</f>
        <v>0</v>
      </c>
      <c r="AC145" s="17">
        <f t="shared" si="28"/>
        <v>200</v>
      </c>
      <c r="AD145" s="17">
        <f t="shared" si="29"/>
        <v>200.00001449999999</v>
      </c>
    </row>
    <row r="146" spans="1:30" x14ac:dyDescent="0.25">
      <c r="A146" s="30">
        <v>140</v>
      </c>
      <c r="B146" s="23">
        <f t="shared" si="30"/>
        <v>140</v>
      </c>
      <c r="C146" s="23">
        <f t="shared" si="31"/>
        <v>140</v>
      </c>
      <c r="D146" s="13">
        <f t="shared" si="32"/>
        <v>86</v>
      </c>
      <c r="E146" s="13">
        <f t="shared" si="33"/>
        <v>87</v>
      </c>
      <c r="F146" s="66" t="str">
        <f>'8thR - Finale'!B146</f>
        <v/>
      </c>
      <c r="G146" s="66">
        <f>'8thR - Finale'!W146</f>
        <v>0</v>
      </c>
      <c r="H146" s="65">
        <f>MIN('1stR'!C146,'2ndR'!C146,'3rdR'!C146,'4thR'!C146,'5thR'!C146,'6thR'!C146,'7thR'!C146,'8thR - Finale'!C146)</f>
        <v>0</v>
      </c>
      <c r="I146" s="65">
        <f>MIN('1stR'!D146,'2ndR'!D146,'3rdR'!D146,'4thR'!D146,'5thR'!D146,'6thR'!D146,'7thR'!D146,'8thR - Finale'!D146)</f>
        <v>0</v>
      </c>
      <c r="J146" s="65">
        <f>MIN('1stR'!E146,'2ndR'!E146,'3rdR'!E146,'4thR'!E146,'5thR'!E146,'6thR'!E146,'7thR'!E146,'8thR - Finale'!E146)</f>
        <v>0</v>
      </c>
      <c r="K146" s="65">
        <f>MIN('1stR'!F146,'2ndR'!F146,'3rdR'!F146,'4thR'!F146,'5thR'!F146,'6thR'!F146,'7thR'!F146,'8thR - Finale'!F146)</f>
        <v>0</v>
      </c>
      <c r="L146" s="65">
        <f>MIN('1stR'!G146,'2ndR'!G146,'3rdR'!G146,'4thR'!G146,'5thR'!G146,'6thR'!G146,'7thR'!G146,'8thR - Finale'!G146)</f>
        <v>0</v>
      </c>
      <c r="M146" s="65">
        <f>MIN('1stR'!H146,'2ndR'!H146,'3rdR'!H146,'4thR'!H146,'5thR'!H146,'6thR'!H146,'7thR'!H146,'8thR - Finale'!H146)</f>
        <v>0</v>
      </c>
      <c r="N146" s="65">
        <f>MIN('1stR'!I146,'2ndR'!I146,'3rdR'!I146,'4thR'!I146,'5thR'!I146,'6thR'!I146,'7thR'!I146,'8thR - Finale'!I146)</f>
        <v>0</v>
      </c>
      <c r="O146" s="65">
        <f>MIN('1stR'!J146,'2ndR'!J146,'3rdR'!J146,'4thR'!J146,'5thR'!J146,'6thR'!J146,'7thR'!J146,'8thR - Finale'!J146)</f>
        <v>0</v>
      </c>
      <c r="P146" s="65">
        <f>MIN('1stR'!K146,'2ndR'!K146,'3rdR'!K146,'4thR'!K146,'5thR'!K146,'6thR'!K146,'7thR'!K146,'8thR - Finale'!K146)</f>
        <v>0</v>
      </c>
      <c r="Q146" s="65">
        <f>MIN('1stR'!L146,'2ndR'!L146,'3rdR'!L146,'4thR'!L146,'5thR'!L146,'6thR'!L146,'7thR'!L146,'8thR - Finale'!L146)</f>
        <v>0</v>
      </c>
      <c r="R146" s="65">
        <f>MIN('1stR'!M146,'2ndR'!M146,'3rdR'!M146,'4thR'!M146,'5thR'!M146,'6thR'!M146,'7thR'!M146,'8thR - Finale'!M146)</f>
        <v>0</v>
      </c>
      <c r="S146" s="65">
        <f>MIN('1stR'!N146,'2ndR'!N146,'3rdR'!N146,'4thR'!N146,'5thR'!N146,'6thR'!N146,'7thR'!N146,'8thR - Finale'!N146)</f>
        <v>0</v>
      </c>
      <c r="T146" s="65">
        <f>MIN('1stR'!O146,'2ndR'!O146,'3rdR'!O146,'4thR'!O146,'5thR'!O146,'6thR'!O146,'7thR'!O146,'8thR - Finale'!O146)</f>
        <v>0</v>
      </c>
      <c r="U146" s="65">
        <f>MIN('1stR'!P146,'2ndR'!P146,'3rdR'!P146,'4thR'!P146,'5thR'!P146,'6thR'!P146,'7thR'!P146,'8thR - Finale'!P146)</f>
        <v>0</v>
      </c>
      <c r="V146" s="65">
        <f>MIN('1stR'!Q146,'2ndR'!Q146,'3rdR'!Q146,'4thR'!Q146,'5thR'!Q146,'6thR'!Q146,'7thR'!Q146,'8thR - Finale'!Q146)</f>
        <v>0</v>
      </c>
      <c r="W146" s="65">
        <f>MIN('1stR'!R146,'2ndR'!R146,'3rdR'!R146,'4thR'!R146,'5thR'!R146,'6thR'!R146,'7thR'!R146,'8thR - Finale'!R146)</f>
        <v>0</v>
      </c>
      <c r="X146" s="65">
        <f>MIN('1stR'!S146,'2ndR'!S146,'3rdR'!S146,'4thR'!S146,'5thR'!S146,'6thR'!S146,'7thR'!S146,'8thR - Finale'!S146)</f>
        <v>0</v>
      </c>
      <c r="Y146" s="65">
        <f>MIN('1stR'!T146,'2ndR'!T146,'3rdR'!T146,'4thR'!T146,'5thR'!T146,'6thR'!T146,'7thR'!T146,'8thR - Finale'!T146)</f>
        <v>0</v>
      </c>
      <c r="Z146" s="16">
        <f t="shared" si="26"/>
        <v>200</v>
      </c>
      <c r="AA146" s="16">
        <f t="shared" si="27"/>
        <v>200.00001459999999</v>
      </c>
      <c r="AB146" s="16">
        <f>'8thR - Finale'!V146</f>
        <v>0</v>
      </c>
      <c r="AC146" s="17">
        <f t="shared" si="28"/>
        <v>200</v>
      </c>
      <c r="AD146" s="17">
        <f t="shared" si="29"/>
        <v>200.00001459999999</v>
      </c>
    </row>
    <row r="147" spans="1:30" ht="15.75" x14ac:dyDescent="0.25">
      <c r="F147" s="112" t="s">
        <v>7</v>
      </c>
      <c r="G147" s="113"/>
      <c r="H147" s="9">
        <v>4</v>
      </c>
      <c r="I147" s="9">
        <v>4</v>
      </c>
      <c r="J147" s="9">
        <v>3</v>
      </c>
      <c r="K147" s="9">
        <v>3</v>
      </c>
      <c r="L147" s="9">
        <v>4</v>
      </c>
      <c r="M147" s="9">
        <v>4</v>
      </c>
      <c r="N147" s="9">
        <v>5</v>
      </c>
      <c r="O147" s="9">
        <v>4</v>
      </c>
      <c r="P147" s="9">
        <v>4</v>
      </c>
      <c r="Q147" s="9">
        <v>3</v>
      </c>
      <c r="R147" s="9">
        <v>4</v>
      </c>
      <c r="S147" s="9">
        <v>5</v>
      </c>
      <c r="T147" s="9">
        <v>4</v>
      </c>
      <c r="U147" s="9">
        <v>5</v>
      </c>
      <c r="V147" s="9">
        <v>3</v>
      </c>
      <c r="W147" s="9">
        <v>3</v>
      </c>
      <c r="X147" s="9">
        <v>4</v>
      </c>
      <c r="Y147" s="9">
        <v>4</v>
      </c>
      <c r="Z147" s="10">
        <f>SUM(H147:Y147)</f>
        <v>70</v>
      </c>
    </row>
  </sheetData>
  <sheetProtection algorithmName="SHA-512" hashValue="C+rCh/vbPHpCQThai6boje6MosorQqi07AwlvkVtEINOgqwHhBAQxjIfgH73q4PCr3h8PSIa/bFZ3mMX2jLiQw==" saltValue="mrjh0ruLRnoFVFJRUglvgw==" spinCount="100000" sheet="1" objects="1" scenarios="1"/>
  <mergeCells count="31">
    <mergeCell ref="B5:B6"/>
    <mergeCell ref="C5:C6"/>
    <mergeCell ref="D5:D6"/>
    <mergeCell ref="R5:R6"/>
    <mergeCell ref="G5:G6"/>
    <mergeCell ref="M5:M6"/>
    <mergeCell ref="AD5:AD6"/>
    <mergeCell ref="Z5:Z6"/>
    <mergeCell ref="AC5:AC6"/>
    <mergeCell ref="AB5:AB6"/>
    <mergeCell ref="N5:N6"/>
    <mergeCell ref="T5:T6"/>
    <mergeCell ref="AA5:AA6"/>
    <mergeCell ref="F147:G147"/>
    <mergeCell ref="H4:Y4"/>
    <mergeCell ref="K5:K6"/>
    <mergeCell ref="J5:J6"/>
    <mergeCell ref="I5:I6"/>
    <mergeCell ref="Q5:Q6"/>
    <mergeCell ref="P5:P6"/>
    <mergeCell ref="O5:O6"/>
    <mergeCell ref="S5:S6"/>
    <mergeCell ref="L5:L6"/>
    <mergeCell ref="H2:Y2"/>
    <mergeCell ref="F5:F6"/>
    <mergeCell ref="H5:H6"/>
    <mergeCell ref="Y5:Y6"/>
    <mergeCell ref="X5:X6"/>
    <mergeCell ref="W5:W6"/>
    <mergeCell ref="V5:V6"/>
    <mergeCell ref="U5:U6"/>
  </mergeCells>
  <conditionalFormatting sqref="Z7:Z76 AC7:AC76 AC126 Z126 F7:G126 Z147:Z176 F147:G176 AC147:AC176">
    <cfRule type="cellIs" dxfId="6904" priority="551" operator="equal">
      <formula>0</formula>
    </cfRule>
  </conditionalFormatting>
  <conditionalFormatting sqref="G7:G126 G147:G176">
    <cfRule type="dataBar" priority="637">
      <dataBar>
        <cfvo type="num" val="0"/>
        <cfvo type="max"/>
        <color theme="6" tint="-0.249977111117893"/>
      </dataBar>
      <extLst>
        <ext xmlns:x14="http://schemas.microsoft.com/office/spreadsheetml/2009/9/main" uri="{B025F937-C7B1-47D3-B67F-A62EFF666E3E}">
          <x14:id>{4FF1C77B-781C-4003-B980-AF653697C9C7}</x14:id>
        </ext>
      </extLst>
    </cfRule>
  </conditionalFormatting>
  <conditionalFormatting sqref="AB7:AB126">
    <cfRule type="cellIs" dxfId="6903" priority="472" operator="equal">
      <formula>0</formula>
    </cfRule>
  </conditionalFormatting>
  <conditionalFormatting sqref="AA7:AA76 AA126">
    <cfRule type="cellIs" dxfId="6902" priority="453" operator="equal">
      <formula>0</formula>
    </cfRule>
  </conditionalFormatting>
  <conditionalFormatting sqref="AD7:AD76 AD126">
    <cfRule type="cellIs" dxfId="6901" priority="452" operator="equal">
      <formula>0</formula>
    </cfRule>
  </conditionalFormatting>
  <conditionalFormatting sqref="Z7:Z76 AC7:AC76 AC126 Z126">
    <cfRule type="cellIs" dxfId="6900" priority="451" operator="equal">
      <formula>200</formula>
    </cfRule>
  </conditionalFormatting>
  <conditionalFormatting sqref="Z77:Z125 AC77:AC125">
    <cfRule type="cellIs" dxfId="6899" priority="443" operator="equal">
      <formula>0</formula>
    </cfRule>
  </conditionalFormatting>
  <conditionalFormatting sqref="AA77:AA125">
    <cfRule type="cellIs" dxfId="6898" priority="424" operator="equal">
      <formula>0</formula>
    </cfRule>
  </conditionalFormatting>
  <conditionalFormatting sqref="AD77:AD125">
    <cfRule type="cellIs" dxfId="6897" priority="423" operator="equal">
      <formula>0</formula>
    </cfRule>
  </conditionalFormatting>
  <conditionalFormatting sqref="Z77:Z125 AC77:AC125">
    <cfRule type="cellIs" dxfId="6896" priority="422" operator="equal">
      <formula>200</formula>
    </cfRule>
  </conditionalFormatting>
  <conditionalFormatting sqref="J77:J126">
    <cfRule type="cellIs" dxfId="6895" priority="368" operator="equal">
      <formula>1</formula>
    </cfRule>
  </conditionalFormatting>
  <conditionalFormatting sqref="H7:I126">
    <cfRule type="cellIs" dxfId="6894" priority="370" operator="equal">
      <formula>0</formula>
    </cfRule>
    <cfRule type="cellIs" dxfId="6893" priority="371" operator="greaterThan">
      <formula>5</formula>
    </cfRule>
    <cfRule type="cellIs" dxfId="6892" priority="372" operator="equal">
      <formula>5</formula>
    </cfRule>
    <cfRule type="cellIs" dxfId="6891" priority="373" operator="equal">
      <formula>3</formula>
    </cfRule>
    <cfRule type="cellIs" dxfId="6890" priority="374" operator="equal">
      <formula>2</formula>
    </cfRule>
    <cfRule type="containsBlanks" dxfId="6889" priority="375">
      <formula>LEN(TRIM(H7))=0</formula>
    </cfRule>
    <cfRule type="cellIs" dxfId="6888" priority="380" operator="equal">
      <formula>1</formula>
    </cfRule>
  </conditionalFormatting>
  <conditionalFormatting sqref="L7:M126">
    <cfRule type="cellIs" dxfId="6887" priority="358" operator="greaterThan">
      <formula>5</formula>
    </cfRule>
    <cfRule type="cellIs" dxfId="6886" priority="359" operator="equal">
      <formula>5</formula>
    </cfRule>
    <cfRule type="cellIs" dxfId="6885" priority="360" operator="equal">
      <formula>3</formula>
    </cfRule>
    <cfRule type="cellIs" dxfId="6884" priority="361" operator="equal">
      <formula>2</formula>
    </cfRule>
    <cfRule type="cellIs" dxfId="6883" priority="362" operator="equal">
      <formula>0</formula>
    </cfRule>
    <cfRule type="containsBlanks" dxfId="6882" priority="363">
      <formula>LEN(TRIM(L7))=0</formula>
    </cfRule>
    <cfRule type="cellIs" dxfId="6881" priority="379" operator="equal">
      <formula>1</formula>
    </cfRule>
  </conditionalFormatting>
  <conditionalFormatting sqref="O7:P126">
    <cfRule type="cellIs" dxfId="6880" priority="352" operator="greaterThan">
      <formula>5</formula>
    </cfRule>
    <cfRule type="cellIs" dxfId="6879" priority="353" operator="equal">
      <formula>5</formula>
    </cfRule>
    <cfRule type="cellIs" dxfId="6878" priority="354" operator="equal">
      <formula>3</formula>
    </cfRule>
    <cfRule type="cellIs" dxfId="6877" priority="355" operator="equal">
      <formula>2</formula>
    </cfRule>
    <cfRule type="cellIs" dxfId="6876" priority="356" operator="equal">
      <formula>0</formula>
    </cfRule>
    <cfRule type="containsBlanks" dxfId="6875" priority="357">
      <formula>LEN(TRIM(O7))=0</formula>
    </cfRule>
    <cfRule type="cellIs" dxfId="6874" priority="378" operator="equal">
      <formula>1</formula>
    </cfRule>
  </conditionalFormatting>
  <conditionalFormatting sqref="T7:T126">
    <cfRule type="cellIs" dxfId="6873" priority="340" operator="equal">
      <formula>0</formula>
    </cfRule>
    <cfRule type="cellIs" dxfId="6872" priority="341" operator="greaterThan">
      <formula>5</formula>
    </cfRule>
    <cfRule type="cellIs" dxfId="6871" priority="342" operator="equal">
      <formula>5</formula>
    </cfRule>
    <cfRule type="cellIs" dxfId="6870" priority="343" operator="equal">
      <formula>3</formula>
    </cfRule>
    <cfRule type="cellIs" dxfId="6869" priority="344" operator="equal">
      <formula>2</formula>
    </cfRule>
    <cfRule type="containsBlanks" dxfId="6868" priority="345">
      <formula>LEN(TRIM(T7))=0</formula>
    </cfRule>
    <cfRule type="cellIs" dxfId="6867" priority="376" operator="equal">
      <formula>1</formula>
    </cfRule>
  </conditionalFormatting>
  <conditionalFormatting sqref="X7:Y126">
    <cfRule type="cellIs" dxfId="6866" priority="333" operator="equal">
      <formula>0</formula>
    </cfRule>
    <cfRule type="cellIs" dxfId="6865" priority="334" operator="greaterThan">
      <formula>5</formula>
    </cfRule>
    <cfRule type="cellIs" dxfId="6864" priority="335" operator="equal">
      <formula>5</formula>
    </cfRule>
    <cfRule type="cellIs" dxfId="6863" priority="336" operator="equal">
      <formula>3</formula>
    </cfRule>
    <cfRule type="cellIs" dxfId="6862" priority="337" operator="equal">
      <formula>2</formula>
    </cfRule>
    <cfRule type="containsBlanks" dxfId="6861" priority="338">
      <formula>LEN(TRIM(X7))=0</formula>
    </cfRule>
    <cfRule type="cellIs" dxfId="6860" priority="339" operator="equal">
      <formula>1</formula>
    </cfRule>
  </conditionalFormatting>
  <conditionalFormatting sqref="J7:J126">
    <cfRule type="cellIs" dxfId="6859" priority="332" stopIfTrue="1" operator="equal">
      <formula>1</formula>
    </cfRule>
    <cfRule type="cellIs" dxfId="6858" priority="364" operator="equal">
      <formula>0</formula>
    </cfRule>
    <cfRule type="cellIs" dxfId="6857" priority="365" operator="greaterThan">
      <formula>4</formula>
    </cfRule>
    <cfRule type="cellIs" dxfId="6856" priority="366" operator="equal">
      <formula>4</formula>
    </cfRule>
    <cfRule type="cellIs" dxfId="6855" priority="367" operator="equal">
      <formula>2</formula>
    </cfRule>
    <cfRule type="containsBlanks" dxfId="6854" priority="369">
      <formula>LEN(TRIM(J7))=0</formula>
    </cfRule>
  </conditionalFormatting>
  <conditionalFormatting sqref="K77:K126">
    <cfRule type="cellIs" dxfId="6853" priority="330" operator="equal">
      <formula>1</formula>
    </cfRule>
  </conditionalFormatting>
  <conditionalFormatting sqref="K7:K126">
    <cfRule type="cellIs" dxfId="6852" priority="325" stopIfTrue="1" operator="equal">
      <formula>1</formula>
    </cfRule>
    <cfRule type="cellIs" dxfId="6851" priority="326" operator="equal">
      <formula>0</formula>
    </cfRule>
    <cfRule type="cellIs" dxfId="6850" priority="327" operator="greaterThan">
      <formula>4</formula>
    </cfRule>
    <cfRule type="cellIs" dxfId="6849" priority="328" operator="equal">
      <formula>4</formula>
    </cfRule>
    <cfRule type="cellIs" dxfId="6848" priority="329" operator="equal">
      <formula>2</formula>
    </cfRule>
    <cfRule type="containsBlanks" dxfId="6847" priority="331">
      <formula>LEN(TRIM(K7))=0</formula>
    </cfRule>
  </conditionalFormatting>
  <conditionalFormatting sqref="V77:W126">
    <cfRule type="cellIs" dxfId="6846" priority="323" operator="equal">
      <formula>1</formula>
    </cfRule>
  </conditionalFormatting>
  <conditionalFormatting sqref="V7:W126">
    <cfRule type="cellIs" dxfId="6845" priority="318" stopIfTrue="1" operator="equal">
      <formula>1</formula>
    </cfRule>
    <cfRule type="cellIs" dxfId="6844" priority="319" operator="equal">
      <formula>0</formula>
    </cfRule>
    <cfRule type="cellIs" dxfId="6843" priority="320" operator="greaterThan">
      <formula>4</formula>
    </cfRule>
    <cfRule type="cellIs" dxfId="6842" priority="321" operator="equal">
      <formula>4</formula>
    </cfRule>
    <cfRule type="cellIs" dxfId="6841" priority="322" operator="equal">
      <formula>2</formula>
    </cfRule>
    <cfRule type="containsBlanks" dxfId="6840" priority="324">
      <formula>LEN(TRIM(V7))=0</formula>
    </cfRule>
  </conditionalFormatting>
  <conditionalFormatting sqref="N7:N126">
    <cfRule type="cellIs" dxfId="6839" priority="346" operator="greaterThan">
      <formula>6</formula>
    </cfRule>
    <cfRule type="cellIs" dxfId="6838" priority="347" operator="equal">
      <formula>6</formula>
    </cfRule>
    <cfRule type="cellIs" dxfId="6837" priority="348" operator="equal">
      <formula>4</formula>
    </cfRule>
    <cfRule type="cellIs" dxfId="6836" priority="349" operator="equal">
      <formula>3</formula>
    </cfRule>
    <cfRule type="cellIs" dxfId="6835" priority="350" operator="equal">
      <formula>0</formula>
    </cfRule>
    <cfRule type="containsBlanks" dxfId="6834" priority="351">
      <formula>LEN(TRIM(N7))=0</formula>
    </cfRule>
    <cfRule type="cellIs" dxfId="6833" priority="377" operator="equal">
      <formula>2</formula>
    </cfRule>
  </conditionalFormatting>
  <conditionalFormatting sqref="U7:U126">
    <cfRule type="cellIs" dxfId="6832" priority="311" operator="greaterThan">
      <formula>6</formula>
    </cfRule>
    <cfRule type="cellIs" dxfId="6831" priority="312" operator="equal">
      <formula>6</formula>
    </cfRule>
    <cfRule type="cellIs" dxfId="6830" priority="313" operator="equal">
      <formula>4</formula>
    </cfRule>
    <cfRule type="cellIs" dxfId="6829" priority="314" operator="equal">
      <formula>3</formula>
    </cfRule>
    <cfRule type="cellIs" dxfId="6828" priority="315" operator="equal">
      <formula>0</formula>
    </cfRule>
    <cfRule type="containsBlanks" dxfId="6827" priority="316">
      <formula>LEN(TRIM(U7))=0</formula>
    </cfRule>
    <cfRule type="cellIs" dxfId="6826" priority="317" operator="equal">
      <formula>2</formula>
    </cfRule>
  </conditionalFormatting>
  <conditionalFormatting sqref="S7:S126">
    <cfRule type="cellIs" dxfId="6825" priority="298" operator="greaterThan">
      <formula>6</formula>
    </cfRule>
    <cfRule type="cellIs" dxfId="6824" priority="299" operator="equal">
      <formula>6</formula>
    </cfRule>
    <cfRule type="cellIs" dxfId="6823" priority="300" operator="equal">
      <formula>4</formula>
    </cfRule>
    <cfRule type="cellIs" dxfId="6822" priority="301" operator="equal">
      <formula>3</formula>
    </cfRule>
    <cfRule type="cellIs" dxfId="6821" priority="302" operator="equal">
      <formula>0</formula>
    </cfRule>
    <cfRule type="containsBlanks" dxfId="6820" priority="303">
      <formula>LEN(TRIM(S7))=0</formula>
    </cfRule>
    <cfRule type="cellIs" dxfId="6819" priority="304" operator="equal">
      <formula>2</formula>
    </cfRule>
  </conditionalFormatting>
  <conditionalFormatting sqref="R7:R126">
    <cfRule type="cellIs" dxfId="6818" priority="291" operator="equal">
      <formula>0</formula>
    </cfRule>
    <cfRule type="cellIs" dxfId="6817" priority="292" operator="greaterThan">
      <formula>5</formula>
    </cfRule>
    <cfRule type="cellIs" dxfId="6816" priority="293" operator="equal">
      <formula>5</formula>
    </cfRule>
    <cfRule type="cellIs" dxfId="6815" priority="294" operator="equal">
      <formula>3</formula>
    </cfRule>
    <cfRule type="cellIs" dxfId="6814" priority="295" operator="equal">
      <formula>2</formula>
    </cfRule>
    <cfRule type="containsBlanks" dxfId="6813" priority="296">
      <formula>LEN(TRIM(R7))=0</formula>
    </cfRule>
    <cfRule type="cellIs" dxfId="6812" priority="297" operator="equal">
      <formula>1</formula>
    </cfRule>
  </conditionalFormatting>
  <conditionalFormatting sqref="Q7:Q126">
    <cfRule type="cellIs" dxfId="6811" priority="10879" operator="greaterThanOrEqual">
      <formula>$O$147+2</formula>
    </cfRule>
    <cfRule type="cellIs" dxfId="6810" priority="10880" operator="equal">
      <formula>$O$147+1</formula>
    </cfRule>
    <cfRule type="cellIs" dxfId="6809" priority="10881" operator="equal">
      <formula>$O$147-1</formula>
    </cfRule>
    <cfRule type="cellIs" dxfId="6808" priority="10882" operator="equal">
      <formula>0</formula>
    </cfRule>
    <cfRule type="containsBlanks" dxfId="6807" priority="10883">
      <formula>LEN(TRIM(Q7))=0</formula>
    </cfRule>
    <cfRule type="cellIs" dxfId="6806" priority="10884" operator="equal">
      <formula>$O$147-2</formula>
    </cfRule>
  </conditionalFormatting>
  <conditionalFormatting sqref="Z127:Z145 AC127:AC145">
    <cfRule type="cellIs" dxfId="6805" priority="88" operator="equal">
      <formula>0</formula>
    </cfRule>
  </conditionalFormatting>
  <conditionalFormatting sqref="AD127:AD145">
    <cfRule type="cellIs" dxfId="6804" priority="86" operator="equal">
      <formula>0</formula>
    </cfRule>
  </conditionalFormatting>
  <conditionalFormatting sqref="Z127:Z145 AC127:AC145">
    <cfRule type="cellIs" dxfId="6803" priority="85" operator="equal">
      <formula>200</formula>
    </cfRule>
  </conditionalFormatting>
  <conditionalFormatting sqref="J127:J146">
    <cfRule type="cellIs" dxfId="6802" priority="72" operator="equal">
      <formula>1</formula>
    </cfRule>
  </conditionalFormatting>
  <conditionalFormatting sqref="H127:I146">
    <cfRule type="cellIs" dxfId="6801" priority="74" operator="equal">
      <formula>0</formula>
    </cfRule>
    <cfRule type="cellIs" dxfId="6800" priority="75" operator="greaterThan">
      <formula>5</formula>
    </cfRule>
    <cfRule type="cellIs" dxfId="6799" priority="76" operator="equal">
      <formula>5</formula>
    </cfRule>
    <cfRule type="cellIs" dxfId="6798" priority="77" operator="equal">
      <formula>3</formula>
    </cfRule>
    <cfRule type="cellIs" dxfId="6797" priority="78" operator="equal">
      <formula>2</formula>
    </cfRule>
    <cfRule type="containsBlanks" dxfId="6796" priority="79">
      <formula>LEN(TRIM(H127))=0</formula>
    </cfRule>
    <cfRule type="cellIs" dxfId="6795" priority="84" operator="equal">
      <formula>1</formula>
    </cfRule>
  </conditionalFormatting>
  <conditionalFormatting sqref="L127:M146">
    <cfRule type="cellIs" dxfId="6794" priority="62" operator="greaterThan">
      <formula>5</formula>
    </cfRule>
    <cfRule type="cellIs" dxfId="6793" priority="63" operator="equal">
      <formula>5</formula>
    </cfRule>
    <cfRule type="cellIs" dxfId="6792" priority="64" operator="equal">
      <formula>3</formula>
    </cfRule>
    <cfRule type="cellIs" dxfId="6791" priority="65" operator="equal">
      <formula>2</formula>
    </cfRule>
    <cfRule type="cellIs" dxfId="6790" priority="66" operator="equal">
      <formula>0</formula>
    </cfRule>
    <cfRule type="containsBlanks" dxfId="6789" priority="67">
      <formula>LEN(TRIM(L127))=0</formula>
    </cfRule>
    <cfRule type="cellIs" dxfId="6788" priority="83" operator="equal">
      <formula>1</formula>
    </cfRule>
  </conditionalFormatting>
  <conditionalFormatting sqref="O127:P146">
    <cfRule type="cellIs" dxfId="6787" priority="56" operator="greaterThan">
      <formula>5</formula>
    </cfRule>
    <cfRule type="cellIs" dxfId="6786" priority="57" operator="equal">
      <formula>5</formula>
    </cfRule>
    <cfRule type="cellIs" dxfId="6785" priority="58" operator="equal">
      <formula>3</formula>
    </cfRule>
    <cfRule type="cellIs" dxfId="6784" priority="59" operator="equal">
      <formula>2</formula>
    </cfRule>
    <cfRule type="cellIs" dxfId="6783" priority="60" operator="equal">
      <formula>0</formula>
    </cfRule>
    <cfRule type="containsBlanks" dxfId="6782" priority="61">
      <formula>LEN(TRIM(O127))=0</formula>
    </cfRule>
    <cfRule type="cellIs" dxfId="6781" priority="82" operator="equal">
      <formula>1</formula>
    </cfRule>
  </conditionalFormatting>
  <conditionalFormatting sqref="T127:T146">
    <cfRule type="cellIs" dxfId="6780" priority="44" operator="equal">
      <formula>0</formula>
    </cfRule>
    <cfRule type="cellIs" dxfId="6779" priority="45" operator="greaterThan">
      <formula>5</formula>
    </cfRule>
    <cfRule type="cellIs" dxfId="6778" priority="46" operator="equal">
      <formula>5</formula>
    </cfRule>
    <cfRule type="cellIs" dxfId="6777" priority="47" operator="equal">
      <formula>3</formula>
    </cfRule>
    <cfRule type="cellIs" dxfId="6776" priority="48" operator="equal">
      <formula>2</formula>
    </cfRule>
    <cfRule type="containsBlanks" dxfId="6775" priority="49">
      <formula>LEN(TRIM(T127))=0</formula>
    </cfRule>
    <cfRule type="cellIs" dxfId="6774" priority="80" operator="equal">
      <formula>1</formula>
    </cfRule>
  </conditionalFormatting>
  <conditionalFormatting sqref="X127:Y146">
    <cfRule type="cellIs" dxfId="6773" priority="37" operator="equal">
      <formula>0</formula>
    </cfRule>
    <cfRule type="cellIs" dxfId="6772" priority="38" operator="greaterThan">
      <formula>5</formula>
    </cfRule>
    <cfRule type="cellIs" dxfId="6771" priority="39" operator="equal">
      <formula>5</formula>
    </cfRule>
    <cfRule type="cellIs" dxfId="6770" priority="40" operator="equal">
      <formula>3</formula>
    </cfRule>
    <cfRule type="cellIs" dxfId="6769" priority="41" operator="equal">
      <formula>2</formula>
    </cfRule>
    <cfRule type="containsBlanks" dxfId="6768" priority="42">
      <formula>LEN(TRIM(X127))=0</formula>
    </cfRule>
    <cfRule type="cellIs" dxfId="6767" priority="43" operator="equal">
      <formula>1</formula>
    </cfRule>
  </conditionalFormatting>
  <conditionalFormatting sqref="J127:J146">
    <cfRule type="cellIs" dxfId="6766" priority="36" stopIfTrue="1" operator="equal">
      <formula>1</formula>
    </cfRule>
    <cfRule type="cellIs" dxfId="6765" priority="68" operator="equal">
      <formula>0</formula>
    </cfRule>
    <cfRule type="cellIs" dxfId="6764" priority="69" operator="greaterThan">
      <formula>4</formula>
    </cfRule>
    <cfRule type="cellIs" dxfId="6763" priority="70" operator="equal">
      <formula>4</formula>
    </cfRule>
    <cfRule type="cellIs" dxfId="6762" priority="71" operator="equal">
      <formula>2</formula>
    </cfRule>
    <cfRule type="containsBlanks" dxfId="6761" priority="73">
      <formula>LEN(TRIM(J127))=0</formula>
    </cfRule>
  </conditionalFormatting>
  <conditionalFormatting sqref="K127:K146">
    <cfRule type="cellIs" dxfId="6760" priority="34" operator="equal">
      <formula>1</formula>
    </cfRule>
  </conditionalFormatting>
  <conditionalFormatting sqref="K127:K146">
    <cfRule type="cellIs" dxfId="6759" priority="29" stopIfTrue="1" operator="equal">
      <formula>1</formula>
    </cfRule>
    <cfRule type="cellIs" dxfId="6758" priority="30" operator="equal">
      <formula>0</formula>
    </cfRule>
    <cfRule type="cellIs" dxfId="6757" priority="31" operator="greaterThan">
      <formula>4</formula>
    </cfRule>
    <cfRule type="cellIs" dxfId="6756" priority="32" operator="equal">
      <formula>4</formula>
    </cfRule>
    <cfRule type="cellIs" dxfId="6755" priority="33" operator="equal">
      <formula>2</formula>
    </cfRule>
    <cfRule type="containsBlanks" dxfId="6754" priority="35">
      <formula>LEN(TRIM(K127))=0</formula>
    </cfRule>
  </conditionalFormatting>
  <conditionalFormatting sqref="V127:W146">
    <cfRule type="cellIs" dxfId="6753" priority="27" operator="equal">
      <formula>1</formula>
    </cfRule>
  </conditionalFormatting>
  <conditionalFormatting sqref="V127:W146">
    <cfRule type="cellIs" dxfId="6752" priority="22" stopIfTrue="1" operator="equal">
      <formula>1</formula>
    </cfRule>
    <cfRule type="cellIs" dxfId="6751" priority="23" operator="equal">
      <formula>0</formula>
    </cfRule>
    <cfRule type="cellIs" dxfId="6750" priority="24" operator="greaterThan">
      <formula>4</formula>
    </cfRule>
    <cfRule type="cellIs" dxfId="6749" priority="25" operator="equal">
      <formula>4</formula>
    </cfRule>
    <cfRule type="cellIs" dxfId="6748" priority="26" operator="equal">
      <formula>2</formula>
    </cfRule>
    <cfRule type="containsBlanks" dxfId="6747" priority="28">
      <formula>LEN(TRIM(V127))=0</formula>
    </cfRule>
  </conditionalFormatting>
  <conditionalFormatting sqref="N127:N146">
    <cfRule type="cellIs" dxfId="6746" priority="50" operator="greaterThan">
      <formula>6</formula>
    </cfRule>
    <cfRule type="cellIs" dxfId="6745" priority="51" operator="equal">
      <formula>6</formula>
    </cfRule>
    <cfRule type="cellIs" dxfId="6744" priority="52" operator="equal">
      <formula>4</formula>
    </cfRule>
    <cfRule type="cellIs" dxfId="6743" priority="53" operator="equal">
      <formula>3</formula>
    </cfRule>
    <cfRule type="cellIs" dxfId="6742" priority="54" operator="equal">
      <formula>0</formula>
    </cfRule>
    <cfRule type="containsBlanks" dxfId="6741" priority="55">
      <formula>LEN(TRIM(N127))=0</formula>
    </cfRule>
    <cfRule type="cellIs" dxfId="6740" priority="81" operator="equal">
      <formula>2</formula>
    </cfRule>
  </conditionalFormatting>
  <conditionalFormatting sqref="U127:U146">
    <cfRule type="cellIs" dxfId="6739" priority="15" operator="greaterThan">
      <formula>6</formula>
    </cfRule>
    <cfRule type="cellIs" dxfId="6738" priority="16" operator="equal">
      <formula>6</formula>
    </cfRule>
    <cfRule type="cellIs" dxfId="6737" priority="17" operator="equal">
      <formula>4</formula>
    </cfRule>
    <cfRule type="cellIs" dxfId="6736" priority="18" operator="equal">
      <formula>3</formula>
    </cfRule>
    <cfRule type="cellIs" dxfId="6735" priority="19" operator="equal">
      <formula>0</formula>
    </cfRule>
    <cfRule type="containsBlanks" dxfId="6734" priority="20">
      <formula>LEN(TRIM(U127))=0</formula>
    </cfRule>
    <cfRule type="cellIs" dxfId="6733" priority="21" operator="equal">
      <formula>2</formula>
    </cfRule>
  </conditionalFormatting>
  <conditionalFormatting sqref="S127:S146">
    <cfRule type="cellIs" dxfId="6732" priority="8" operator="greaterThan">
      <formula>6</formula>
    </cfRule>
    <cfRule type="cellIs" dxfId="6731" priority="9" operator="equal">
      <formula>6</formula>
    </cfRule>
    <cfRule type="cellIs" dxfId="6730" priority="10" operator="equal">
      <formula>4</formula>
    </cfRule>
    <cfRule type="cellIs" dxfId="6729" priority="11" operator="equal">
      <formula>3</formula>
    </cfRule>
    <cfRule type="cellIs" dxfId="6728" priority="12" operator="equal">
      <formula>0</formula>
    </cfRule>
    <cfRule type="containsBlanks" dxfId="6727" priority="13">
      <formula>LEN(TRIM(S127))=0</formula>
    </cfRule>
    <cfRule type="cellIs" dxfId="6726" priority="14" operator="equal">
      <formula>2</formula>
    </cfRule>
  </conditionalFormatting>
  <conditionalFormatting sqref="R127:R146">
    <cfRule type="cellIs" dxfId="6725" priority="1" operator="equal">
      <formula>0</formula>
    </cfRule>
    <cfRule type="cellIs" dxfId="6724" priority="2" operator="greaterThan">
      <formula>5</formula>
    </cfRule>
    <cfRule type="cellIs" dxfId="6723" priority="3" operator="equal">
      <formula>5</formula>
    </cfRule>
    <cfRule type="cellIs" dxfId="6722" priority="4" operator="equal">
      <formula>3</formula>
    </cfRule>
    <cfRule type="cellIs" dxfId="6721" priority="5" operator="equal">
      <formula>2</formula>
    </cfRule>
    <cfRule type="containsBlanks" dxfId="6720" priority="6">
      <formula>LEN(TRIM(R127))=0</formula>
    </cfRule>
    <cfRule type="cellIs" dxfId="6719" priority="7" operator="equal">
      <formula>1</formula>
    </cfRule>
  </conditionalFormatting>
  <conditionalFormatting sqref="AC146 Z146 F127:G146">
    <cfRule type="cellIs" dxfId="6718" priority="93" operator="equal">
      <formula>0</formula>
    </cfRule>
  </conditionalFormatting>
  <conditionalFormatting sqref="G127:G146">
    <cfRule type="dataBar" priority="94">
      <dataBar>
        <cfvo type="num" val="0"/>
        <cfvo type="max"/>
        <color theme="6" tint="-0.249977111117893"/>
      </dataBar>
      <extLst>
        <ext xmlns:x14="http://schemas.microsoft.com/office/spreadsheetml/2009/9/main" uri="{B025F937-C7B1-47D3-B67F-A62EFF666E3E}">
          <x14:id>{CE68DFF8-E3C9-4C2F-A679-6A03FD7F6C82}</x14:id>
        </ext>
      </extLst>
    </cfRule>
  </conditionalFormatting>
  <conditionalFormatting sqref="AB127:AB146">
    <cfRule type="cellIs" dxfId="6717" priority="92" operator="equal">
      <formula>0</formula>
    </cfRule>
  </conditionalFormatting>
  <conditionalFormatting sqref="AA146">
    <cfRule type="cellIs" dxfId="6716" priority="91" operator="equal">
      <formula>0</formula>
    </cfRule>
  </conditionalFormatting>
  <conditionalFormatting sqref="AD146">
    <cfRule type="cellIs" dxfId="6715" priority="90" operator="equal">
      <formula>0</formula>
    </cfRule>
  </conditionalFormatting>
  <conditionalFormatting sqref="AC146 Z146">
    <cfRule type="cellIs" dxfId="6714" priority="89" operator="equal">
      <formula>200</formula>
    </cfRule>
  </conditionalFormatting>
  <conditionalFormatting sqref="AA127:AA145">
    <cfRule type="cellIs" dxfId="6713" priority="87" operator="equal">
      <formula>0</formula>
    </cfRule>
  </conditionalFormatting>
  <conditionalFormatting sqref="Q127:Q146">
    <cfRule type="cellIs" dxfId="6712" priority="95" operator="greaterThanOrEqual">
      <formula>$O$147+2</formula>
    </cfRule>
    <cfRule type="cellIs" dxfId="6711" priority="96" operator="equal">
      <formula>$O$147+1</formula>
    </cfRule>
    <cfRule type="cellIs" dxfId="6710" priority="97" operator="equal">
      <formula>$O$147-1</formula>
    </cfRule>
    <cfRule type="cellIs" dxfId="6709" priority="98" operator="equal">
      <formula>0</formula>
    </cfRule>
    <cfRule type="containsBlanks" dxfId="6708" priority="99">
      <formula>LEN(TRIM(Q127))=0</formula>
    </cfRule>
    <cfRule type="cellIs" dxfId="6707" priority="100" operator="equal">
      <formula>$O$147-2</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4FF1C77B-781C-4003-B980-AF653697C9C7}">
            <x14:dataBar minLength="0" maxLength="100" negativeBarColorSameAsPositive="1" axisPosition="none">
              <x14:cfvo type="num">
                <xm:f>0</xm:f>
              </x14:cfvo>
              <x14:cfvo type="max"/>
            </x14:dataBar>
          </x14:cfRule>
          <xm:sqref>G7:G126 G147:G176</xm:sqref>
        </x14:conditionalFormatting>
        <x14:conditionalFormatting xmlns:xm="http://schemas.microsoft.com/office/excel/2006/main">
          <x14:cfRule type="dataBar" id="{CE68DFF8-E3C9-4C2F-A679-6A03FD7F6C82}">
            <x14:dataBar minLength="0" maxLength="100" negativeBarColorSameAsPositive="1" axisPosition="none">
              <x14:cfvo type="num">
                <xm:f>0</xm:f>
              </x14:cfvo>
              <x14:cfvo type="max"/>
            </x14:dataBar>
          </x14:cfRule>
          <xm:sqref>G127:G146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G147"/>
  <sheetViews>
    <sheetView zoomScaleNormal="100" workbookViewId="0">
      <pane ySplit="6" topLeftCell="A22" activePane="bottomLeft" state="frozen"/>
      <selection pane="bottomLeft" activeCell="V48" sqref="V48"/>
    </sheetView>
  </sheetViews>
  <sheetFormatPr defaultRowHeight="15" x14ac:dyDescent="0.25"/>
  <cols>
    <col min="1" max="1" width="15.7109375" style="27" customWidth="1"/>
    <col min="2" max="2" width="38.140625" bestFit="1" customWidth="1"/>
    <col min="3" max="20" width="6.7109375" customWidth="1"/>
    <col min="21" max="22" width="7.7109375" style="1" customWidth="1"/>
    <col min="23" max="23" width="7.7109375" style="92" customWidth="1"/>
    <col min="24" max="24" width="7.7109375" style="41" customWidth="1"/>
    <col min="25" max="25" width="7.7109375" customWidth="1"/>
  </cols>
  <sheetData>
    <row r="1" spans="1:33" ht="15.75" thickBot="1" x14ac:dyDescent="0.3">
      <c r="A1" s="26"/>
      <c r="B1" s="2"/>
      <c r="C1" s="2"/>
      <c r="D1" s="2"/>
      <c r="E1" s="2"/>
      <c r="F1" s="2"/>
      <c r="G1" s="2"/>
      <c r="H1" s="2"/>
      <c r="I1" s="2"/>
      <c r="J1" s="2"/>
      <c r="K1" s="2"/>
      <c r="L1" s="2"/>
      <c r="M1" s="2"/>
      <c r="N1" s="2"/>
      <c r="O1" s="2"/>
      <c r="P1" s="2"/>
      <c r="Q1" s="2"/>
      <c r="R1" s="2"/>
      <c r="S1" s="2"/>
      <c r="T1" s="2"/>
      <c r="U1" s="20"/>
      <c r="V1" s="20"/>
      <c r="W1" s="91"/>
      <c r="X1" s="40"/>
      <c r="Y1" s="2"/>
      <c r="Z1" s="2"/>
      <c r="AA1" s="2"/>
      <c r="AB1" s="2"/>
      <c r="AC1" s="2"/>
      <c r="AD1" s="2"/>
      <c r="AE1" s="2"/>
      <c r="AF1" s="2"/>
      <c r="AG1" s="2"/>
    </row>
    <row r="2" spans="1:33" ht="33.75" thickBot="1" x14ac:dyDescent="0.65">
      <c r="A2" s="26"/>
      <c r="B2" s="2"/>
      <c r="C2" s="128" t="str">
        <f>score!H2</f>
        <v>SWING 2 DUBAI TROPHY 2018 - Golf Senza Confini Tarvisio</v>
      </c>
      <c r="D2" s="129"/>
      <c r="E2" s="129"/>
      <c r="F2" s="129"/>
      <c r="G2" s="129"/>
      <c r="H2" s="129"/>
      <c r="I2" s="129"/>
      <c r="J2" s="129"/>
      <c r="K2" s="129"/>
      <c r="L2" s="129"/>
      <c r="M2" s="129"/>
      <c r="N2" s="129"/>
      <c r="O2" s="129"/>
      <c r="P2" s="129"/>
      <c r="Q2" s="129"/>
      <c r="R2" s="129"/>
      <c r="S2" s="129"/>
      <c r="T2" s="130"/>
      <c r="U2" s="20"/>
      <c r="V2" s="20"/>
      <c r="W2" s="91"/>
      <c r="X2" s="40"/>
      <c r="Y2" s="2"/>
      <c r="Z2" s="2"/>
      <c r="AA2" s="2"/>
      <c r="AB2" s="2"/>
      <c r="AC2" s="2"/>
      <c r="AD2" s="2"/>
      <c r="AE2" s="2"/>
      <c r="AF2" s="2"/>
      <c r="AG2" s="2"/>
    </row>
    <row r="3" spans="1:33" ht="7.5" customHeight="1" x14ac:dyDescent="0.25">
      <c r="A3" s="26"/>
      <c r="B3" s="2"/>
      <c r="C3" s="2"/>
      <c r="D3" s="2"/>
      <c r="E3" s="2"/>
      <c r="F3" s="2"/>
      <c r="G3" s="2"/>
      <c r="H3" s="2"/>
      <c r="I3" s="2"/>
      <c r="J3" s="2"/>
      <c r="K3" s="2"/>
      <c r="L3" s="2"/>
      <c r="M3" s="2"/>
      <c r="N3" s="2"/>
      <c r="O3" s="2"/>
      <c r="P3" s="2"/>
      <c r="Q3" s="2"/>
      <c r="R3" s="2"/>
      <c r="S3" s="2"/>
      <c r="T3" s="2"/>
      <c r="U3" s="20"/>
      <c r="V3" s="20"/>
      <c r="W3" s="91"/>
      <c r="X3" s="40"/>
      <c r="Y3" s="2"/>
      <c r="Z3" s="2"/>
      <c r="AA3" s="2"/>
      <c r="AB3" s="2"/>
      <c r="AC3" s="2"/>
      <c r="AD3" s="2"/>
      <c r="AE3" s="2"/>
      <c r="AF3" s="2"/>
      <c r="AG3" s="2"/>
    </row>
    <row r="4" spans="1:33" ht="21.75" customHeight="1" x14ac:dyDescent="0.35">
      <c r="A4" s="26"/>
      <c r="B4" s="3" t="s">
        <v>28</v>
      </c>
      <c r="C4" s="100" t="s">
        <v>6</v>
      </c>
      <c r="D4" s="100"/>
      <c r="E4" s="100"/>
      <c r="F4" s="100"/>
      <c r="G4" s="100"/>
      <c r="H4" s="100"/>
      <c r="I4" s="100"/>
      <c r="J4" s="100"/>
      <c r="K4" s="100"/>
      <c r="L4" s="100"/>
      <c r="M4" s="100"/>
      <c r="N4" s="100"/>
      <c r="O4" s="100"/>
      <c r="P4" s="100"/>
      <c r="Q4" s="100"/>
      <c r="R4" s="100"/>
      <c r="S4" s="100"/>
      <c r="T4" s="100"/>
      <c r="U4" s="36" t="s">
        <v>25</v>
      </c>
      <c r="V4" s="20"/>
      <c r="W4" s="91"/>
      <c r="X4" s="40"/>
      <c r="Y4" s="2"/>
      <c r="Z4" s="2"/>
      <c r="AA4" s="2"/>
      <c r="AB4" s="2"/>
      <c r="AC4" s="2"/>
      <c r="AD4" s="2"/>
      <c r="AE4" s="2"/>
      <c r="AF4" s="2"/>
      <c r="AG4" s="2"/>
    </row>
    <row r="5" spans="1:33" ht="15" customHeight="1" x14ac:dyDescent="0.25">
      <c r="B5" s="131" t="s">
        <v>0</v>
      </c>
      <c r="C5" s="105">
        <v>1</v>
      </c>
      <c r="D5" s="105">
        <v>2</v>
      </c>
      <c r="E5" s="105">
        <v>3</v>
      </c>
      <c r="F5" s="105">
        <v>4</v>
      </c>
      <c r="G5" s="105">
        <v>5</v>
      </c>
      <c r="H5" s="105">
        <v>6</v>
      </c>
      <c r="I5" s="105">
        <v>7</v>
      </c>
      <c r="J5" s="105">
        <v>8</v>
      </c>
      <c r="K5" s="105">
        <v>9</v>
      </c>
      <c r="L5" s="105">
        <v>10</v>
      </c>
      <c r="M5" s="127">
        <v>11</v>
      </c>
      <c r="N5" s="127">
        <v>12</v>
      </c>
      <c r="O5" s="127">
        <v>13</v>
      </c>
      <c r="P5" s="127">
        <v>14</v>
      </c>
      <c r="Q5" s="127">
        <v>15</v>
      </c>
      <c r="R5" s="127">
        <v>16</v>
      </c>
      <c r="S5" s="127">
        <v>17</v>
      </c>
      <c r="T5" s="127">
        <v>18</v>
      </c>
      <c r="U5" s="132" t="s">
        <v>1</v>
      </c>
      <c r="V5" s="132" t="s">
        <v>2</v>
      </c>
      <c r="W5" s="90" t="s">
        <v>10</v>
      </c>
    </row>
    <row r="6" spans="1:33" ht="15" customHeight="1" x14ac:dyDescent="0.25">
      <c r="A6" s="27" t="s">
        <v>9</v>
      </c>
      <c r="B6" s="131"/>
      <c r="C6" s="106"/>
      <c r="D6" s="106"/>
      <c r="E6" s="106"/>
      <c r="F6" s="106"/>
      <c r="G6" s="106"/>
      <c r="H6" s="106"/>
      <c r="I6" s="106"/>
      <c r="J6" s="106"/>
      <c r="K6" s="106"/>
      <c r="L6" s="106"/>
      <c r="M6" s="105"/>
      <c r="N6" s="105"/>
      <c r="O6" s="105"/>
      <c r="P6" s="105"/>
      <c r="Q6" s="105"/>
      <c r="R6" s="105"/>
      <c r="S6" s="105"/>
      <c r="T6" s="105"/>
      <c r="U6" s="133"/>
      <c r="V6" s="133"/>
      <c r="W6" s="90"/>
    </row>
    <row r="7" spans="1:33" x14ac:dyDescent="0.25">
      <c r="A7" s="26">
        <v>1</v>
      </c>
      <c r="B7" s="11" t="s">
        <v>37</v>
      </c>
      <c r="C7" s="5">
        <v>5</v>
      </c>
      <c r="D7" s="65">
        <v>4</v>
      </c>
      <c r="E7" s="65">
        <v>4</v>
      </c>
      <c r="F7" s="65">
        <v>4</v>
      </c>
      <c r="G7" s="65">
        <v>3</v>
      </c>
      <c r="H7" s="65">
        <v>5</v>
      </c>
      <c r="I7" s="65">
        <v>5</v>
      </c>
      <c r="J7" s="65">
        <v>5</v>
      </c>
      <c r="K7" s="65">
        <v>6</v>
      </c>
      <c r="L7" s="65">
        <v>4</v>
      </c>
      <c r="M7" s="65">
        <v>4</v>
      </c>
      <c r="N7" s="65">
        <v>5</v>
      </c>
      <c r="O7" s="65">
        <v>5</v>
      </c>
      <c r="P7" s="65">
        <v>6</v>
      </c>
      <c r="Q7" s="65">
        <v>2</v>
      </c>
      <c r="R7" s="65">
        <v>4</v>
      </c>
      <c r="S7" s="65">
        <v>5</v>
      </c>
      <c r="T7" s="65">
        <v>4</v>
      </c>
      <c r="U7" s="15">
        <f t="shared" ref="U7:U38" si="0">SUM(C7:T7)</f>
        <v>80</v>
      </c>
      <c r="V7" s="15">
        <v>8.1999999999999993</v>
      </c>
      <c r="W7" s="91">
        <f t="shared" ref="W7:W38" si="1">IF(B7&lt;&gt;"",1,0)</f>
        <v>1</v>
      </c>
    </row>
    <row r="8" spans="1:33" x14ac:dyDescent="0.25">
      <c r="A8" s="26">
        <v>2</v>
      </c>
      <c r="B8" s="11" t="s">
        <v>38</v>
      </c>
      <c r="C8" s="5">
        <v>4</v>
      </c>
      <c r="D8" s="65">
        <v>4</v>
      </c>
      <c r="E8" s="65">
        <v>3</v>
      </c>
      <c r="F8" s="65">
        <v>3</v>
      </c>
      <c r="G8" s="65">
        <v>5</v>
      </c>
      <c r="H8" s="65">
        <v>5</v>
      </c>
      <c r="I8" s="65">
        <v>5</v>
      </c>
      <c r="J8" s="65">
        <v>4</v>
      </c>
      <c r="K8" s="65">
        <v>5</v>
      </c>
      <c r="L8" s="65">
        <v>3</v>
      </c>
      <c r="M8" s="65">
        <v>4</v>
      </c>
      <c r="N8" s="65">
        <v>4</v>
      </c>
      <c r="O8" s="65">
        <v>6</v>
      </c>
      <c r="P8" s="65">
        <v>8</v>
      </c>
      <c r="Q8" s="65">
        <v>3</v>
      </c>
      <c r="R8" s="65">
        <v>3</v>
      </c>
      <c r="S8" s="65">
        <v>8</v>
      </c>
      <c r="T8" s="65">
        <v>4</v>
      </c>
      <c r="U8" s="15">
        <f t="shared" si="0"/>
        <v>81</v>
      </c>
      <c r="V8" s="15">
        <v>8.1</v>
      </c>
      <c r="W8" s="91">
        <f t="shared" si="1"/>
        <v>1</v>
      </c>
    </row>
    <row r="9" spans="1:33" x14ac:dyDescent="0.25">
      <c r="A9" s="26">
        <v>3</v>
      </c>
      <c r="B9" s="11" t="s">
        <v>39</v>
      </c>
      <c r="C9" s="5">
        <v>6</v>
      </c>
      <c r="D9" s="65">
        <v>4</v>
      </c>
      <c r="E9" s="65">
        <v>3</v>
      </c>
      <c r="F9" s="65">
        <v>4</v>
      </c>
      <c r="G9" s="65">
        <v>7</v>
      </c>
      <c r="H9" s="65">
        <v>5</v>
      </c>
      <c r="I9" s="65">
        <v>9</v>
      </c>
      <c r="J9" s="65">
        <v>9</v>
      </c>
      <c r="K9" s="65">
        <v>5</v>
      </c>
      <c r="L9" s="65">
        <v>4</v>
      </c>
      <c r="M9" s="65">
        <v>6</v>
      </c>
      <c r="N9" s="65">
        <v>5</v>
      </c>
      <c r="O9" s="65">
        <v>9</v>
      </c>
      <c r="P9" s="65">
        <v>7</v>
      </c>
      <c r="Q9" s="65">
        <v>3</v>
      </c>
      <c r="R9" s="65">
        <v>6</v>
      </c>
      <c r="S9" s="65">
        <v>9</v>
      </c>
      <c r="T9" s="65">
        <v>4</v>
      </c>
      <c r="U9" s="15">
        <f t="shared" si="0"/>
        <v>105</v>
      </c>
      <c r="V9" s="15">
        <v>20.2</v>
      </c>
      <c r="W9" s="91">
        <f t="shared" si="1"/>
        <v>1</v>
      </c>
    </row>
    <row r="10" spans="1:33" x14ac:dyDescent="0.25">
      <c r="A10" s="33">
        <v>4</v>
      </c>
      <c r="B10" s="11" t="s">
        <v>40</v>
      </c>
      <c r="C10" s="5">
        <v>5</v>
      </c>
      <c r="D10" s="65">
        <v>4</v>
      </c>
      <c r="E10" s="65">
        <v>3</v>
      </c>
      <c r="F10" s="65">
        <v>3</v>
      </c>
      <c r="G10" s="65">
        <v>4</v>
      </c>
      <c r="H10" s="65">
        <v>5</v>
      </c>
      <c r="I10" s="65">
        <v>5</v>
      </c>
      <c r="J10" s="65">
        <v>5</v>
      </c>
      <c r="K10" s="65">
        <v>5</v>
      </c>
      <c r="L10" s="65">
        <v>4</v>
      </c>
      <c r="M10" s="65">
        <v>7</v>
      </c>
      <c r="N10" s="65">
        <v>5</v>
      </c>
      <c r="O10" s="65">
        <v>7</v>
      </c>
      <c r="P10" s="65">
        <v>5</v>
      </c>
      <c r="Q10" s="65">
        <v>2</v>
      </c>
      <c r="R10" s="65">
        <v>6</v>
      </c>
      <c r="S10" s="65">
        <v>5</v>
      </c>
      <c r="T10" s="65">
        <v>6</v>
      </c>
      <c r="U10" s="15">
        <f t="shared" si="0"/>
        <v>86</v>
      </c>
      <c r="V10" s="15">
        <v>10.7</v>
      </c>
      <c r="W10" s="91">
        <f t="shared" si="1"/>
        <v>1</v>
      </c>
    </row>
    <row r="11" spans="1:33" x14ac:dyDescent="0.25">
      <c r="A11" s="33">
        <v>5</v>
      </c>
      <c r="B11" s="11" t="s">
        <v>41</v>
      </c>
      <c r="C11" s="5">
        <v>5</v>
      </c>
      <c r="D11" s="65">
        <v>5</v>
      </c>
      <c r="E11" s="65">
        <v>3</v>
      </c>
      <c r="F11" s="65">
        <v>3</v>
      </c>
      <c r="G11" s="65">
        <v>4</v>
      </c>
      <c r="H11" s="65">
        <v>4</v>
      </c>
      <c r="I11" s="65">
        <v>8</v>
      </c>
      <c r="J11" s="65">
        <v>4</v>
      </c>
      <c r="K11" s="65">
        <v>7</v>
      </c>
      <c r="L11" s="65">
        <v>3</v>
      </c>
      <c r="M11" s="65">
        <v>4</v>
      </c>
      <c r="N11" s="65">
        <v>4</v>
      </c>
      <c r="O11" s="65">
        <v>4</v>
      </c>
      <c r="P11" s="65">
        <v>6</v>
      </c>
      <c r="Q11" s="65">
        <v>3</v>
      </c>
      <c r="R11" s="65">
        <v>3</v>
      </c>
      <c r="S11" s="65">
        <v>4</v>
      </c>
      <c r="T11" s="65">
        <v>3</v>
      </c>
      <c r="U11" s="15">
        <f t="shared" si="0"/>
        <v>77</v>
      </c>
      <c r="V11" s="15">
        <v>12.2</v>
      </c>
      <c r="W11" s="91">
        <f t="shared" si="1"/>
        <v>1</v>
      </c>
    </row>
    <row r="12" spans="1:33" x14ac:dyDescent="0.25">
      <c r="A12" s="26">
        <v>6</v>
      </c>
      <c r="B12" s="11" t="s">
        <v>42</v>
      </c>
      <c r="C12" s="5">
        <v>6</v>
      </c>
      <c r="D12" s="65">
        <v>7</v>
      </c>
      <c r="E12" s="65">
        <v>5</v>
      </c>
      <c r="F12" s="65">
        <v>4</v>
      </c>
      <c r="G12" s="65">
        <v>7</v>
      </c>
      <c r="H12" s="65">
        <v>7</v>
      </c>
      <c r="I12" s="65">
        <v>8</v>
      </c>
      <c r="J12" s="65">
        <v>5</v>
      </c>
      <c r="K12" s="65">
        <v>5</v>
      </c>
      <c r="L12" s="65">
        <v>4</v>
      </c>
      <c r="M12" s="65">
        <v>5</v>
      </c>
      <c r="N12" s="65">
        <v>6</v>
      </c>
      <c r="O12" s="65">
        <v>5</v>
      </c>
      <c r="P12" s="65">
        <v>8</v>
      </c>
      <c r="Q12" s="65">
        <v>5</v>
      </c>
      <c r="R12" s="65">
        <v>4</v>
      </c>
      <c r="S12" s="65">
        <v>5</v>
      </c>
      <c r="T12" s="65">
        <v>8</v>
      </c>
      <c r="U12" s="15">
        <f t="shared" si="0"/>
        <v>104</v>
      </c>
      <c r="V12" s="15">
        <v>17.2</v>
      </c>
      <c r="W12" s="91">
        <f t="shared" si="1"/>
        <v>1</v>
      </c>
    </row>
    <row r="13" spans="1:33" x14ac:dyDescent="0.25">
      <c r="A13" s="26">
        <v>7</v>
      </c>
      <c r="B13" s="11" t="s">
        <v>43</v>
      </c>
      <c r="C13" s="5">
        <v>7</v>
      </c>
      <c r="D13" s="65">
        <v>6</v>
      </c>
      <c r="E13" s="65">
        <v>4</v>
      </c>
      <c r="F13" s="65">
        <v>6</v>
      </c>
      <c r="G13" s="65">
        <v>6</v>
      </c>
      <c r="H13" s="65">
        <v>5</v>
      </c>
      <c r="I13" s="65">
        <v>5</v>
      </c>
      <c r="J13" s="65">
        <v>5</v>
      </c>
      <c r="K13" s="65">
        <v>4</v>
      </c>
      <c r="L13" s="65">
        <v>4</v>
      </c>
      <c r="M13" s="65">
        <v>5</v>
      </c>
      <c r="N13" s="65">
        <v>5</v>
      </c>
      <c r="O13" s="65">
        <v>3</v>
      </c>
      <c r="P13" s="65">
        <v>8</v>
      </c>
      <c r="Q13" s="65">
        <v>3</v>
      </c>
      <c r="R13" s="65">
        <v>3</v>
      </c>
      <c r="S13" s="65">
        <v>8</v>
      </c>
      <c r="T13" s="65">
        <v>4</v>
      </c>
      <c r="U13" s="15">
        <f t="shared" si="0"/>
        <v>91</v>
      </c>
      <c r="V13" s="15">
        <v>17</v>
      </c>
      <c r="W13" s="91">
        <f t="shared" si="1"/>
        <v>1</v>
      </c>
    </row>
    <row r="14" spans="1:33" x14ac:dyDescent="0.25">
      <c r="A14" s="26">
        <v>8</v>
      </c>
      <c r="B14" s="11" t="s">
        <v>44</v>
      </c>
      <c r="C14" s="5">
        <v>5</v>
      </c>
      <c r="D14" s="65">
        <v>7</v>
      </c>
      <c r="E14" s="65">
        <v>5</v>
      </c>
      <c r="F14" s="65">
        <v>7</v>
      </c>
      <c r="G14" s="65">
        <v>5</v>
      </c>
      <c r="H14" s="65">
        <v>5</v>
      </c>
      <c r="I14" s="65">
        <v>6</v>
      </c>
      <c r="J14" s="65">
        <v>5</v>
      </c>
      <c r="K14" s="65">
        <v>4</v>
      </c>
      <c r="L14" s="65">
        <v>4</v>
      </c>
      <c r="M14" s="65">
        <v>6</v>
      </c>
      <c r="N14" s="65">
        <v>5</v>
      </c>
      <c r="O14" s="65">
        <v>7</v>
      </c>
      <c r="P14" s="65">
        <v>5</v>
      </c>
      <c r="Q14" s="65">
        <v>4</v>
      </c>
      <c r="R14" s="65">
        <v>3</v>
      </c>
      <c r="S14" s="65">
        <v>7</v>
      </c>
      <c r="T14" s="65">
        <v>5</v>
      </c>
      <c r="U14" s="15">
        <f t="shared" si="0"/>
        <v>95</v>
      </c>
      <c r="V14" s="15">
        <v>14.1</v>
      </c>
      <c r="W14" s="91">
        <f t="shared" si="1"/>
        <v>1</v>
      </c>
    </row>
    <row r="15" spans="1:33" x14ac:dyDescent="0.25">
      <c r="A15" s="33">
        <v>9</v>
      </c>
      <c r="B15" s="11" t="s">
        <v>45</v>
      </c>
      <c r="C15" s="5">
        <v>7</v>
      </c>
      <c r="D15" s="65">
        <v>9</v>
      </c>
      <c r="E15" s="65">
        <v>5</v>
      </c>
      <c r="F15" s="65">
        <v>9</v>
      </c>
      <c r="G15" s="65">
        <v>9</v>
      </c>
      <c r="H15" s="65">
        <v>7</v>
      </c>
      <c r="I15" s="65">
        <v>8</v>
      </c>
      <c r="J15" s="65">
        <v>6</v>
      </c>
      <c r="K15" s="65">
        <v>6</v>
      </c>
      <c r="L15" s="65">
        <v>5</v>
      </c>
      <c r="M15" s="65">
        <v>7</v>
      </c>
      <c r="N15" s="65">
        <v>8</v>
      </c>
      <c r="O15" s="65">
        <v>7</v>
      </c>
      <c r="P15" s="65">
        <v>9</v>
      </c>
      <c r="Q15" s="65">
        <v>6</v>
      </c>
      <c r="R15" s="65">
        <v>5</v>
      </c>
      <c r="S15" s="65">
        <v>9</v>
      </c>
      <c r="T15" s="65">
        <v>7</v>
      </c>
      <c r="U15" s="15">
        <f t="shared" si="0"/>
        <v>129</v>
      </c>
      <c r="V15" s="15">
        <v>28.1</v>
      </c>
      <c r="W15" s="91">
        <f t="shared" si="1"/>
        <v>1</v>
      </c>
    </row>
    <row r="16" spans="1:33" x14ac:dyDescent="0.25">
      <c r="A16" s="26">
        <v>10</v>
      </c>
      <c r="B16" s="11" t="s">
        <v>46</v>
      </c>
      <c r="C16" s="5">
        <v>5</v>
      </c>
      <c r="D16" s="65">
        <v>8</v>
      </c>
      <c r="E16" s="65">
        <v>4</v>
      </c>
      <c r="F16" s="65">
        <v>4</v>
      </c>
      <c r="G16" s="65">
        <v>7</v>
      </c>
      <c r="H16" s="65">
        <v>7</v>
      </c>
      <c r="I16" s="65">
        <v>7</v>
      </c>
      <c r="J16" s="65">
        <v>6</v>
      </c>
      <c r="K16" s="65">
        <v>5</v>
      </c>
      <c r="L16" s="65">
        <v>5</v>
      </c>
      <c r="M16" s="65">
        <v>6</v>
      </c>
      <c r="N16" s="65">
        <v>7</v>
      </c>
      <c r="O16" s="65">
        <v>6</v>
      </c>
      <c r="P16" s="65">
        <v>7</v>
      </c>
      <c r="Q16" s="65">
        <v>4</v>
      </c>
      <c r="R16" s="65">
        <v>9</v>
      </c>
      <c r="S16" s="65">
        <v>7</v>
      </c>
      <c r="T16" s="65">
        <v>5</v>
      </c>
      <c r="U16" s="15">
        <f t="shared" si="0"/>
        <v>109</v>
      </c>
      <c r="V16" s="15">
        <v>18.5</v>
      </c>
      <c r="W16" s="91">
        <f t="shared" si="1"/>
        <v>1</v>
      </c>
    </row>
    <row r="17" spans="1:23" x14ac:dyDescent="0.25">
      <c r="A17" s="26">
        <v>11</v>
      </c>
      <c r="B17" s="11" t="s">
        <v>47</v>
      </c>
      <c r="C17" s="5">
        <v>5</v>
      </c>
      <c r="D17" s="65">
        <v>6</v>
      </c>
      <c r="E17" s="65">
        <v>3</v>
      </c>
      <c r="F17" s="65">
        <v>4</v>
      </c>
      <c r="G17" s="65">
        <v>5</v>
      </c>
      <c r="H17" s="65">
        <v>4</v>
      </c>
      <c r="I17" s="65">
        <v>8</v>
      </c>
      <c r="J17" s="65">
        <v>5</v>
      </c>
      <c r="K17" s="65">
        <v>4</v>
      </c>
      <c r="L17" s="65">
        <v>4</v>
      </c>
      <c r="M17" s="65">
        <v>5</v>
      </c>
      <c r="N17" s="65">
        <v>6</v>
      </c>
      <c r="O17" s="65">
        <v>5</v>
      </c>
      <c r="P17" s="65">
        <v>6</v>
      </c>
      <c r="Q17" s="65">
        <v>3</v>
      </c>
      <c r="R17" s="65">
        <v>2</v>
      </c>
      <c r="S17" s="65">
        <v>5</v>
      </c>
      <c r="T17" s="65">
        <v>5</v>
      </c>
      <c r="U17" s="15">
        <f t="shared" si="0"/>
        <v>85</v>
      </c>
      <c r="V17" s="15">
        <v>11.9</v>
      </c>
      <c r="W17" s="91">
        <f t="shared" si="1"/>
        <v>1</v>
      </c>
    </row>
    <row r="18" spans="1:23" x14ac:dyDescent="0.25">
      <c r="A18" s="33">
        <v>12</v>
      </c>
      <c r="B18" s="11" t="s">
        <v>48</v>
      </c>
      <c r="C18" s="5">
        <v>5</v>
      </c>
      <c r="D18" s="65">
        <v>6</v>
      </c>
      <c r="E18" s="65">
        <v>4</v>
      </c>
      <c r="F18" s="65">
        <v>4</v>
      </c>
      <c r="G18" s="65">
        <v>5</v>
      </c>
      <c r="H18" s="65">
        <v>4</v>
      </c>
      <c r="I18" s="65">
        <v>7</v>
      </c>
      <c r="J18" s="65">
        <v>5</v>
      </c>
      <c r="K18" s="65">
        <v>4</v>
      </c>
      <c r="L18" s="65">
        <v>3</v>
      </c>
      <c r="M18" s="65">
        <v>6</v>
      </c>
      <c r="N18" s="65">
        <v>5</v>
      </c>
      <c r="O18" s="65">
        <v>8</v>
      </c>
      <c r="P18" s="65">
        <v>6</v>
      </c>
      <c r="Q18" s="65">
        <v>3</v>
      </c>
      <c r="R18" s="65">
        <v>3</v>
      </c>
      <c r="S18" s="65">
        <v>4</v>
      </c>
      <c r="T18" s="65">
        <v>7</v>
      </c>
      <c r="U18" s="15">
        <f t="shared" si="0"/>
        <v>89</v>
      </c>
      <c r="V18" s="15">
        <v>10.5</v>
      </c>
      <c r="W18" s="91">
        <f t="shared" si="1"/>
        <v>1</v>
      </c>
    </row>
    <row r="19" spans="1:23" x14ac:dyDescent="0.25">
      <c r="A19" s="26">
        <v>13</v>
      </c>
      <c r="B19" s="11" t="s">
        <v>49</v>
      </c>
      <c r="C19" s="5">
        <v>9</v>
      </c>
      <c r="D19" s="65">
        <v>3</v>
      </c>
      <c r="E19" s="65">
        <v>3</v>
      </c>
      <c r="F19" s="65">
        <v>4</v>
      </c>
      <c r="G19" s="65">
        <v>5</v>
      </c>
      <c r="H19" s="65">
        <v>4</v>
      </c>
      <c r="I19" s="65">
        <v>5</v>
      </c>
      <c r="J19" s="65">
        <v>4</v>
      </c>
      <c r="K19" s="65">
        <v>4</v>
      </c>
      <c r="L19" s="65">
        <v>3</v>
      </c>
      <c r="M19" s="65">
        <v>3</v>
      </c>
      <c r="N19" s="65">
        <v>6</v>
      </c>
      <c r="O19" s="65">
        <v>4</v>
      </c>
      <c r="P19" s="65">
        <v>7</v>
      </c>
      <c r="Q19" s="65">
        <v>5</v>
      </c>
      <c r="R19" s="65">
        <v>3</v>
      </c>
      <c r="S19" s="65">
        <v>5</v>
      </c>
      <c r="T19" s="65">
        <v>7</v>
      </c>
      <c r="U19" s="15">
        <f t="shared" si="0"/>
        <v>84</v>
      </c>
      <c r="V19" s="15">
        <v>8</v>
      </c>
      <c r="W19" s="91">
        <f t="shared" si="1"/>
        <v>1</v>
      </c>
    </row>
    <row r="20" spans="1:23" x14ac:dyDescent="0.25">
      <c r="A20" s="26">
        <v>14</v>
      </c>
      <c r="B20" s="11" t="s">
        <v>50</v>
      </c>
      <c r="C20" s="5">
        <v>6</v>
      </c>
      <c r="D20" s="65">
        <v>4</v>
      </c>
      <c r="E20" s="65">
        <v>3</v>
      </c>
      <c r="F20" s="65">
        <v>6</v>
      </c>
      <c r="G20" s="65">
        <v>8</v>
      </c>
      <c r="H20" s="65">
        <v>5</v>
      </c>
      <c r="I20" s="65">
        <v>8</v>
      </c>
      <c r="J20" s="65">
        <v>9</v>
      </c>
      <c r="K20" s="65">
        <v>8</v>
      </c>
      <c r="L20" s="65">
        <v>3</v>
      </c>
      <c r="M20" s="65">
        <v>5</v>
      </c>
      <c r="N20" s="65">
        <v>4</v>
      </c>
      <c r="O20" s="65">
        <v>5</v>
      </c>
      <c r="P20" s="65">
        <v>7</v>
      </c>
      <c r="Q20" s="65">
        <v>5</v>
      </c>
      <c r="R20" s="65">
        <v>4</v>
      </c>
      <c r="S20" s="65">
        <v>7</v>
      </c>
      <c r="T20" s="65">
        <v>6</v>
      </c>
      <c r="U20" s="15">
        <f t="shared" si="0"/>
        <v>103</v>
      </c>
      <c r="V20" s="15">
        <v>36</v>
      </c>
      <c r="W20" s="91">
        <f t="shared" si="1"/>
        <v>1</v>
      </c>
    </row>
    <row r="21" spans="1:23" x14ac:dyDescent="0.25">
      <c r="A21" s="33">
        <v>15</v>
      </c>
      <c r="B21" s="11" t="s">
        <v>51</v>
      </c>
      <c r="C21" s="5">
        <v>6</v>
      </c>
      <c r="D21" s="65">
        <v>6</v>
      </c>
      <c r="E21" s="65">
        <v>6</v>
      </c>
      <c r="F21" s="65">
        <v>5</v>
      </c>
      <c r="G21" s="65">
        <v>5</v>
      </c>
      <c r="H21" s="65">
        <v>7</v>
      </c>
      <c r="I21" s="65">
        <v>6</v>
      </c>
      <c r="J21" s="65">
        <v>7</v>
      </c>
      <c r="K21" s="65">
        <v>7</v>
      </c>
      <c r="L21" s="65">
        <v>5</v>
      </c>
      <c r="M21" s="65">
        <v>5</v>
      </c>
      <c r="N21" s="65">
        <v>6</v>
      </c>
      <c r="O21" s="65">
        <v>7</v>
      </c>
      <c r="P21" s="65">
        <v>6</v>
      </c>
      <c r="Q21" s="65">
        <v>9</v>
      </c>
      <c r="R21" s="65">
        <v>5</v>
      </c>
      <c r="S21" s="65">
        <v>5</v>
      </c>
      <c r="T21" s="65">
        <v>8</v>
      </c>
      <c r="U21" s="15">
        <f t="shared" si="0"/>
        <v>111</v>
      </c>
      <c r="V21" s="15">
        <v>22.2</v>
      </c>
      <c r="W21" s="91">
        <f t="shared" si="1"/>
        <v>1</v>
      </c>
    </row>
    <row r="22" spans="1:23" x14ac:dyDescent="0.25">
      <c r="A22" s="26">
        <v>16</v>
      </c>
      <c r="B22" s="11" t="s">
        <v>52</v>
      </c>
      <c r="C22" s="5">
        <v>4</v>
      </c>
      <c r="D22" s="65">
        <v>5</v>
      </c>
      <c r="E22" s="65">
        <v>4</v>
      </c>
      <c r="F22" s="65">
        <v>5</v>
      </c>
      <c r="G22" s="65">
        <v>6</v>
      </c>
      <c r="H22" s="65">
        <v>4</v>
      </c>
      <c r="I22" s="65">
        <v>8</v>
      </c>
      <c r="J22" s="65">
        <v>7</v>
      </c>
      <c r="K22" s="65">
        <v>5</v>
      </c>
      <c r="L22" s="65">
        <v>4</v>
      </c>
      <c r="M22" s="65">
        <v>8</v>
      </c>
      <c r="N22" s="65">
        <v>9</v>
      </c>
      <c r="O22" s="65">
        <v>6</v>
      </c>
      <c r="P22" s="65">
        <v>9</v>
      </c>
      <c r="Q22" s="65">
        <v>4</v>
      </c>
      <c r="R22" s="65">
        <v>5</v>
      </c>
      <c r="S22" s="65">
        <v>6</v>
      </c>
      <c r="T22" s="65">
        <v>5</v>
      </c>
      <c r="U22" s="15">
        <f t="shared" si="0"/>
        <v>104</v>
      </c>
      <c r="V22" s="15">
        <v>18.8</v>
      </c>
      <c r="W22" s="91">
        <f t="shared" si="1"/>
        <v>1</v>
      </c>
    </row>
    <row r="23" spans="1:23" x14ac:dyDescent="0.25">
      <c r="A23" s="26">
        <v>17</v>
      </c>
      <c r="B23" s="11" t="s">
        <v>53</v>
      </c>
      <c r="C23" s="5">
        <v>5</v>
      </c>
      <c r="D23" s="65">
        <v>4</v>
      </c>
      <c r="E23" s="65">
        <v>6</v>
      </c>
      <c r="F23" s="65">
        <v>3</v>
      </c>
      <c r="G23" s="65">
        <v>6</v>
      </c>
      <c r="H23" s="65">
        <v>6</v>
      </c>
      <c r="I23" s="65">
        <v>9</v>
      </c>
      <c r="J23" s="65">
        <v>5</v>
      </c>
      <c r="K23" s="65">
        <v>5</v>
      </c>
      <c r="L23" s="65">
        <v>9</v>
      </c>
      <c r="M23" s="65">
        <v>6</v>
      </c>
      <c r="N23" s="65">
        <v>6</v>
      </c>
      <c r="O23" s="65">
        <v>5</v>
      </c>
      <c r="P23" s="65">
        <v>9</v>
      </c>
      <c r="Q23" s="65">
        <v>5</v>
      </c>
      <c r="R23" s="65">
        <v>3</v>
      </c>
      <c r="S23" s="65">
        <v>6</v>
      </c>
      <c r="T23" s="65">
        <v>7</v>
      </c>
      <c r="U23" s="15">
        <f t="shared" si="0"/>
        <v>105</v>
      </c>
      <c r="V23" s="15">
        <v>18.399999999999999</v>
      </c>
      <c r="W23" s="91">
        <f t="shared" si="1"/>
        <v>1</v>
      </c>
    </row>
    <row r="24" spans="1:23" x14ac:dyDescent="0.25">
      <c r="A24" s="33">
        <v>18</v>
      </c>
      <c r="B24" s="11" t="s">
        <v>54</v>
      </c>
      <c r="C24" s="5">
        <v>6</v>
      </c>
      <c r="D24" s="65">
        <v>4</v>
      </c>
      <c r="E24" s="65">
        <v>3</v>
      </c>
      <c r="F24" s="65">
        <v>3</v>
      </c>
      <c r="G24" s="65">
        <v>4</v>
      </c>
      <c r="H24" s="65">
        <v>5</v>
      </c>
      <c r="I24" s="65">
        <v>6</v>
      </c>
      <c r="J24" s="65">
        <v>5</v>
      </c>
      <c r="K24" s="65">
        <v>4</v>
      </c>
      <c r="L24" s="65">
        <v>4</v>
      </c>
      <c r="M24" s="65">
        <v>5</v>
      </c>
      <c r="N24" s="65">
        <v>6</v>
      </c>
      <c r="O24" s="65">
        <v>6</v>
      </c>
      <c r="P24" s="65">
        <v>6</v>
      </c>
      <c r="Q24" s="65">
        <v>5</v>
      </c>
      <c r="R24" s="65">
        <v>3</v>
      </c>
      <c r="S24" s="65">
        <v>6</v>
      </c>
      <c r="T24" s="65">
        <v>5</v>
      </c>
      <c r="U24" s="15">
        <f t="shared" si="0"/>
        <v>86</v>
      </c>
      <c r="V24" s="15">
        <v>12.2</v>
      </c>
      <c r="W24" s="91">
        <f t="shared" si="1"/>
        <v>1</v>
      </c>
    </row>
    <row r="25" spans="1:23" x14ac:dyDescent="0.25">
      <c r="A25" s="26">
        <v>19</v>
      </c>
      <c r="B25" s="11" t="s">
        <v>55</v>
      </c>
      <c r="C25" s="5">
        <v>7</v>
      </c>
      <c r="D25" s="65">
        <v>6</v>
      </c>
      <c r="E25" s="65">
        <v>5</v>
      </c>
      <c r="F25" s="65">
        <v>4</v>
      </c>
      <c r="G25" s="65">
        <v>6</v>
      </c>
      <c r="H25" s="65">
        <v>7</v>
      </c>
      <c r="I25" s="65">
        <v>6</v>
      </c>
      <c r="J25" s="65">
        <v>7</v>
      </c>
      <c r="K25" s="65">
        <v>6</v>
      </c>
      <c r="L25" s="65">
        <v>4</v>
      </c>
      <c r="M25" s="65">
        <v>4</v>
      </c>
      <c r="N25" s="65">
        <v>6</v>
      </c>
      <c r="O25" s="65">
        <v>5</v>
      </c>
      <c r="P25" s="65">
        <v>7</v>
      </c>
      <c r="Q25" s="65">
        <v>9</v>
      </c>
      <c r="R25" s="65">
        <v>4</v>
      </c>
      <c r="S25" s="65">
        <v>7</v>
      </c>
      <c r="T25" s="65">
        <v>5</v>
      </c>
      <c r="U25" s="15">
        <f t="shared" si="0"/>
        <v>105</v>
      </c>
      <c r="V25" s="15">
        <v>24.2</v>
      </c>
      <c r="W25" s="91">
        <f t="shared" si="1"/>
        <v>1</v>
      </c>
    </row>
    <row r="26" spans="1:23" x14ac:dyDescent="0.25">
      <c r="A26" s="26">
        <v>20</v>
      </c>
      <c r="B26" s="11" t="s">
        <v>56</v>
      </c>
      <c r="C26" s="5">
        <v>6</v>
      </c>
      <c r="D26" s="65">
        <v>7</v>
      </c>
      <c r="E26" s="65">
        <v>3</v>
      </c>
      <c r="F26" s="65">
        <v>4</v>
      </c>
      <c r="G26" s="65">
        <v>6</v>
      </c>
      <c r="H26" s="65">
        <v>6</v>
      </c>
      <c r="I26" s="65">
        <v>6</v>
      </c>
      <c r="J26" s="65">
        <v>5</v>
      </c>
      <c r="K26" s="65">
        <v>5</v>
      </c>
      <c r="L26" s="65">
        <v>3</v>
      </c>
      <c r="M26" s="65">
        <v>6</v>
      </c>
      <c r="N26" s="65">
        <v>6</v>
      </c>
      <c r="O26" s="65">
        <v>6</v>
      </c>
      <c r="P26" s="65">
        <v>9</v>
      </c>
      <c r="Q26" s="65">
        <v>5</v>
      </c>
      <c r="R26" s="65">
        <v>3</v>
      </c>
      <c r="S26" s="65">
        <v>6</v>
      </c>
      <c r="T26" s="65">
        <v>7</v>
      </c>
      <c r="U26" s="15">
        <f t="shared" si="0"/>
        <v>99</v>
      </c>
      <c r="V26" s="15">
        <v>24.2</v>
      </c>
      <c r="W26" s="91">
        <f t="shared" si="1"/>
        <v>1</v>
      </c>
    </row>
    <row r="27" spans="1:23" x14ac:dyDescent="0.25">
      <c r="A27" s="33">
        <v>21</v>
      </c>
      <c r="B27" s="11" t="s">
        <v>57</v>
      </c>
      <c r="C27" s="5">
        <v>9</v>
      </c>
      <c r="D27" s="65">
        <v>9</v>
      </c>
      <c r="E27" s="65">
        <v>5</v>
      </c>
      <c r="F27" s="65">
        <v>5</v>
      </c>
      <c r="G27" s="65">
        <v>5</v>
      </c>
      <c r="H27" s="65">
        <v>4</v>
      </c>
      <c r="I27" s="65">
        <v>6</v>
      </c>
      <c r="J27" s="65">
        <v>3</v>
      </c>
      <c r="K27" s="65">
        <v>5</v>
      </c>
      <c r="L27" s="65">
        <v>4</v>
      </c>
      <c r="M27" s="65">
        <v>5</v>
      </c>
      <c r="N27" s="65">
        <v>5</v>
      </c>
      <c r="O27" s="65">
        <v>6</v>
      </c>
      <c r="P27" s="65">
        <v>9</v>
      </c>
      <c r="Q27" s="65">
        <v>4</v>
      </c>
      <c r="R27" s="65">
        <v>4</v>
      </c>
      <c r="S27" s="65">
        <v>5</v>
      </c>
      <c r="T27" s="65">
        <v>5</v>
      </c>
      <c r="U27" s="15">
        <f t="shared" si="0"/>
        <v>98</v>
      </c>
      <c r="V27" s="15">
        <v>16.8</v>
      </c>
      <c r="W27" s="91">
        <f t="shared" si="1"/>
        <v>1</v>
      </c>
    </row>
    <row r="28" spans="1:23" x14ac:dyDescent="0.25">
      <c r="A28" s="26">
        <v>22</v>
      </c>
      <c r="B28" s="11" t="s">
        <v>58</v>
      </c>
      <c r="C28" s="5">
        <v>6</v>
      </c>
      <c r="D28" s="65">
        <v>7</v>
      </c>
      <c r="E28" s="65">
        <v>5</v>
      </c>
      <c r="F28" s="65">
        <v>6</v>
      </c>
      <c r="G28" s="65">
        <v>9</v>
      </c>
      <c r="H28" s="65">
        <v>9</v>
      </c>
      <c r="I28" s="65">
        <v>6</v>
      </c>
      <c r="J28" s="65">
        <v>6</v>
      </c>
      <c r="K28" s="65">
        <v>8</v>
      </c>
      <c r="L28" s="65">
        <v>5</v>
      </c>
      <c r="M28" s="65">
        <v>9</v>
      </c>
      <c r="N28" s="65">
        <v>6</v>
      </c>
      <c r="O28" s="65">
        <v>8</v>
      </c>
      <c r="P28" s="65">
        <v>8</v>
      </c>
      <c r="Q28" s="65">
        <v>4</v>
      </c>
      <c r="R28" s="65">
        <v>9</v>
      </c>
      <c r="S28" s="65">
        <v>7</v>
      </c>
      <c r="T28" s="65">
        <v>5</v>
      </c>
      <c r="U28" s="15">
        <f t="shared" si="0"/>
        <v>123</v>
      </c>
      <c r="V28" s="15">
        <v>22</v>
      </c>
      <c r="W28" s="91">
        <f t="shared" si="1"/>
        <v>1</v>
      </c>
    </row>
    <row r="29" spans="1:23" x14ac:dyDescent="0.25">
      <c r="A29" s="26">
        <v>23</v>
      </c>
      <c r="B29" s="11" t="s">
        <v>59</v>
      </c>
      <c r="C29" s="5">
        <v>6</v>
      </c>
      <c r="D29" s="65">
        <v>5</v>
      </c>
      <c r="E29" s="65">
        <v>6</v>
      </c>
      <c r="F29" s="65">
        <v>5</v>
      </c>
      <c r="G29" s="65">
        <v>9</v>
      </c>
      <c r="H29" s="65">
        <v>6</v>
      </c>
      <c r="I29" s="65">
        <v>6</v>
      </c>
      <c r="J29" s="65">
        <v>7</v>
      </c>
      <c r="K29" s="65">
        <v>5</v>
      </c>
      <c r="L29" s="65">
        <v>4</v>
      </c>
      <c r="M29" s="65">
        <v>7</v>
      </c>
      <c r="N29" s="65">
        <v>8</v>
      </c>
      <c r="O29" s="65">
        <v>4</v>
      </c>
      <c r="P29" s="65">
        <v>8</v>
      </c>
      <c r="Q29" s="65">
        <v>5</v>
      </c>
      <c r="R29" s="65">
        <v>3</v>
      </c>
      <c r="S29" s="65">
        <v>8</v>
      </c>
      <c r="T29" s="65">
        <v>5</v>
      </c>
      <c r="U29" s="15">
        <f t="shared" si="0"/>
        <v>107</v>
      </c>
      <c r="V29" s="15">
        <v>18.5</v>
      </c>
      <c r="W29" s="91">
        <f t="shared" si="1"/>
        <v>1</v>
      </c>
    </row>
    <row r="30" spans="1:23" x14ac:dyDescent="0.25">
      <c r="A30" s="33">
        <v>24</v>
      </c>
      <c r="B30" s="11" t="s">
        <v>60</v>
      </c>
      <c r="C30" s="5">
        <v>5</v>
      </c>
      <c r="D30" s="65">
        <v>5</v>
      </c>
      <c r="E30" s="65">
        <v>5</v>
      </c>
      <c r="F30" s="65">
        <v>4</v>
      </c>
      <c r="G30" s="65">
        <v>8</v>
      </c>
      <c r="H30" s="65">
        <v>7</v>
      </c>
      <c r="I30" s="65">
        <v>7</v>
      </c>
      <c r="J30" s="65">
        <v>7</v>
      </c>
      <c r="K30" s="65">
        <v>4</v>
      </c>
      <c r="L30" s="65">
        <v>4</v>
      </c>
      <c r="M30" s="65">
        <v>7</v>
      </c>
      <c r="N30" s="65">
        <v>8</v>
      </c>
      <c r="O30" s="65">
        <v>5</v>
      </c>
      <c r="P30" s="65">
        <v>8</v>
      </c>
      <c r="Q30" s="65">
        <v>6</v>
      </c>
      <c r="R30" s="65">
        <v>5</v>
      </c>
      <c r="S30" s="65">
        <v>7</v>
      </c>
      <c r="T30" s="65">
        <v>6</v>
      </c>
      <c r="U30" s="15">
        <f t="shared" si="0"/>
        <v>108</v>
      </c>
      <c r="V30" s="15">
        <v>26.3</v>
      </c>
      <c r="W30" s="91">
        <f t="shared" si="1"/>
        <v>1</v>
      </c>
    </row>
    <row r="31" spans="1:23" x14ac:dyDescent="0.25">
      <c r="A31" s="26">
        <v>25</v>
      </c>
      <c r="B31" s="11" t="s">
        <v>61</v>
      </c>
      <c r="C31" s="5">
        <v>5</v>
      </c>
      <c r="D31" s="65">
        <v>4</v>
      </c>
      <c r="E31" s="65">
        <v>3</v>
      </c>
      <c r="F31" s="65">
        <v>3</v>
      </c>
      <c r="G31" s="65">
        <v>5</v>
      </c>
      <c r="H31" s="65">
        <v>4</v>
      </c>
      <c r="I31" s="65">
        <v>6</v>
      </c>
      <c r="J31" s="65">
        <v>5</v>
      </c>
      <c r="K31" s="65">
        <v>5</v>
      </c>
      <c r="L31" s="65">
        <v>4</v>
      </c>
      <c r="M31" s="65">
        <v>5</v>
      </c>
      <c r="N31" s="65">
        <v>5</v>
      </c>
      <c r="O31" s="65">
        <v>5</v>
      </c>
      <c r="P31" s="65">
        <v>6</v>
      </c>
      <c r="Q31" s="65">
        <v>3</v>
      </c>
      <c r="R31" s="65">
        <v>4</v>
      </c>
      <c r="S31" s="65">
        <v>5</v>
      </c>
      <c r="T31" s="65">
        <v>5</v>
      </c>
      <c r="U31" s="15">
        <f t="shared" si="0"/>
        <v>82</v>
      </c>
      <c r="V31" s="15">
        <v>14.3</v>
      </c>
      <c r="W31" s="91">
        <f t="shared" si="1"/>
        <v>1</v>
      </c>
    </row>
    <row r="32" spans="1:23" x14ac:dyDescent="0.25">
      <c r="A32" s="26">
        <v>26</v>
      </c>
      <c r="B32" s="11" t="s">
        <v>62</v>
      </c>
      <c r="C32" s="65">
        <v>6</v>
      </c>
      <c r="D32" s="65">
        <v>4</v>
      </c>
      <c r="E32" s="65">
        <v>3</v>
      </c>
      <c r="F32" s="65">
        <v>3</v>
      </c>
      <c r="G32" s="65">
        <v>9</v>
      </c>
      <c r="H32" s="65">
        <v>6</v>
      </c>
      <c r="I32" s="65">
        <v>7</v>
      </c>
      <c r="J32" s="65">
        <v>6</v>
      </c>
      <c r="K32" s="65">
        <v>6</v>
      </c>
      <c r="L32" s="65">
        <v>4</v>
      </c>
      <c r="M32" s="65">
        <v>9</v>
      </c>
      <c r="N32" s="65">
        <v>9</v>
      </c>
      <c r="O32" s="65">
        <v>6</v>
      </c>
      <c r="P32" s="65">
        <v>8</v>
      </c>
      <c r="Q32" s="65">
        <v>4</v>
      </c>
      <c r="R32" s="65">
        <v>5</v>
      </c>
      <c r="S32" s="65">
        <v>6</v>
      </c>
      <c r="T32" s="65">
        <v>6</v>
      </c>
      <c r="U32" s="15">
        <f t="shared" si="0"/>
        <v>107</v>
      </c>
      <c r="V32" s="15">
        <v>26.2</v>
      </c>
      <c r="W32" s="91">
        <f t="shared" si="1"/>
        <v>1</v>
      </c>
    </row>
    <row r="33" spans="1:23" x14ac:dyDescent="0.25">
      <c r="A33" s="33">
        <v>27</v>
      </c>
      <c r="B33" s="11" t="s">
        <v>63</v>
      </c>
      <c r="C33" s="5">
        <v>5</v>
      </c>
      <c r="D33" s="65">
        <v>4</v>
      </c>
      <c r="E33" s="65">
        <v>5</v>
      </c>
      <c r="F33" s="65">
        <v>4</v>
      </c>
      <c r="G33" s="65">
        <v>5</v>
      </c>
      <c r="H33" s="65">
        <v>4</v>
      </c>
      <c r="I33" s="65">
        <v>6</v>
      </c>
      <c r="J33" s="65">
        <v>6</v>
      </c>
      <c r="K33" s="65">
        <v>5</v>
      </c>
      <c r="L33" s="65">
        <v>3</v>
      </c>
      <c r="M33" s="65">
        <v>6</v>
      </c>
      <c r="N33" s="65">
        <v>6</v>
      </c>
      <c r="O33" s="65">
        <v>4</v>
      </c>
      <c r="P33" s="65">
        <v>9</v>
      </c>
      <c r="Q33" s="65">
        <v>4</v>
      </c>
      <c r="R33" s="65">
        <v>3</v>
      </c>
      <c r="S33" s="65">
        <v>5</v>
      </c>
      <c r="T33" s="65">
        <v>5</v>
      </c>
      <c r="U33" s="15">
        <f t="shared" si="0"/>
        <v>89</v>
      </c>
      <c r="V33" s="15">
        <v>11.3</v>
      </c>
      <c r="W33" s="91">
        <f t="shared" si="1"/>
        <v>1</v>
      </c>
    </row>
    <row r="34" spans="1:23" x14ac:dyDescent="0.25">
      <c r="A34" s="26">
        <v>28</v>
      </c>
      <c r="B34" s="11" t="s">
        <v>64</v>
      </c>
      <c r="C34" s="5">
        <v>5</v>
      </c>
      <c r="D34" s="65">
        <v>7</v>
      </c>
      <c r="E34" s="65">
        <v>5</v>
      </c>
      <c r="F34" s="65">
        <v>3</v>
      </c>
      <c r="G34" s="65">
        <v>5</v>
      </c>
      <c r="H34" s="65">
        <v>5</v>
      </c>
      <c r="I34" s="65">
        <v>7</v>
      </c>
      <c r="J34" s="65">
        <v>6</v>
      </c>
      <c r="K34" s="65">
        <v>6</v>
      </c>
      <c r="L34" s="65">
        <v>5</v>
      </c>
      <c r="M34" s="65">
        <v>4</v>
      </c>
      <c r="N34" s="65">
        <v>5</v>
      </c>
      <c r="O34" s="65">
        <v>4</v>
      </c>
      <c r="P34" s="65">
        <v>9</v>
      </c>
      <c r="Q34" s="65">
        <v>3</v>
      </c>
      <c r="R34" s="65">
        <v>3</v>
      </c>
      <c r="S34" s="65">
        <v>4</v>
      </c>
      <c r="T34" s="65">
        <v>6</v>
      </c>
      <c r="U34" s="15">
        <f t="shared" si="0"/>
        <v>92</v>
      </c>
      <c r="V34" s="15">
        <v>18.5</v>
      </c>
      <c r="W34" s="91">
        <f t="shared" si="1"/>
        <v>1</v>
      </c>
    </row>
    <row r="35" spans="1:23" x14ac:dyDescent="0.25">
      <c r="A35" s="26">
        <v>29</v>
      </c>
      <c r="B35" s="11" t="s">
        <v>65</v>
      </c>
      <c r="C35" s="5">
        <v>7</v>
      </c>
      <c r="D35" s="65">
        <v>5</v>
      </c>
      <c r="E35" s="65">
        <v>2</v>
      </c>
      <c r="F35" s="65">
        <v>3</v>
      </c>
      <c r="G35" s="65">
        <v>7</v>
      </c>
      <c r="H35" s="65">
        <v>5</v>
      </c>
      <c r="I35" s="65">
        <v>8</v>
      </c>
      <c r="J35" s="65">
        <v>6</v>
      </c>
      <c r="K35" s="65">
        <v>3</v>
      </c>
      <c r="L35" s="65">
        <v>4</v>
      </c>
      <c r="M35" s="65">
        <v>5</v>
      </c>
      <c r="N35" s="65">
        <v>5</v>
      </c>
      <c r="O35" s="65">
        <v>4</v>
      </c>
      <c r="P35" s="65">
        <v>7</v>
      </c>
      <c r="Q35" s="65">
        <v>3</v>
      </c>
      <c r="R35" s="65">
        <v>3</v>
      </c>
      <c r="S35" s="65">
        <v>8</v>
      </c>
      <c r="T35" s="65">
        <v>6</v>
      </c>
      <c r="U35" s="15">
        <f t="shared" si="0"/>
        <v>91</v>
      </c>
      <c r="V35" s="15">
        <v>13</v>
      </c>
      <c r="W35" s="91">
        <f t="shared" si="1"/>
        <v>1</v>
      </c>
    </row>
    <row r="36" spans="1:23" x14ac:dyDescent="0.25">
      <c r="A36" s="33">
        <v>30</v>
      </c>
      <c r="B36" s="11" t="s">
        <v>66</v>
      </c>
      <c r="C36" s="5">
        <v>9</v>
      </c>
      <c r="D36" s="65">
        <v>6</v>
      </c>
      <c r="E36" s="65">
        <v>4</v>
      </c>
      <c r="F36" s="65">
        <v>3</v>
      </c>
      <c r="G36" s="65">
        <v>9</v>
      </c>
      <c r="H36" s="65">
        <v>6</v>
      </c>
      <c r="I36" s="65">
        <v>9</v>
      </c>
      <c r="J36" s="65">
        <v>9</v>
      </c>
      <c r="K36" s="65">
        <v>5</v>
      </c>
      <c r="L36" s="65">
        <v>9</v>
      </c>
      <c r="M36" s="65">
        <v>4</v>
      </c>
      <c r="N36" s="65">
        <v>3</v>
      </c>
      <c r="O36" s="65">
        <v>6</v>
      </c>
      <c r="P36" s="65">
        <v>7</v>
      </c>
      <c r="Q36" s="65">
        <v>4</v>
      </c>
      <c r="R36" s="65">
        <v>4</v>
      </c>
      <c r="S36" s="65">
        <v>9</v>
      </c>
      <c r="T36" s="65">
        <v>4</v>
      </c>
      <c r="U36" s="15">
        <f t="shared" si="0"/>
        <v>110</v>
      </c>
      <c r="V36" s="15">
        <v>14.3</v>
      </c>
      <c r="W36" s="91">
        <f t="shared" si="1"/>
        <v>1</v>
      </c>
    </row>
    <row r="37" spans="1:23" x14ac:dyDescent="0.25">
      <c r="A37" s="26">
        <v>31</v>
      </c>
      <c r="B37" s="11" t="s">
        <v>67</v>
      </c>
      <c r="C37" s="5">
        <v>8</v>
      </c>
      <c r="D37" s="65">
        <v>3</v>
      </c>
      <c r="E37" s="65">
        <v>6</v>
      </c>
      <c r="F37" s="65">
        <v>3</v>
      </c>
      <c r="G37" s="65">
        <v>6</v>
      </c>
      <c r="H37" s="65">
        <v>5</v>
      </c>
      <c r="I37" s="65">
        <v>8</v>
      </c>
      <c r="J37" s="65">
        <v>4</v>
      </c>
      <c r="K37" s="65">
        <v>5</v>
      </c>
      <c r="L37" s="65">
        <v>4</v>
      </c>
      <c r="M37" s="65">
        <v>6</v>
      </c>
      <c r="N37" s="65">
        <v>7</v>
      </c>
      <c r="O37" s="65">
        <v>5</v>
      </c>
      <c r="P37" s="65">
        <v>6</v>
      </c>
      <c r="Q37" s="65">
        <v>4</v>
      </c>
      <c r="R37" s="65">
        <v>4</v>
      </c>
      <c r="S37" s="65">
        <v>6</v>
      </c>
      <c r="T37" s="65">
        <v>5</v>
      </c>
      <c r="U37" s="15">
        <f t="shared" si="0"/>
        <v>95</v>
      </c>
      <c r="V37" s="15">
        <v>17</v>
      </c>
      <c r="W37" s="91">
        <f t="shared" si="1"/>
        <v>1</v>
      </c>
    </row>
    <row r="38" spans="1:23" x14ac:dyDescent="0.25">
      <c r="A38" s="26">
        <v>32</v>
      </c>
      <c r="B38" s="11" t="s">
        <v>68</v>
      </c>
      <c r="C38" s="5">
        <v>5</v>
      </c>
      <c r="D38" s="65">
        <v>6</v>
      </c>
      <c r="E38" s="65">
        <v>3</v>
      </c>
      <c r="F38" s="65">
        <v>3</v>
      </c>
      <c r="G38" s="65">
        <v>5</v>
      </c>
      <c r="H38" s="65">
        <v>4</v>
      </c>
      <c r="I38" s="65">
        <v>5</v>
      </c>
      <c r="J38" s="65">
        <v>4</v>
      </c>
      <c r="K38" s="65">
        <v>6</v>
      </c>
      <c r="L38" s="65">
        <v>3</v>
      </c>
      <c r="M38" s="65">
        <v>4</v>
      </c>
      <c r="N38" s="65">
        <v>5</v>
      </c>
      <c r="O38" s="65">
        <v>6</v>
      </c>
      <c r="P38" s="65">
        <v>9</v>
      </c>
      <c r="Q38" s="65">
        <v>3</v>
      </c>
      <c r="R38" s="65">
        <v>4</v>
      </c>
      <c r="S38" s="65">
        <v>4</v>
      </c>
      <c r="T38" s="65">
        <v>5</v>
      </c>
      <c r="U38" s="15">
        <f t="shared" si="0"/>
        <v>84</v>
      </c>
      <c r="V38" s="15">
        <v>10.5</v>
      </c>
      <c r="W38" s="91">
        <f t="shared" si="1"/>
        <v>1</v>
      </c>
    </row>
    <row r="39" spans="1:23" x14ac:dyDescent="0.25">
      <c r="A39" s="33">
        <v>33</v>
      </c>
      <c r="B39" s="11" t="s">
        <v>69</v>
      </c>
      <c r="C39" s="5">
        <v>9</v>
      </c>
      <c r="D39" s="65">
        <v>5</v>
      </c>
      <c r="E39" s="65">
        <v>6</v>
      </c>
      <c r="F39" s="65">
        <v>6</v>
      </c>
      <c r="G39" s="65">
        <v>6</v>
      </c>
      <c r="H39" s="65">
        <v>5</v>
      </c>
      <c r="I39" s="65">
        <v>8</v>
      </c>
      <c r="J39" s="65">
        <v>6</v>
      </c>
      <c r="K39" s="65">
        <v>5</v>
      </c>
      <c r="L39" s="65">
        <v>6</v>
      </c>
      <c r="M39" s="65">
        <v>5</v>
      </c>
      <c r="N39" s="65">
        <v>8</v>
      </c>
      <c r="O39" s="65">
        <v>5</v>
      </c>
      <c r="P39" s="65">
        <v>9</v>
      </c>
      <c r="Q39" s="65">
        <v>4</v>
      </c>
      <c r="R39" s="65">
        <v>8</v>
      </c>
      <c r="S39" s="65">
        <v>7</v>
      </c>
      <c r="T39" s="65">
        <v>6</v>
      </c>
      <c r="U39" s="15">
        <f t="shared" ref="U39:U70" si="2">SUM(C39:T39)</f>
        <v>114</v>
      </c>
      <c r="V39" s="15">
        <v>21.6</v>
      </c>
      <c r="W39" s="91">
        <f t="shared" ref="W39:W70" si="3">IF(B39&lt;&gt;"",1,0)</f>
        <v>1</v>
      </c>
    </row>
    <row r="40" spans="1:23" x14ac:dyDescent="0.25">
      <c r="A40" s="26">
        <v>34</v>
      </c>
      <c r="B40" s="11" t="s">
        <v>70</v>
      </c>
      <c r="C40" s="5">
        <v>5</v>
      </c>
      <c r="D40" s="65">
        <v>5</v>
      </c>
      <c r="E40" s="65">
        <v>6</v>
      </c>
      <c r="F40" s="65">
        <v>3</v>
      </c>
      <c r="G40" s="65">
        <v>6</v>
      </c>
      <c r="H40" s="65">
        <v>5</v>
      </c>
      <c r="I40" s="65">
        <v>7</v>
      </c>
      <c r="J40" s="65">
        <v>6</v>
      </c>
      <c r="K40" s="65">
        <v>9</v>
      </c>
      <c r="L40" s="65">
        <v>5</v>
      </c>
      <c r="M40" s="65">
        <v>6</v>
      </c>
      <c r="N40" s="65">
        <v>6</v>
      </c>
      <c r="O40" s="65">
        <v>9</v>
      </c>
      <c r="P40" s="65">
        <v>9</v>
      </c>
      <c r="Q40" s="65">
        <v>4</v>
      </c>
      <c r="R40" s="65">
        <v>4</v>
      </c>
      <c r="S40" s="65">
        <v>4</v>
      </c>
      <c r="T40" s="65">
        <v>4</v>
      </c>
      <c r="U40" s="15">
        <f t="shared" si="2"/>
        <v>103</v>
      </c>
      <c r="V40" s="15">
        <v>16.600000000000001</v>
      </c>
      <c r="W40" s="91">
        <f t="shared" si="3"/>
        <v>1</v>
      </c>
    </row>
    <row r="41" spans="1:23" x14ac:dyDescent="0.25">
      <c r="A41" s="26">
        <v>35</v>
      </c>
      <c r="B41" s="11" t="s">
        <v>71</v>
      </c>
      <c r="C41" s="5">
        <v>6</v>
      </c>
      <c r="D41" s="65">
        <v>5</v>
      </c>
      <c r="E41" s="65">
        <v>4</v>
      </c>
      <c r="F41" s="65">
        <v>4</v>
      </c>
      <c r="G41" s="65">
        <v>5</v>
      </c>
      <c r="H41" s="65">
        <v>5</v>
      </c>
      <c r="I41" s="65">
        <v>7</v>
      </c>
      <c r="J41" s="65">
        <v>5</v>
      </c>
      <c r="K41" s="65">
        <v>4</v>
      </c>
      <c r="L41" s="65">
        <v>5</v>
      </c>
      <c r="M41" s="65">
        <v>7</v>
      </c>
      <c r="N41" s="65">
        <v>5</v>
      </c>
      <c r="O41" s="65">
        <v>5</v>
      </c>
      <c r="P41" s="65">
        <v>6</v>
      </c>
      <c r="Q41" s="65">
        <v>4</v>
      </c>
      <c r="R41" s="65">
        <v>3</v>
      </c>
      <c r="S41" s="65">
        <v>7</v>
      </c>
      <c r="T41" s="65">
        <v>5</v>
      </c>
      <c r="U41" s="15">
        <f t="shared" si="2"/>
        <v>92</v>
      </c>
      <c r="V41" s="15">
        <v>18.5</v>
      </c>
      <c r="W41" s="91">
        <f t="shared" si="3"/>
        <v>1</v>
      </c>
    </row>
    <row r="42" spans="1:23" x14ac:dyDescent="0.25">
      <c r="A42" s="33">
        <v>36</v>
      </c>
      <c r="B42" s="11" t="s">
        <v>72</v>
      </c>
      <c r="C42" s="5">
        <v>6</v>
      </c>
      <c r="D42" s="65">
        <v>8</v>
      </c>
      <c r="E42" s="65">
        <v>4</v>
      </c>
      <c r="F42" s="65">
        <v>4</v>
      </c>
      <c r="G42" s="65">
        <v>4</v>
      </c>
      <c r="H42" s="65">
        <v>8</v>
      </c>
      <c r="I42" s="65">
        <v>6</v>
      </c>
      <c r="J42" s="65">
        <v>5</v>
      </c>
      <c r="K42" s="65">
        <v>5</v>
      </c>
      <c r="L42" s="65">
        <v>5</v>
      </c>
      <c r="M42" s="65">
        <v>5</v>
      </c>
      <c r="N42" s="65">
        <v>5</v>
      </c>
      <c r="O42" s="65">
        <v>6</v>
      </c>
      <c r="P42" s="65">
        <v>7</v>
      </c>
      <c r="Q42" s="65">
        <v>4</v>
      </c>
      <c r="R42" s="65">
        <v>9</v>
      </c>
      <c r="S42" s="65">
        <v>7</v>
      </c>
      <c r="T42" s="65">
        <v>4</v>
      </c>
      <c r="U42" s="15">
        <f t="shared" si="2"/>
        <v>102</v>
      </c>
      <c r="V42" s="15">
        <v>18.2</v>
      </c>
      <c r="W42" s="91">
        <f t="shared" si="3"/>
        <v>1</v>
      </c>
    </row>
    <row r="43" spans="1:23" x14ac:dyDescent="0.25">
      <c r="A43" s="26">
        <v>37</v>
      </c>
      <c r="B43" s="11" t="s">
        <v>73</v>
      </c>
      <c r="C43" s="5">
        <v>5</v>
      </c>
      <c r="D43" s="65">
        <v>4</v>
      </c>
      <c r="E43" s="65">
        <v>3</v>
      </c>
      <c r="F43" s="65">
        <v>3</v>
      </c>
      <c r="G43" s="65">
        <v>7</v>
      </c>
      <c r="H43" s="65">
        <v>8</v>
      </c>
      <c r="I43" s="65">
        <v>7</v>
      </c>
      <c r="J43" s="65">
        <v>8</v>
      </c>
      <c r="K43" s="65">
        <v>6</v>
      </c>
      <c r="L43" s="65">
        <v>4</v>
      </c>
      <c r="M43" s="65">
        <v>5</v>
      </c>
      <c r="N43" s="65">
        <v>6</v>
      </c>
      <c r="O43" s="65">
        <v>9</v>
      </c>
      <c r="P43" s="65">
        <v>4</v>
      </c>
      <c r="Q43" s="65">
        <v>4</v>
      </c>
      <c r="R43" s="65">
        <v>4</v>
      </c>
      <c r="S43" s="65">
        <v>7</v>
      </c>
      <c r="T43" s="65">
        <v>4</v>
      </c>
      <c r="U43" s="15">
        <f t="shared" si="2"/>
        <v>98</v>
      </c>
      <c r="V43" s="15">
        <v>22.8</v>
      </c>
      <c r="W43" s="91">
        <f t="shared" si="3"/>
        <v>1</v>
      </c>
    </row>
    <row r="44" spans="1:23" x14ac:dyDescent="0.25">
      <c r="A44" s="26">
        <v>38</v>
      </c>
      <c r="B44" s="11" t="s">
        <v>74</v>
      </c>
      <c r="C44" s="5">
        <v>4</v>
      </c>
      <c r="D44" s="65">
        <v>6</v>
      </c>
      <c r="E44" s="65">
        <v>9</v>
      </c>
      <c r="F44" s="65">
        <v>4</v>
      </c>
      <c r="G44" s="65">
        <v>4</v>
      </c>
      <c r="H44" s="65">
        <v>6</v>
      </c>
      <c r="I44" s="65">
        <v>4</v>
      </c>
      <c r="J44" s="65">
        <v>4</v>
      </c>
      <c r="K44" s="65">
        <v>4</v>
      </c>
      <c r="L44" s="65">
        <v>4</v>
      </c>
      <c r="M44" s="65">
        <v>5</v>
      </c>
      <c r="N44" s="65">
        <v>6</v>
      </c>
      <c r="O44" s="65">
        <v>9</v>
      </c>
      <c r="P44" s="65">
        <v>7</v>
      </c>
      <c r="Q44" s="65">
        <v>3</v>
      </c>
      <c r="R44" s="65">
        <v>9</v>
      </c>
      <c r="S44" s="65">
        <v>5</v>
      </c>
      <c r="T44" s="65">
        <v>5</v>
      </c>
      <c r="U44" s="15">
        <f t="shared" si="2"/>
        <v>98</v>
      </c>
      <c r="V44" s="15">
        <v>17.100000000000001</v>
      </c>
      <c r="W44" s="91">
        <f t="shared" si="3"/>
        <v>1</v>
      </c>
    </row>
    <row r="45" spans="1:23" x14ac:dyDescent="0.25">
      <c r="A45" s="33">
        <v>39</v>
      </c>
      <c r="B45" s="11" t="s">
        <v>75</v>
      </c>
      <c r="C45" s="5">
        <v>6</v>
      </c>
      <c r="D45" s="65">
        <v>5</v>
      </c>
      <c r="E45" s="65">
        <v>3</v>
      </c>
      <c r="F45" s="65">
        <v>3</v>
      </c>
      <c r="G45" s="65">
        <v>4</v>
      </c>
      <c r="H45" s="65">
        <v>5</v>
      </c>
      <c r="I45" s="65">
        <v>5</v>
      </c>
      <c r="J45" s="65">
        <v>4</v>
      </c>
      <c r="K45" s="65">
        <v>5</v>
      </c>
      <c r="L45" s="65">
        <v>3</v>
      </c>
      <c r="M45" s="65">
        <v>5</v>
      </c>
      <c r="N45" s="65">
        <v>4</v>
      </c>
      <c r="O45" s="65">
        <v>5</v>
      </c>
      <c r="P45" s="65">
        <v>5</v>
      </c>
      <c r="Q45" s="65">
        <v>5</v>
      </c>
      <c r="R45" s="65">
        <v>9</v>
      </c>
      <c r="S45" s="65">
        <v>6</v>
      </c>
      <c r="T45" s="65">
        <v>5</v>
      </c>
      <c r="U45" s="15">
        <f t="shared" si="2"/>
        <v>87</v>
      </c>
      <c r="V45" s="15">
        <v>7.6</v>
      </c>
      <c r="W45" s="91">
        <f t="shared" si="3"/>
        <v>1</v>
      </c>
    </row>
    <row r="46" spans="1:23" x14ac:dyDescent="0.25">
      <c r="A46" s="26">
        <v>40</v>
      </c>
      <c r="B46" s="11" t="s">
        <v>76</v>
      </c>
      <c r="C46" s="5">
        <v>4</v>
      </c>
      <c r="D46" s="65">
        <v>9</v>
      </c>
      <c r="E46" s="65">
        <v>4</v>
      </c>
      <c r="F46" s="65">
        <v>9</v>
      </c>
      <c r="G46" s="65">
        <v>9</v>
      </c>
      <c r="H46" s="65">
        <v>9</v>
      </c>
      <c r="I46" s="65">
        <v>6</v>
      </c>
      <c r="J46" s="65">
        <v>5</v>
      </c>
      <c r="K46" s="65">
        <v>7</v>
      </c>
      <c r="L46" s="65">
        <v>4</v>
      </c>
      <c r="M46" s="65">
        <v>3</v>
      </c>
      <c r="N46" s="65">
        <v>9</v>
      </c>
      <c r="O46" s="65">
        <v>6</v>
      </c>
      <c r="P46" s="65">
        <v>7</v>
      </c>
      <c r="Q46" s="65">
        <v>3</v>
      </c>
      <c r="R46" s="65">
        <v>3</v>
      </c>
      <c r="S46" s="65">
        <v>5</v>
      </c>
      <c r="T46" s="65">
        <v>9</v>
      </c>
      <c r="U46" s="15">
        <f t="shared" si="2"/>
        <v>111</v>
      </c>
      <c r="V46" s="15">
        <v>24.8</v>
      </c>
      <c r="W46" s="91">
        <f t="shared" si="3"/>
        <v>1</v>
      </c>
    </row>
    <row r="47" spans="1:23" x14ac:dyDescent="0.25">
      <c r="A47" s="26">
        <v>41</v>
      </c>
      <c r="B47" s="11" t="s">
        <v>77</v>
      </c>
      <c r="C47" s="5">
        <v>7</v>
      </c>
      <c r="D47" s="65">
        <v>5</v>
      </c>
      <c r="E47" s="65">
        <v>3</v>
      </c>
      <c r="F47" s="65">
        <v>4</v>
      </c>
      <c r="G47" s="65">
        <v>5</v>
      </c>
      <c r="H47" s="65">
        <v>7</v>
      </c>
      <c r="I47" s="65">
        <v>6</v>
      </c>
      <c r="J47" s="65">
        <v>4</v>
      </c>
      <c r="K47" s="65">
        <v>4</v>
      </c>
      <c r="L47" s="65">
        <v>4</v>
      </c>
      <c r="M47" s="65">
        <v>5</v>
      </c>
      <c r="N47" s="65">
        <v>5</v>
      </c>
      <c r="O47" s="65">
        <v>7</v>
      </c>
      <c r="P47" s="65">
        <v>7</v>
      </c>
      <c r="Q47" s="65">
        <v>4</v>
      </c>
      <c r="R47" s="65">
        <v>3</v>
      </c>
      <c r="S47" s="65">
        <v>5</v>
      </c>
      <c r="T47" s="65">
        <v>4</v>
      </c>
      <c r="U47" s="15">
        <f t="shared" si="2"/>
        <v>89</v>
      </c>
      <c r="V47" s="15">
        <v>12.2</v>
      </c>
      <c r="W47" s="91">
        <f t="shared" si="3"/>
        <v>1</v>
      </c>
    </row>
    <row r="48" spans="1:23" x14ac:dyDescent="0.25">
      <c r="A48" s="33">
        <v>42</v>
      </c>
      <c r="B48" s="11"/>
      <c r="C48" s="5"/>
      <c r="D48" s="65"/>
      <c r="E48" s="65"/>
      <c r="F48" s="65"/>
      <c r="G48" s="65"/>
      <c r="H48" s="65"/>
      <c r="I48" s="65"/>
      <c r="J48" s="65"/>
      <c r="K48" s="65"/>
      <c r="L48" s="65"/>
      <c r="M48" s="65"/>
      <c r="N48" s="65"/>
      <c r="O48" s="65"/>
      <c r="P48" s="65"/>
      <c r="Q48" s="65"/>
      <c r="R48" s="65"/>
      <c r="S48" s="65"/>
      <c r="T48" s="65"/>
      <c r="U48" s="15">
        <f t="shared" si="2"/>
        <v>0</v>
      </c>
      <c r="V48" s="14"/>
      <c r="W48" s="91">
        <f t="shared" si="3"/>
        <v>0</v>
      </c>
    </row>
    <row r="49" spans="1:23" x14ac:dyDescent="0.25">
      <c r="A49" s="26">
        <v>43</v>
      </c>
      <c r="B49" s="11"/>
      <c r="C49" s="5"/>
      <c r="D49" s="65"/>
      <c r="E49" s="65"/>
      <c r="F49" s="65"/>
      <c r="G49" s="65"/>
      <c r="H49" s="65"/>
      <c r="I49" s="65"/>
      <c r="J49" s="65"/>
      <c r="K49" s="65"/>
      <c r="L49" s="65"/>
      <c r="M49" s="65"/>
      <c r="N49" s="65"/>
      <c r="O49" s="65"/>
      <c r="P49" s="65"/>
      <c r="Q49" s="65"/>
      <c r="R49" s="65"/>
      <c r="S49" s="65"/>
      <c r="T49" s="65"/>
      <c r="U49" s="15">
        <f t="shared" si="2"/>
        <v>0</v>
      </c>
      <c r="V49" s="14"/>
      <c r="W49" s="91">
        <f t="shared" si="3"/>
        <v>0</v>
      </c>
    </row>
    <row r="50" spans="1:23" x14ac:dyDescent="0.25">
      <c r="A50" s="26">
        <v>44</v>
      </c>
      <c r="B50" s="11"/>
      <c r="C50" s="67"/>
      <c r="D50" s="67"/>
      <c r="E50" s="65"/>
      <c r="F50" s="65"/>
      <c r="G50" s="67"/>
      <c r="H50" s="67"/>
      <c r="I50" s="65"/>
      <c r="J50" s="67"/>
      <c r="K50" s="67"/>
      <c r="L50" s="65"/>
      <c r="M50" s="67"/>
      <c r="N50" s="65"/>
      <c r="O50" s="67"/>
      <c r="P50" s="65"/>
      <c r="Q50" s="65"/>
      <c r="R50" s="65"/>
      <c r="S50" s="67"/>
      <c r="T50" s="67"/>
      <c r="U50" s="15">
        <f t="shared" si="2"/>
        <v>0</v>
      </c>
      <c r="V50" s="14"/>
      <c r="W50" s="91">
        <f t="shared" si="3"/>
        <v>0</v>
      </c>
    </row>
    <row r="51" spans="1:23" x14ac:dyDescent="0.25">
      <c r="A51" s="33">
        <v>45</v>
      </c>
      <c r="B51" s="11"/>
      <c r="C51" s="48"/>
      <c r="D51" s="67"/>
      <c r="E51" s="65"/>
      <c r="F51" s="65"/>
      <c r="G51" s="67"/>
      <c r="H51" s="67"/>
      <c r="I51" s="65"/>
      <c r="J51" s="67"/>
      <c r="K51" s="67"/>
      <c r="L51" s="65"/>
      <c r="M51" s="67"/>
      <c r="N51" s="65"/>
      <c r="O51" s="67"/>
      <c r="P51" s="65"/>
      <c r="Q51" s="65"/>
      <c r="R51" s="65"/>
      <c r="S51" s="67"/>
      <c r="T51" s="67"/>
      <c r="U51" s="15">
        <f t="shared" si="2"/>
        <v>0</v>
      </c>
      <c r="V51" s="14"/>
      <c r="W51" s="91">
        <f t="shared" si="3"/>
        <v>0</v>
      </c>
    </row>
    <row r="52" spans="1:23" x14ac:dyDescent="0.25">
      <c r="A52" s="26">
        <v>46</v>
      </c>
      <c r="B52" s="11"/>
      <c r="C52" s="48"/>
      <c r="D52" s="67"/>
      <c r="E52" s="65"/>
      <c r="F52" s="65"/>
      <c r="G52" s="67"/>
      <c r="H52" s="67"/>
      <c r="I52" s="65"/>
      <c r="J52" s="67"/>
      <c r="K52" s="67"/>
      <c r="L52" s="65"/>
      <c r="M52" s="67"/>
      <c r="N52" s="65"/>
      <c r="O52" s="67"/>
      <c r="P52" s="65"/>
      <c r="Q52" s="65"/>
      <c r="R52" s="65"/>
      <c r="S52" s="67"/>
      <c r="T52" s="67"/>
      <c r="U52" s="15">
        <f t="shared" si="2"/>
        <v>0</v>
      </c>
      <c r="V52" s="14"/>
      <c r="W52" s="91">
        <f t="shared" si="3"/>
        <v>0</v>
      </c>
    </row>
    <row r="53" spans="1:23" x14ac:dyDescent="0.25">
      <c r="A53" s="26">
        <v>47</v>
      </c>
      <c r="B53" s="11"/>
      <c r="C53" s="48"/>
      <c r="D53" s="67"/>
      <c r="E53" s="65"/>
      <c r="F53" s="65"/>
      <c r="G53" s="67"/>
      <c r="H53" s="67"/>
      <c r="I53" s="65"/>
      <c r="J53" s="67"/>
      <c r="K53" s="67"/>
      <c r="L53" s="65"/>
      <c r="M53" s="67"/>
      <c r="N53" s="65"/>
      <c r="O53" s="67"/>
      <c r="P53" s="65"/>
      <c r="Q53" s="65"/>
      <c r="R53" s="65"/>
      <c r="S53" s="67"/>
      <c r="T53" s="67"/>
      <c r="U53" s="15">
        <f t="shared" si="2"/>
        <v>0</v>
      </c>
      <c r="V53" s="14"/>
      <c r="W53" s="91">
        <f t="shared" si="3"/>
        <v>0</v>
      </c>
    </row>
    <row r="54" spans="1:23" x14ac:dyDescent="0.25">
      <c r="A54" s="33">
        <v>48</v>
      </c>
      <c r="B54" s="11"/>
      <c r="C54" s="48"/>
      <c r="D54" s="67"/>
      <c r="E54" s="65"/>
      <c r="F54" s="65"/>
      <c r="G54" s="67"/>
      <c r="H54" s="67"/>
      <c r="I54" s="65"/>
      <c r="J54" s="67"/>
      <c r="K54" s="67"/>
      <c r="L54" s="65"/>
      <c r="M54" s="67"/>
      <c r="N54" s="65"/>
      <c r="O54" s="67"/>
      <c r="P54" s="65"/>
      <c r="Q54" s="65"/>
      <c r="R54" s="65"/>
      <c r="S54" s="67"/>
      <c r="T54" s="67"/>
      <c r="U54" s="15">
        <f t="shared" si="2"/>
        <v>0</v>
      </c>
      <c r="V54" s="14"/>
      <c r="W54" s="91">
        <f t="shared" si="3"/>
        <v>0</v>
      </c>
    </row>
    <row r="55" spans="1:23" x14ac:dyDescent="0.25">
      <c r="A55" s="26">
        <v>49</v>
      </c>
      <c r="B55" s="11"/>
      <c r="C55" s="48"/>
      <c r="D55" s="67"/>
      <c r="E55" s="65"/>
      <c r="F55" s="65"/>
      <c r="G55" s="67"/>
      <c r="H55" s="67"/>
      <c r="I55" s="65"/>
      <c r="J55" s="67"/>
      <c r="K55" s="67"/>
      <c r="L55" s="65"/>
      <c r="M55" s="67"/>
      <c r="N55" s="65"/>
      <c r="O55" s="67"/>
      <c r="P55" s="65"/>
      <c r="Q55" s="65"/>
      <c r="R55" s="65"/>
      <c r="S55" s="67"/>
      <c r="T55" s="67"/>
      <c r="U55" s="15">
        <f t="shared" si="2"/>
        <v>0</v>
      </c>
      <c r="V55" s="14"/>
      <c r="W55" s="91">
        <f t="shared" si="3"/>
        <v>0</v>
      </c>
    </row>
    <row r="56" spans="1:23" x14ac:dyDescent="0.25">
      <c r="A56" s="26">
        <v>50</v>
      </c>
      <c r="B56" s="11"/>
      <c r="C56" s="48"/>
      <c r="D56" s="67"/>
      <c r="E56" s="65"/>
      <c r="F56" s="65"/>
      <c r="G56" s="67"/>
      <c r="H56" s="67"/>
      <c r="I56" s="65"/>
      <c r="J56" s="67"/>
      <c r="K56" s="67"/>
      <c r="L56" s="65"/>
      <c r="M56" s="67"/>
      <c r="N56" s="65"/>
      <c r="O56" s="67"/>
      <c r="P56" s="65"/>
      <c r="Q56" s="65"/>
      <c r="R56" s="65"/>
      <c r="S56" s="67"/>
      <c r="T56" s="67"/>
      <c r="U56" s="15">
        <f t="shared" si="2"/>
        <v>0</v>
      </c>
      <c r="V56" s="14"/>
      <c r="W56" s="91">
        <f t="shared" si="3"/>
        <v>0</v>
      </c>
    </row>
    <row r="57" spans="1:23" x14ac:dyDescent="0.25">
      <c r="A57" s="33">
        <v>51</v>
      </c>
      <c r="B57" s="11"/>
      <c r="C57" s="48"/>
      <c r="D57" s="67"/>
      <c r="E57" s="65"/>
      <c r="F57" s="65"/>
      <c r="G57" s="67"/>
      <c r="H57" s="67"/>
      <c r="I57" s="65"/>
      <c r="J57" s="67"/>
      <c r="K57" s="67"/>
      <c r="L57" s="65"/>
      <c r="M57" s="67"/>
      <c r="N57" s="65"/>
      <c r="O57" s="67"/>
      <c r="P57" s="65"/>
      <c r="Q57" s="65"/>
      <c r="R57" s="65"/>
      <c r="S57" s="67"/>
      <c r="T57" s="67"/>
      <c r="U57" s="15">
        <f t="shared" si="2"/>
        <v>0</v>
      </c>
      <c r="V57" s="14"/>
      <c r="W57" s="91">
        <f t="shared" si="3"/>
        <v>0</v>
      </c>
    </row>
    <row r="58" spans="1:23" x14ac:dyDescent="0.25">
      <c r="A58" s="26">
        <v>52</v>
      </c>
      <c r="B58" s="11"/>
      <c r="C58" s="48"/>
      <c r="D58" s="67"/>
      <c r="E58" s="65"/>
      <c r="F58" s="65"/>
      <c r="G58" s="67"/>
      <c r="H58" s="67"/>
      <c r="I58" s="65"/>
      <c r="J58" s="67"/>
      <c r="K58" s="67"/>
      <c r="L58" s="65"/>
      <c r="M58" s="67"/>
      <c r="N58" s="65"/>
      <c r="O58" s="67"/>
      <c r="P58" s="65"/>
      <c r="Q58" s="65"/>
      <c r="R58" s="65"/>
      <c r="S58" s="67"/>
      <c r="T58" s="67"/>
      <c r="U58" s="15">
        <f t="shared" si="2"/>
        <v>0</v>
      </c>
      <c r="V58" s="14"/>
      <c r="W58" s="91">
        <f t="shared" si="3"/>
        <v>0</v>
      </c>
    </row>
    <row r="59" spans="1:23" x14ac:dyDescent="0.25">
      <c r="A59" s="26">
        <v>53</v>
      </c>
      <c r="B59" s="11"/>
      <c r="C59" s="48"/>
      <c r="D59" s="67"/>
      <c r="E59" s="65"/>
      <c r="F59" s="65"/>
      <c r="G59" s="67"/>
      <c r="H59" s="67"/>
      <c r="I59" s="65"/>
      <c r="J59" s="67"/>
      <c r="K59" s="67"/>
      <c r="L59" s="65"/>
      <c r="M59" s="67"/>
      <c r="N59" s="65"/>
      <c r="O59" s="67"/>
      <c r="P59" s="65"/>
      <c r="Q59" s="65"/>
      <c r="R59" s="65"/>
      <c r="S59" s="67"/>
      <c r="T59" s="67"/>
      <c r="U59" s="15">
        <f t="shared" si="2"/>
        <v>0</v>
      </c>
      <c r="V59" s="14"/>
      <c r="W59" s="91">
        <f t="shared" si="3"/>
        <v>0</v>
      </c>
    </row>
    <row r="60" spans="1:23" x14ac:dyDescent="0.25">
      <c r="A60" s="33">
        <v>54</v>
      </c>
      <c r="B60" s="11"/>
      <c r="C60" s="48"/>
      <c r="D60" s="67"/>
      <c r="E60" s="65"/>
      <c r="F60" s="65"/>
      <c r="G60" s="67"/>
      <c r="H60" s="67"/>
      <c r="I60" s="65"/>
      <c r="J60" s="67"/>
      <c r="K60" s="67"/>
      <c r="L60" s="65"/>
      <c r="M60" s="67"/>
      <c r="N60" s="65"/>
      <c r="O60" s="67"/>
      <c r="P60" s="65"/>
      <c r="Q60" s="65"/>
      <c r="R60" s="65"/>
      <c r="S60" s="67"/>
      <c r="T60" s="67"/>
      <c r="U60" s="15">
        <f t="shared" si="2"/>
        <v>0</v>
      </c>
      <c r="V60" s="14"/>
      <c r="W60" s="91">
        <f t="shared" si="3"/>
        <v>0</v>
      </c>
    </row>
    <row r="61" spans="1:23" x14ac:dyDescent="0.25">
      <c r="A61" s="26">
        <v>55</v>
      </c>
      <c r="B61" s="11"/>
      <c r="C61" s="48"/>
      <c r="D61" s="67"/>
      <c r="E61" s="65"/>
      <c r="F61" s="65"/>
      <c r="G61" s="67"/>
      <c r="H61" s="67"/>
      <c r="I61" s="65"/>
      <c r="J61" s="67"/>
      <c r="K61" s="67"/>
      <c r="L61" s="65"/>
      <c r="M61" s="67"/>
      <c r="N61" s="65"/>
      <c r="O61" s="67"/>
      <c r="P61" s="65"/>
      <c r="Q61" s="65"/>
      <c r="R61" s="65"/>
      <c r="S61" s="67"/>
      <c r="T61" s="67"/>
      <c r="U61" s="15">
        <f t="shared" si="2"/>
        <v>0</v>
      </c>
      <c r="V61" s="14"/>
      <c r="W61" s="91">
        <f t="shared" si="3"/>
        <v>0</v>
      </c>
    </row>
    <row r="62" spans="1:23" x14ac:dyDescent="0.25">
      <c r="A62" s="26">
        <v>56</v>
      </c>
      <c r="B62" s="11"/>
      <c r="C62" s="48"/>
      <c r="D62" s="67"/>
      <c r="E62" s="65"/>
      <c r="F62" s="65"/>
      <c r="G62" s="67"/>
      <c r="H62" s="67"/>
      <c r="I62" s="65"/>
      <c r="J62" s="67"/>
      <c r="K62" s="67"/>
      <c r="L62" s="65"/>
      <c r="M62" s="67"/>
      <c r="N62" s="65"/>
      <c r="O62" s="67"/>
      <c r="P62" s="65"/>
      <c r="Q62" s="65"/>
      <c r="R62" s="65"/>
      <c r="S62" s="67"/>
      <c r="T62" s="67"/>
      <c r="U62" s="15">
        <f t="shared" si="2"/>
        <v>0</v>
      </c>
      <c r="V62" s="14"/>
      <c r="W62" s="91">
        <f t="shared" si="3"/>
        <v>0</v>
      </c>
    </row>
    <row r="63" spans="1:23" x14ac:dyDescent="0.25">
      <c r="A63" s="33">
        <v>57</v>
      </c>
      <c r="B63" s="11"/>
      <c r="C63" s="48"/>
      <c r="D63" s="67"/>
      <c r="E63" s="65"/>
      <c r="F63" s="65"/>
      <c r="G63" s="67"/>
      <c r="H63" s="67"/>
      <c r="I63" s="65"/>
      <c r="J63" s="67"/>
      <c r="K63" s="67"/>
      <c r="L63" s="65"/>
      <c r="M63" s="67"/>
      <c r="N63" s="65"/>
      <c r="O63" s="67"/>
      <c r="P63" s="65"/>
      <c r="Q63" s="65"/>
      <c r="R63" s="65"/>
      <c r="S63" s="67"/>
      <c r="T63" s="67"/>
      <c r="U63" s="15">
        <f t="shared" si="2"/>
        <v>0</v>
      </c>
      <c r="V63" s="14"/>
      <c r="W63" s="91">
        <f t="shared" si="3"/>
        <v>0</v>
      </c>
    </row>
    <row r="64" spans="1:23" x14ac:dyDescent="0.25">
      <c r="A64" s="26">
        <v>58</v>
      </c>
      <c r="B64" s="11"/>
      <c r="C64" s="48"/>
      <c r="D64" s="67"/>
      <c r="E64" s="65"/>
      <c r="F64" s="65"/>
      <c r="G64" s="67"/>
      <c r="H64" s="67"/>
      <c r="I64" s="65"/>
      <c r="J64" s="67"/>
      <c r="K64" s="67"/>
      <c r="L64" s="65"/>
      <c r="M64" s="67"/>
      <c r="N64" s="65"/>
      <c r="O64" s="67"/>
      <c r="P64" s="65"/>
      <c r="Q64" s="65"/>
      <c r="R64" s="65"/>
      <c r="S64" s="67"/>
      <c r="T64" s="67"/>
      <c r="U64" s="15">
        <f t="shared" si="2"/>
        <v>0</v>
      </c>
      <c r="V64" s="14"/>
      <c r="W64" s="91">
        <f t="shared" si="3"/>
        <v>0</v>
      </c>
    </row>
    <row r="65" spans="1:23" x14ac:dyDescent="0.25">
      <c r="A65" s="26">
        <v>59</v>
      </c>
      <c r="B65" s="11"/>
      <c r="C65" s="48"/>
      <c r="D65" s="67"/>
      <c r="E65" s="65"/>
      <c r="F65" s="65"/>
      <c r="G65" s="67"/>
      <c r="H65" s="67"/>
      <c r="I65" s="65"/>
      <c r="J65" s="67"/>
      <c r="K65" s="67"/>
      <c r="L65" s="65"/>
      <c r="M65" s="67"/>
      <c r="N65" s="65"/>
      <c r="O65" s="67"/>
      <c r="P65" s="65"/>
      <c r="Q65" s="65"/>
      <c r="R65" s="65"/>
      <c r="S65" s="67"/>
      <c r="T65" s="67"/>
      <c r="U65" s="15">
        <f t="shared" si="2"/>
        <v>0</v>
      </c>
      <c r="V65" s="14"/>
      <c r="W65" s="91">
        <f t="shared" si="3"/>
        <v>0</v>
      </c>
    </row>
    <row r="66" spans="1:23" x14ac:dyDescent="0.25">
      <c r="A66" s="33">
        <v>60</v>
      </c>
      <c r="B66" s="11"/>
      <c r="C66" s="48"/>
      <c r="D66" s="67"/>
      <c r="E66" s="65"/>
      <c r="F66" s="65"/>
      <c r="G66" s="67"/>
      <c r="H66" s="67"/>
      <c r="I66" s="65"/>
      <c r="J66" s="67"/>
      <c r="K66" s="67"/>
      <c r="L66" s="65"/>
      <c r="M66" s="67"/>
      <c r="N66" s="65"/>
      <c r="O66" s="67"/>
      <c r="P66" s="65"/>
      <c r="Q66" s="65"/>
      <c r="R66" s="65"/>
      <c r="S66" s="67"/>
      <c r="T66" s="67"/>
      <c r="U66" s="15">
        <f t="shared" si="2"/>
        <v>0</v>
      </c>
      <c r="V66" s="14"/>
      <c r="W66" s="91">
        <f t="shared" si="3"/>
        <v>0</v>
      </c>
    </row>
    <row r="67" spans="1:23" x14ac:dyDescent="0.25">
      <c r="A67" s="26">
        <v>61</v>
      </c>
      <c r="B67" s="11"/>
      <c r="C67" s="48"/>
      <c r="D67" s="67"/>
      <c r="E67" s="65"/>
      <c r="F67" s="65"/>
      <c r="G67" s="67"/>
      <c r="H67" s="67"/>
      <c r="I67" s="65"/>
      <c r="J67" s="67"/>
      <c r="K67" s="67"/>
      <c r="L67" s="65"/>
      <c r="M67" s="67"/>
      <c r="N67" s="65"/>
      <c r="O67" s="67"/>
      <c r="P67" s="65"/>
      <c r="Q67" s="65"/>
      <c r="R67" s="65"/>
      <c r="S67" s="67"/>
      <c r="T67" s="67"/>
      <c r="U67" s="15">
        <f t="shared" si="2"/>
        <v>0</v>
      </c>
      <c r="V67" s="14"/>
      <c r="W67" s="91">
        <f t="shared" si="3"/>
        <v>0</v>
      </c>
    </row>
    <row r="68" spans="1:23" x14ac:dyDescent="0.25">
      <c r="A68" s="26">
        <v>62</v>
      </c>
      <c r="B68" s="11"/>
      <c r="C68" s="48"/>
      <c r="D68" s="67"/>
      <c r="E68" s="65"/>
      <c r="F68" s="65"/>
      <c r="G68" s="67"/>
      <c r="H68" s="67"/>
      <c r="I68" s="65"/>
      <c r="J68" s="67"/>
      <c r="K68" s="67"/>
      <c r="L68" s="65"/>
      <c r="M68" s="67"/>
      <c r="N68" s="65"/>
      <c r="O68" s="67"/>
      <c r="P68" s="65"/>
      <c r="Q68" s="65"/>
      <c r="R68" s="65"/>
      <c r="S68" s="67"/>
      <c r="T68" s="67"/>
      <c r="U68" s="15">
        <f t="shared" si="2"/>
        <v>0</v>
      </c>
      <c r="V68" s="14"/>
      <c r="W68" s="91">
        <f t="shared" si="3"/>
        <v>0</v>
      </c>
    </row>
    <row r="69" spans="1:23" x14ac:dyDescent="0.25">
      <c r="A69" s="33">
        <v>63</v>
      </c>
      <c r="B69" s="11"/>
      <c r="C69" s="48"/>
      <c r="D69" s="67"/>
      <c r="E69" s="65"/>
      <c r="F69" s="65"/>
      <c r="G69" s="67"/>
      <c r="H69" s="67"/>
      <c r="I69" s="65"/>
      <c r="J69" s="67"/>
      <c r="K69" s="67"/>
      <c r="L69" s="65"/>
      <c r="M69" s="67"/>
      <c r="N69" s="65"/>
      <c r="O69" s="67"/>
      <c r="P69" s="65"/>
      <c r="Q69" s="65"/>
      <c r="R69" s="65"/>
      <c r="S69" s="67"/>
      <c r="T69" s="67"/>
      <c r="U69" s="15">
        <f t="shared" si="2"/>
        <v>0</v>
      </c>
      <c r="V69" s="14"/>
      <c r="W69" s="91">
        <f t="shared" si="3"/>
        <v>0</v>
      </c>
    </row>
    <row r="70" spans="1:23" x14ac:dyDescent="0.25">
      <c r="A70" s="26">
        <v>64</v>
      </c>
      <c r="B70" s="11"/>
      <c r="C70" s="48"/>
      <c r="D70" s="67"/>
      <c r="E70" s="65"/>
      <c r="F70" s="65"/>
      <c r="G70" s="67"/>
      <c r="H70" s="67"/>
      <c r="I70" s="65"/>
      <c r="J70" s="67"/>
      <c r="K70" s="67"/>
      <c r="L70" s="65"/>
      <c r="M70" s="67"/>
      <c r="N70" s="65"/>
      <c r="O70" s="67"/>
      <c r="P70" s="65"/>
      <c r="Q70" s="65"/>
      <c r="R70" s="65"/>
      <c r="S70" s="67"/>
      <c r="T70" s="67"/>
      <c r="U70" s="15">
        <f t="shared" si="2"/>
        <v>0</v>
      </c>
      <c r="V70" s="14"/>
      <c r="W70" s="91">
        <f t="shared" si="3"/>
        <v>0</v>
      </c>
    </row>
    <row r="71" spans="1:23" x14ac:dyDescent="0.25">
      <c r="A71" s="26">
        <v>65</v>
      </c>
      <c r="B71" s="11"/>
      <c r="C71" s="48"/>
      <c r="D71" s="67"/>
      <c r="E71" s="65"/>
      <c r="F71" s="65"/>
      <c r="G71" s="67"/>
      <c r="H71" s="67"/>
      <c r="I71" s="65"/>
      <c r="J71" s="67"/>
      <c r="K71" s="67"/>
      <c r="L71" s="65"/>
      <c r="M71" s="67"/>
      <c r="N71" s="65"/>
      <c r="O71" s="67"/>
      <c r="P71" s="65"/>
      <c r="Q71" s="65"/>
      <c r="R71" s="65"/>
      <c r="S71" s="67"/>
      <c r="T71" s="67"/>
      <c r="U71" s="15">
        <f t="shared" ref="U71:U102" si="4">SUM(C71:T71)</f>
        <v>0</v>
      </c>
      <c r="V71" s="14"/>
      <c r="W71" s="91">
        <f t="shared" ref="W71:W102" si="5">IF(B71&lt;&gt;"",1,0)</f>
        <v>0</v>
      </c>
    </row>
    <row r="72" spans="1:23" x14ac:dyDescent="0.25">
      <c r="A72" s="33">
        <v>66</v>
      </c>
      <c r="B72" s="11"/>
      <c r="C72" s="48"/>
      <c r="D72" s="67"/>
      <c r="E72" s="65"/>
      <c r="F72" s="65"/>
      <c r="G72" s="67"/>
      <c r="H72" s="67"/>
      <c r="I72" s="65"/>
      <c r="J72" s="67"/>
      <c r="K72" s="67"/>
      <c r="L72" s="65"/>
      <c r="M72" s="67"/>
      <c r="N72" s="65"/>
      <c r="O72" s="67"/>
      <c r="P72" s="65"/>
      <c r="Q72" s="65"/>
      <c r="R72" s="65"/>
      <c r="S72" s="67"/>
      <c r="T72" s="67"/>
      <c r="U72" s="15">
        <f t="shared" si="4"/>
        <v>0</v>
      </c>
      <c r="V72" s="14"/>
      <c r="W72" s="91">
        <f t="shared" si="5"/>
        <v>0</v>
      </c>
    </row>
    <row r="73" spans="1:23" x14ac:dyDescent="0.25">
      <c r="A73" s="26">
        <v>67</v>
      </c>
      <c r="B73" s="11"/>
      <c r="C73" s="48"/>
      <c r="D73" s="67"/>
      <c r="E73" s="65"/>
      <c r="F73" s="65"/>
      <c r="G73" s="67"/>
      <c r="H73" s="67"/>
      <c r="I73" s="65"/>
      <c r="J73" s="67"/>
      <c r="K73" s="67"/>
      <c r="L73" s="65"/>
      <c r="M73" s="67"/>
      <c r="N73" s="65"/>
      <c r="O73" s="67"/>
      <c r="P73" s="65"/>
      <c r="Q73" s="65"/>
      <c r="R73" s="65"/>
      <c r="S73" s="67"/>
      <c r="T73" s="67"/>
      <c r="U73" s="15">
        <f t="shared" si="4"/>
        <v>0</v>
      </c>
      <c r="V73" s="14"/>
      <c r="W73" s="91">
        <f t="shared" si="5"/>
        <v>0</v>
      </c>
    </row>
    <row r="74" spans="1:23" x14ac:dyDescent="0.25">
      <c r="A74" s="26">
        <v>68</v>
      </c>
      <c r="B74" s="11"/>
      <c r="C74" s="48"/>
      <c r="D74" s="67"/>
      <c r="E74" s="65"/>
      <c r="F74" s="65"/>
      <c r="G74" s="67"/>
      <c r="H74" s="67"/>
      <c r="I74" s="65"/>
      <c r="J74" s="67"/>
      <c r="K74" s="67"/>
      <c r="L74" s="65"/>
      <c r="M74" s="67"/>
      <c r="N74" s="65"/>
      <c r="O74" s="67"/>
      <c r="P74" s="65"/>
      <c r="Q74" s="65"/>
      <c r="R74" s="65"/>
      <c r="S74" s="67"/>
      <c r="T74" s="67"/>
      <c r="U74" s="15">
        <f t="shared" si="4"/>
        <v>0</v>
      </c>
      <c r="V74" s="14"/>
      <c r="W74" s="91">
        <f t="shared" si="5"/>
        <v>0</v>
      </c>
    </row>
    <row r="75" spans="1:23" x14ac:dyDescent="0.25">
      <c r="A75" s="33">
        <v>69</v>
      </c>
      <c r="B75" s="11"/>
      <c r="C75" s="48"/>
      <c r="D75" s="67"/>
      <c r="E75" s="65"/>
      <c r="F75" s="65"/>
      <c r="G75" s="67"/>
      <c r="H75" s="67"/>
      <c r="I75" s="65"/>
      <c r="J75" s="67"/>
      <c r="K75" s="67"/>
      <c r="L75" s="65"/>
      <c r="M75" s="67"/>
      <c r="N75" s="65"/>
      <c r="O75" s="67"/>
      <c r="P75" s="65"/>
      <c r="Q75" s="65"/>
      <c r="R75" s="65"/>
      <c r="S75" s="67"/>
      <c r="T75" s="67"/>
      <c r="U75" s="15">
        <f t="shared" si="4"/>
        <v>0</v>
      </c>
      <c r="V75" s="14"/>
      <c r="W75" s="91">
        <f t="shared" si="5"/>
        <v>0</v>
      </c>
    </row>
    <row r="76" spans="1:23" x14ac:dyDescent="0.25">
      <c r="A76" s="26">
        <v>70</v>
      </c>
      <c r="B76" s="11"/>
      <c r="C76" s="48"/>
      <c r="D76" s="67"/>
      <c r="E76" s="65"/>
      <c r="F76" s="65"/>
      <c r="G76" s="67"/>
      <c r="H76" s="67"/>
      <c r="I76" s="65"/>
      <c r="J76" s="67"/>
      <c r="K76" s="67"/>
      <c r="L76" s="65"/>
      <c r="M76" s="67"/>
      <c r="N76" s="65"/>
      <c r="O76" s="67"/>
      <c r="P76" s="65"/>
      <c r="Q76" s="65"/>
      <c r="R76" s="65"/>
      <c r="S76" s="67"/>
      <c r="T76" s="67"/>
      <c r="U76" s="15">
        <f t="shared" si="4"/>
        <v>0</v>
      </c>
      <c r="V76" s="14"/>
      <c r="W76" s="91">
        <f t="shared" si="5"/>
        <v>0</v>
      </c>
    </row>
    <row r="77" spans="1:23" x14ac:dyDescent="0.25">
      <c r="A77" s="26">
        <v>71</v>
      </c>
      <c r="B77" s="11"/>
      <c r="C77" s="48"/>
      <c r="D77" s="67"/>
      <c r="E77" s="65"/>
      <c r="F77" s="65"/>
      <c r="G77" s="67"/>
      <c r="H77" s="67"/>
      <c r="I77" s="65"/>
      <c r="J77" s="67"/>
      <c r="K77" s="67"/>
      <c r="L77" s="65"/>
      <c r="M77" s="67"/>
      <c r="N77" s="65"/>
      <c r="O77" s="67"/>
      <c r="P77" s="65"/>
      <c r="Q77" s="65"/>
      <c r="R77" s="65"/>
      <c r="S77" s="67"/>
      <c r="T77" s="67"/>
      <c r="U77" s="15">
        <f t="shared" si="4"/>
        <v>0</v>
      </c>
      <c r="V77" s="14"/>
      <c r="W77" s="91">
        <f t="shared" si="5"/>
        <v>0</v>
      </c>
    </row>
    <row r="78" spans="1:23" x14ac:dyDescent="0.25">
      <c r="A78" s="33">
        <v>72</v>
      </c>
      <c r="B78" s="11"/>
      <c r="C78" s="48"/>
      <c r="D78" s="67"/>
      <c r="E78" s="65"/>
      <c r="F78" s="65"/>
      <c r="G78" s="67"/>
      <c r="H78" s="67"/>
      <c r="I78" s="65"/>
      <c r="J78" s="67"/>
      <c r="K78" s="67"/>
      <c r="L78" s="65"/>
      <c r="M78" s="67"/>
      <c r="N78" s="65"/>
      <c r="O78" s="67"/>
      <c r="P78" s="65"/>
      <c r="Q78" s="65"/>
      <c r="R78" s="65"/>
      <c r="S78" s="67"/>
      <c r="T78" s="67"/>
      <c r="U78" s="15">
        <f t="shared" si="4"/>
        <v>0</v>
      </c>
      <c r="V78" s="14"/>
      <c r="W78" s="91">
        <f t="shared" si="5"/>
        <v>0</v>
      </c>
    </row>
    <row r="79" spans="1:23" x14ac:dyDescent="0.25">
      <c r="A79" s="26">
        <v>73</v>
      </c>
      <c r="B79" s="11"/>
      <c r="C79" s="48"/>
      <c r="D79" s="67"/>
      <c r="E79" s="65"/>
      <c r="F79" s="65"/>
      <c r="G79" s="67"/>
      <c r="H79" s="67"/>
      <c r="I79" s="65"/>
      <c r="J79" s="67"/>
      <c r="K79" s="67"/>
      <c r="L79" s="65"/>
      <c r="M79" s="67"/>
      <c r="N79" s="65"/>
      <c r="O79" s="67"/>
      <c r="P79" s="65"/>
      <c r="Q79" s="65"/>
      <c r="R79" s="65"/>
      <c r="S79" s="67"/>
      <c r="T79" s="67"/>
      <c r="U79" s="15">
        <f t="shared" si="4"/>
        <v>0</v>
      </c>
      <c r="V79" s="14"/>
      <c r="W79" s="91">
        <f t="shared" si="5"/>
        <v>0</v>
      </c>
    </row>
    <row r="80" spans="1:23" x14ac:dyDescent="0.25">
      <c r="A80" s="26">
        <v>74</v>
      </c>
      <c r="B80" s="11"/>
      <c r="C80" s="48"/>
      <c r="D80" s="67"/>
      <c r="E80" s="65"/>
      <c r="F80" s="65"/>
      <c r="G80" s="67"/>
      <c r="H80" s="67"/>
      <c r="I80" s="65"/>
      <c r="J80" s="67"/>
      <c r="K80" s="67"/>
      <c r="L80" s="65"/>
      <c r="M80" s="67"/>
      <c r="N80" s="65"/>
      <c r="O80" s="67"/>
      <c r="P80" s="65"/>
      <c r="Q80" s="65"/>
      <c r="R80" s="65"/>
      <c r="S80" s="67"/>
      <c r="T80" s="67"/>
      <c r="U80" s="15">
        <f t="shared" si="4"/>
        <v>0</v>
      </c>
      <c r="V80" s="14"/>
      <c r="W80" s="91">
        <f t="shared" si="5"/>
        <v>0</v>
      </c>
    </row>
    <row r="81" spans="1:23" x14ac:dyDescent="0.25">
      <c r="A81" s="33">
        <v>75</v>
      </c>
      <c r="B81" s="11"/>
      <c r="C81" s="48"/>
      <c r="D81" s="67"/>
      <c r="E81" s="65"/>
      <c r="F81" s="65"/>
      <c r="G81" s="67"/>
      <c r="H81" s="67"/>
      <c r="I81" s="65"/>
      <c r="J81" s="67"/>
      <c r="K81" s="67"/>
      <c r="L81" s="65"/>
      <c r="M81" s="67"/>
      <c r="N81" s="65"/>
      <c r="O81" s="67"/>
      <c r="P81" s="65"/>
      <c r="Q81" s="65"/>
      <c r="R81" s="65"/>
      <c r="S81" s="67"/>
      <c r="T81" s="67"/>
      <c r="U81" s="15">
        <f t="shared" si="4"/>
        <v>0</v>
      </c>
      <c r="V81" s="14"/>
      <c r="W81" s="91">
        <f t="shared" si="5"/>
        <v>0</v>
      </c>
    </row>
    <row r="82" spans="1:23" x14ac:dyDescent="0.25">
      <c r="A82" s="26">
        <v>76</v>
      </c>
      <c r="B82" s="11"/>
      <c r="C82" s="48"/>
      <c r="D82" s="67"/>
      <c r="E82" s="65"/>
      <c r="F82" s="65"/>
      <c r="G82" s="67"/>
      <c r="H82" s="67"/>
      <c r="I82" s="65"/>
      <c r="J82" s="67"/>
      <c r="K82" s="67"/>
      <c r="L82" s="65"/>
      <c r="M82" s="67"/>
      <c r="N82" s="65"/>
      <c r="O82" s="67"/>
      <c r="P82" s="65"/>
      <c r="Q82" s="65"/>
      <c r="R82" s="65"/>
      <c r="S82" s="67"/>
      <c r="T82" s="67"/>
      <c r="U82" s="15">
        <f t="shared" si="4"/>
        <v>0</v>
      </c>
      <c r="V82" s="14"/>
      <c r="W82" s="91">
        <f t="shared" si="5"/>
        <v>0</v>
      </c>
    </row>
    <row r="83" spans="1:23" x14ac:dyDescent="0.25">
      <c r="A83" s="26">
        <v>77</v>
      </c>
      <c r="B83" s="11"/>
      <c r="C83" s="48"/>
      <c r="D83" s="67"/>
      <c r="E83" s="65"/>
      <c r="F83" s="65"/>
      <c r="G83" s="67"/>
      <c r="H83" s="67"/>
      <c r="I83" s="65"/>
      <c r="J83" s="67"/>
      <c r="K83" s="67"/>
      <c r="L83" s="65"/>
      <c r="M83" s="67"/>
      <c r="N83" s="65"/>
      <c r="O83" s="67"/>
      <c r="P83" s="65"/>
      <c r="Q83" s="65"/>
      <c r="R83" s="65"/>
      <c r="S83" s="67"/>
      <c r="T83" s="67"/>
      <c r="U83" s="15">
        <f t="shared" si="4"/>
        <v>0</v>
      </c>
      <c r="V83" s="14"/>
      <c r="W83" s="91">
        <f t="shared" si="5"/>
        <v>0</v>
      </c>
    </row>
    <row r="84" spans="1:23" x14ac:dyDescent="0.25">
      <c r="A84" s="33">
        <v>78</v>
      </c>
      <c r="B84" s="11"/>
      <c r="C84" s="48"/>
      <c r="D84" s="67"/>
      <c r="E84" s="65"/>
      <c r="F84" s="65"/>
      <c r="G84" s="67"/>
      <c r="H84" s="67"/>
      <c r="I84" s="65"/>
      <c r="J84" s="67"/>
      <c r="K84" s="67"/>
      <c r="L84" s="65"/>
      <c r="M84" s="67"/>
      <c r="N84" s="65"/>
      <c r="O84" s="67"/>
      <c r="P84" s="65"/>
      <c r="Q84" s="65"/>
      <c r="R84" s="65"/>
      <c r="S84" s="67"/>
      <c r="T84" s="67"/>
      <c r="U84" s="15">
        <f t="shared" si="4"/>
        <v>0</v>
      </c>
      <c r="V84" s="14"/>
      <c r="W84" s="91">
        <f t="shared" si="5"/>
        <v>0</v>
      </c>
    </row>
    <row r="85" spans="1:23" x14ac:dyDescent="0.25">
      <c r="A85" s="26">
        <v>79</v>
      </c>
      <c r="B85" s="11"/>
      <c r="C85" s="48"/>
      <c r="D85" s="67"/>
      <c r="E85" s="65"/>
      <c r="F85" s="65"/>
      <c r="G85" s="67"/>
      <c r="H85" s="67"/>
      <c r="I85" s="65"/>
      <c r="J85" s="67"/>
      <c r="K85" s="67"/>
      <c r="L85" s="65"/>
      <c r="M85" s="67"/>
      <c r="N85" s="65"/>
      <c r="O85" s="67"/>
      <c r="P85" s="65"/>
      <c r="Q85" s="65"/>
      <c r="R85" s="65"/>
      <c r="S85" s="67"/>
      <c r="T85" s="67"/>
      <c r="U85" s="15">
        <f t="shared" si="4"/>
        <v>0</v>
      </c>
      <c r="V85" s="14"/>
      <c r="W85" s="91">
        <f t="shared" si="5"/>
        <v>0</v>
      </c>
    </row>
    <row r="86" spans="1:23" x14ac:dyDescent="0.25">
      <c r="A86" s="26">
        <v>80</v>
      </c>
      <c r="B86" s="11"/>
      <c r="C86" s="48"/>
      <c r="D86" s="67"/>
      <c r="E86" s="65"/>
      <c r="F86" s="65"/>
      <c r="G86" s="67"/>
      <c r="H86" s="67"/>
      <c r="I86" s="65"/>
      <c r="J86" s="67"/>
      <c r="K86" s="67"/>
      <c r="L86" s="65"/>
      <c r="M86" s="67"/>
      <c r="N86" s="65"/>
      <c r="O86" s="67"/>
      <c r="P86" s="65"/>
      <c r="Q86" s="65"/>
      <c r="R86" s="65"/>
      <c r="S86" s="67"/>
      <c r="T86" s="67"/>
      <c r="U86" s="15">
        <f t="shared" si="4"/>
        <v>0</v>
      </c>
      <c r="V86" s="14"/>
      <c r="W86" s="91">
        <f t="shared" si="5"/>
        <v>0</v>
      </c>
    </row>
    <row r="87" spans="1:23" x14ac:dyDescent="0.25">
      <c r="A87" s="33">
        <v>81</v>
      </c>
      <c r="B87" s="11"/>
      <c r="C87" s="48"/>
      <c r="D87" s="67"/>
      <c r="E87" s="65"/>
      <c r="F87" s="65"/>
      <c r="G87" s="67"/>
      <c r="H87" s="67"/>
      <c r="I87" s="65"/>
      <c r="J87" s="67"/>
      <c r="K87" s="67"/>
      <c r="L87" s="65"/>
      <c r="M87" s="67"/>
      <c r="N87" s="65"/>
      <c r="O87" s="67"/>
      <c r="P87" s="65"/>
      <c r="Q87" s="65"/>
      <c r="R87" s="65"/>
      <c r="S87" s="67"/>
      <c r="T87" s="67"/>
      <c r="U87" s="15">
        <f t="shared" si="4"/>
        <v>0</v>
      </c>
      <c r="V87" s="14"/>
      <c r="W87" s="91">
        <f t="shared" si="5"/>
        <v>0</v>
      </c>
    </row>
    <row r="88" spans="1:23" x14ac:dyDescent="0.25">
      <c r="A88" s="26">
        <v>82</v>
      </c>
      <c r="B88" s="11"/>
      <c r="C88" s="48"/>
      <c r="D88" s="67"/>
      <c r="E88" s="65"/>
      <c r="F88" s="65"/>
      <c r="G88" s="67"/>
      <c r="H88" s="67"/>
      <c r="I88" s="65"/>
      <c r="J88" s="67"/>
      <c r="K88" s="67"/>
      <c r="L88" s="65"/>
      <c r="M88" s="67"/>
      <c r="N88" s="65"/>
      <c r="O88" s="67"/>
      <c r="P88" s="65"/>
      <c r="Q88" s="65"/>
      <c r="R88" s="65"/>
      <c r="S88" s="67"/>
      <c r="T88" s="67"/>
      <c r="U88" s="15">
        <f t="shared" si="4"/>
        <v>0</v>
      </c>
      <c r="V88" s="14"/>
      <c r="W88" s="91">
        <f t="shared" si="5"/>
        <v>0</v>
      </c>
    </row>
    <row r="89" spans="1:23" x14ac:dyDescent="0.25">
      <c r="A89" s="26">
        <v>83</v>
      </c>
      <c r="B89" s="11"/>
      <c r="C89" s="48"/>
      <c r="D89" s="67"/>
      <c r="E89" s="65"/>
      <c r="F89" s="65"/>
      <c r="G89" s="67"/>
      <c r="H89" s="67"/>
      <c r="I89" s="65"/>
      <c r="J89" s="67"/>
      <c r="K89" s="67"/>
      <c r="L89" s="65"/>
      <c r="M89" s="67"/>
      <c r="N89" s="65"/>
      <c r="O89" s="67"/>
      <c r="P89" s="65"/>
      <c r="Q89" s="65"/>
      <c r="R89" s="65"/>
      <c r="S89" s="67"/>
      <c r="T89" s="67"/>
      <c r="U89" s="15">
        <f t="shared" si="4"/>
        <v>0</v>
      </c>
      <c r="V89" s="14"/>
      <c r="W89" s="91">
        <f t="shared" si="5"/>
        <v>0</v>
      </c>
    </row>
    <row r="90" spans="1:23" x14ac:dyDescent="0.25">
      <c r="A90" s="33">
        <v>84</v>
      </c>
      <c r="B90" s="11"/>
      <c r="C90" s="48"/>
      <c r="D90" s="67"/>
      <c r="E90" s="65"/>
      <c r="F90" s="65"/>
      <c r="G90" s="67"/>
      <c r="H90" s="67"/>
      <c r="I90" s="65"/>
      <c r="J90" s="67"/>
      <c r="K90" s="67"/>
      <c r="L90" s="65"/>
      <c r="M90" s="67"/>
      <c r="N90" s="65"/>
      <c r="O90" s="67"/>
      <c r="P90" s="65"/>
      <c r="Q90" s="65"/>
      <c r="R90" s="65"/>
      <c r="S90" s="67"/>
      <c r="T90" s="67"/>
      <c r="U90" s="15">
        <f t="shared" si="4"/>
        <v>0</v>
      </c>
      <c r="V90" s="14"/>
      <c r="W90" s="91">
        <f t="shared" si="5"/>
        <v>0</v>
      </c>
    </row>
    <row r="91" spans="1:23" x14ac:dyDescent="0.25">
      <c r="A91" s="26">
        <v>85</v>
      </c>
      <c r="B91" s="11"/>
      <c r="C91" s="48"/>
      <c r="D91" s="67"/>
      <c r="E91" s="65"/>
      <c r="F91" s="65"/>
      <c r="G91" s="67"/>
      <c r="H91" s="67"/>
      <c r="I91" s="65"/>
      <c r="J91" s="67"/>
      <c r="K91" s="67"/>
      <c r="L91" s="65"/>
      <c r="M91" s="67"/>
      <c r="N91" s="65"/>
      <c r="O91" s="67"/>
      <c r="P91" s="65"/>
      <c r="Q91" s="65"/>
      <c r="R91" s="65"/>
      <c r="S91" s="67"/>
      <c r="T91" s="67"/>
      <c r="U91" s="15">
        <f t="shared" si="4"/>
        <v>0</v>
      </c>
      <c r="V91" s="14"/>
      <c r="W91" s="91">
        <f t="shared" si="5"/>
        <v>0</v>
      </c>
    </row>
    <row r="92" spans="1:23" x14ac:dyDescent="0.25">
      <c r="A92" s="26">
        <v>86</v>
      </c>
      <c r="B92" s="11"/>
      <c r="C92" s="48"/>
      <c r="D92" s="67"/>
      <c r="E92" s="65"/>
      <c r="F92" s="65"/>
      <c r="G92" s="67"/>
      <c r="H92" s="67"/>
      <c r="I92" s="65"/>
      <c r="J92" s="67"/>
      <c r="K92" s="67"/>
      <c r="L92" s="65"/>
      <c r="M92" s="67"/>
      <c r="N92" s="65"/>
      <c r="O92" s="67"/>
      <c r="P92" s="65"/>
      <c r="Q92" s="65"/>
      <c r="R92" s="65"/>
      <c r="S92" s="67"/>
      <c r="T92" s="67"/>
      <c r="U92" s="15">
        <f t="shared" si="4"/>
        <v>0</v>
      </c>
      <c r="V92" s="14"/>
      <c r="W92" s="91">
        <f t="shared" si="5"/>
        <v>0</v>
      </c>
    </row>
    <row r="93" spans="1:23" x14ac:dyDescent="0.25">
      <c r="A93" s="33">
        <v>87</v>
      </c>
      <c r="B93" s="11"/>
      <c r="C93" s="48"/>
      <c r="D93" s="67"/>
      <c r="E93" s="65"/>
      <c r="F93" s="65"/>
      <c r="G93" s="67"/>
      <c r="H93" s="67"/>
      <c r="I93" s="65"/>
      <c r="J93" s="67"/>
      <c r="K93" s="67"/>
      <c r="L93" s="65"/>
      <c r="M93" s="67"/>
      <c r="N93" s="65"/>
      <c r="O93" s="67"/>
      <c r="P93" s="65"/>
      <c r="Q93" s="65"/>
      <c r="R93" s="65"/>
      <c r="S93" s="67"/>
      <c r="T93" s="67"/>
      <c r="U93" s="15">
        <f t="shared" si="4"/>
        <v>0</v>
      </c>
      <c r="V93" s="14"/>
      <c r="W93" s="91">
        <f t="shared" si="5"/>
        <v>0</v>
      </c>
    </row>
    <row r="94" spans="1:23" x14ac:dyDescent="0.25">
      <c r="A94" s="26">
        <v>88</v>
      </c>
      <c r="B94" s="11"/>
      <c r="C94" s="48"/>
      <c r="D94" s="67"/>
      <c r="E94" s="65"/>
      <c r="F94" s="65"/>
      <c r="G94" s="67"/>
      <c r="H94" s="67"/>
      <c r="I94" s="65"/>
      <c r="J94" s="67"/>
      <c r="K94" s="67"/>
      <c r="L94" s="65"/>
      <c r="M94" s="67"/>
      <c r="N94" s="65"/>
      <c r="O94" s="67"/>
      <c r="P94" s="65"/>
      <c r="Q94" s="65"/>
      <c r="R94" s="65"/>
      <c r="S94" s="67"/>
      <c r="T94" s="67"/>
      <c r="U94" s="15">
        <f t="shared" si="4"/>
        <v>0</v>
      </c>
      <c r="V94" s="14"/>
      <c r="W94" s="91">
        <f t="shared" si="5"/>
        <v>0</v>
      </c>
    </row>
    <row r="95" spans="1:23" x14ac:dyDescent="0.25">
      <c r="A95" s="26">
        <v>89</v>
      </c>
      <c r="B95" s="11"/>
      <c r="C95" s="48"/>
      <c r="D95" s="67"/>
      <c r="E95" s="65"/>
      <c r="F95" s="65"/>
      <c r="G95" s="67"/>
      <c r="H95" s="67"/>
      <c r="I95" s="65"/>
      <c r="J95" s="67"/>
      <c r="K95" s="67"/>
      <c r="L95" s="65"/>
      <c r="M95" s="67"/>
      <c r="N95" s="65"/>
      <c r="O95" s="67"/>
      <c r="P95" s="65"/>
      <c r="Q95" s="65"/>
      <c r="R95" s="65"/>
      <c r="S95" s="67"/>
      <c r="T95" s="67"/>
      <c r="U95" s="15">
        <f t="shared" si="4"/>
        <v>0</v>
      </c>
      <c r="V95" s="14"/>
      <c r="W95" s="91">
        <f t="shared" si="5"/>
        <v>0</v>
      </c>
    </row>
    <row r="96" spans="1:23" x14ac:dyDescent="0.25">
      <c r="A96" s="33">
        <v>90</v>
      </c>
      <c r="B96" s="11"/>
      <c r="C96" s="48"/>
      <c r="D96" s="67"/>
      <c r="E96" s="65"/>
      <c r="F96" s="65"/>
      <c r="G96" s="67"/>
      <c r="H96" s="67"/>
      <c r="I96" s="65"/>
      <c r="J96" s="67"/>
      <c r="K96" s="67"/>
      <c r="L96" s="65"/>
      <c r="M96" s="67"/>
      <c r="N96" s="65"/>
      <c r="O96" s="67"/>
      <c r="P96" s="65"/>
      <c r="Q96" s="65"/>
      <c r="R96" s="65"/>
      <c r="S96" s="67"/>
      <c r="T96" s="67"/>
      <c r="U96" s="15">
        <f t="shared" si="4"/>
        <v>0</v>
      </c>
      <c r="V96" s="14"/>
      <c r="W96" s="91">
        <f t="shared" si="5"/>
        <v>0</v>
      </c>
    </row>
    <row r="97" spans="1:23" x14ac:dyDescent="0.25">
      <c r="A97" s="26">
        <v>91</v>
      </c>
      <c r="B97" s="11"/>
      <c r="C97" s="48"/>
      <c r="D97" s="67"/>
      <c r="E97" s="65"/>
      <c r="F97" s="65"/>
      <c r="G97" s="67"/>
      <c r="H97" s="67"/>
      <c r="I97" s="65"/>
      <c r="J97" s="67"/>
      <c r="K97" s="67"/>
      <c r="L97" s="65"/>
      <c r="M97" s="67"/>
      <c r="N97" s="65"/>
      <c r="O97" s="67"/>
      <c r="P97" s="65"/>
      <c r="Q97" s="65"/>
      <c r="R97" s="65"/>
      <c r="S97" s="67"/>
      <c r="T97" s="67"/>
      <c r="U97" s="15">
        <f t="shared" si="4"/>
        <v>0</v>
      </c>
      <c r="V97" s="14"/>
      <c r="W97" s="91">
        <f t="shared" si="5"/>
        <v>0</v>
      </c>
    </row>
    <row r="98" spans="1:23" x14ac:dyDescent="0.25">
      <c r="A98" s="26">
        <v>92</v>
      </c>
      <c r="B98" s="11"/>
      <c r="C98" s="48"/>
      <c r="D98" s="67"/>
      <c r="E98" s="65"/>
      <c r="F98" s="65"/>
      <c r="G98" s="67"/>
      <c r="H98" s="67"/>
      <c r="I98" s="65"/>
      <c r="J98" s="67"/>
      <c r="K98" s="67"/>
      <c r="L98" s="65"/>
      <c r="M98" s="67"/>
      <c r="N98" s="65"/>
      <c r="O98" s="67"/>
      <c r="P98" s="65"/>
      <c r="Q98" s="65"/>
      <c r="R98" s="65"/>
      <c r="S98" s="67"/>
      <c r="T98" s="67"/>
      <c r="U98" s="15">
        <f t="shared" si="4"/>
        <v>0</v>
      </c>
      <c r="V98" s="14"/>
      <c r="W98" s="91">
        <f t="shared" si="5"/>
        <v>0</v>
      </c>
    </row>
    <row r="99" spans="1:23" x14ac:dyDescent="0.25">
      <c r="A99" s="33">
        <v>93</v>
      </c>
      <c r="B99" s="11"/>
      <c r="C99" s="48"/>
      <c r="D99" s="67"/>
      <c r="E99" s="65"/>
      <c r="F99" s="65"/>
      <c r="G99" s="67"/>
      <c r="H99" s="67"/>
      <c r="I99" s="65"/>
      <c r="J99" s="67"/>
      <c r="K99" s="67"/>
      <c r="L99" s="65"/>
      <c r="M99" s="67"/>
      <c r="N99" s="65"/>
      <c r="O99" s="67"/>
      <c r="P99" s="65"/>
      <c r="Q99" s="65"/>
      <c r="R99" s="65"/>
      <c r="S99" s="67"/>
      <c r="T99" s="67"/>
      <c r="U99" s="15">
        <f t="shared" si="4"/>
        <v>0</v>
      </c>
      <c r="V99" s="14"/>
      <c r="W99" s="91">
        <f t="shared" si="5"/>
        <v>0</v>
      </c>
    </row>
    <row r="100" spans="1:23" x14ac:dyDescent="0.25">
      <c r="A100" s="26">
        <v>94</v>
      </c>
      <c r="B100" s="11"/>
      <c r="C100" s="48"/>
      <c r="D100" s="67"/>
      <c r="E100" s="65"/>
      <c r="F100" s="65"/>
      <c r="G100" s="67"/>
      <c r="H100" s="67"/>
      <c r="I100" s="65"/>
      <c r="J100" s="67"/>
      <c r="K100" s="67"/>
      <c r="L100" s="65"/>
      <c r="M100" s="67"/>
      <c r="N100" s="65"/>
      <c r="O100" s="67"/>
      <c r="P100" s="65"/>
      <c r="Q100" s="65"/>
      <c r="R100" s="65"/>
      <c r="S100" s="67"/>
      <c r="T100" s="67"/>
      <c r="U100" s="15">
        <f t="shared" si="4"/>
        <v>0</v>
      </c>
      <c r="V100" s="14"/>
      <c r="W100" s="91">
        <f t="shared" si="5"/>
        <v>0</v>
      </c>
    </row>
    <row r="101" spans="1:23" x14ac:dyDescent="0.25">
      <c r="A101" s="26">
        <v>95</v>
      </c>
      <c r="B101" s="11"/>
      <c r="C101" s="48"/>
      <c r="D101" s="67"/>
      <c r="E101" s="65"/>
      <c r="F101" s="65"/>
      <c r="G101" s="67"/>
      <c r="H101" s="67"/>
      <c r="I101" s="65"/>
      <c r="J101" s="67"/>
      <c r="K101" s="67"/>
      <c r="L101" s="65"/>
      <c r="M101" s="67"/>
      <c r="N101" s="65"/>
      <c r="O101" s="67"/>
      <c r="P101" s="65"/>
      <c r="Q101" s="65"/>
      <c r="R101" s="65"/>
      <c r="S101" s="67"/>
      <c r="T101" s="67"/>
      <c r="U101" s="15">
        <f t="shared" si="4"/>
        <v>0</v>
      </c>
      <c r="V101" s="14"/>
      <c r="W101" s="91">
        <f t="shared" si="5"/>
        <v>0</v>
      </c>
    </row>
    <row r="102" spans="1:23" x14ac:dyDescent="0.25">
      <c r="A102" s="33">
        <v>96</v>
      </c>
      <c r="B102" s="11"/>
      <c r="C102" s="48"/>
      <c r="D102" s="67"/>
      <c r="E102" s="65"/>
      <c r="F102" s="65"/>
      <c r="G102" s="67"/>
      <c r="H102" s="67"/>
      <c r="I102" s="65"/>
      <c r="J102" s="67"/>
      <c r="K102" s="67"/>
      <c r="L102" s="65"/>
      <c r="M102" s="67"/>
      <c r="N102" s="65"/>
      <c r="O102" s="67"/>
      <c r="P102" s="65"/>
      <c r="Q102" s="65"/>
      <c r="R102" s="65"/>
      <c r="S102" s="67"/>
      <c r="T102" s="67"/>
      <c r="U102" s="15">
        <f t="shared" si="4"/>
        <v>0</v>
      </c>
      <c r="V102" s="14"/>
      <c r="W102" s="91">
        <f t="shared" si="5"/>
        <v>0</v>
      </c>
    </row>
    <row r="103" spans="1:23" x14ac:dyDescent="0.25">
      <c r="A103" s="26">
        <v>97</v>
      </c>
      <c r="B103" s="11"/>
      <c r="C103" s="48"/>
      <c r="D103" s="67"/>
      <c r="E103" s="65"/>
      <c r="F103" s="65"/>
      <c r="G103" s="67"/>
      <c r="H103" s="67"/>
      <c r="I103" s="65"/>
      <c r="J103" s="67"/>
      <c r="K103" s="67"/>
      <c r="L103" s="65"/>
      <c r="M103" s="67"/>
      <c r="N103" s="65"/>
      <c r="O103" s="67"/>
      <c r="P103" s="65"/>
      <c r="Q103" s="65"/>
      <c r="R103" s="65"/>
      <c r="S103" s="67"/>
      <c r="T103" s="67"/>
      <c r="U103" s="15">
        <f t="shared" ref="U103:U134" si="6">SUM(C103:T103)</f>
        <v>0</v>
      </c>
      <c r="V103" s="14"/>
      <c r="W103" s="91">
        <f t="shared" ref="W103:W134" si="7">IF(B103&lt;&gt;"",1,0)</f>
        <v>0</v>
      </c>
    </row>
    <row r="104" spans="1:23" x14ac:dyDescent="0.25">
      <c r="A104" s="26">
        <v>98</v>
      </c>
      <c r="B104" s="11"/>
      <c r="C104" s="48"/>
      <c r="D104" s="67"/>
      <c r="E104" s="65"/>
      <c r="F104" s="65"/>
      <c r="G104" s="67"/>
      <c r="H104" s="67"/>
      <c r="I104" s="65"/>
      <c r="J104" s="67"/>
      <c r="K104" s="67"/>
      <c r="L104" s="65"/>
      <c r="M104" s="67"/>
      <c r="N104" s="65"/>
      <c r="O104" s="67"/>
      <c r="P104" s="65"/>
      <c r="Q104" s="65"/>
      <c r="R104" s="65"/>
      <c r="S104" s="67"/>
      <c r="T104" s="67"/>
      <c r="U104" s="15">
        <f t="shared" si="6"/>
        <v>0</v>
      </c>
      <c r="V104" s="14"/>
      <c r="W104" s="91">
        <f t="shared" si="7"/>
        <v>0</v>
      </c>
    </row>
    <row r="105" spans="1:23" x14ac:dyDescent="0.25">
      <c r="A105" s="33">
        <v>99</v>
      </c>
      <c r="B105" s="11"/>
      <c r="C105" s="48"/>
      <c r="D105" s="67"/>
      <c r="E105" s="65"/>
      <c r="F105" s="65"/>
      <c r="G105" s="67"/>
      <c r="H105" s="67"/>
      <c r="I105" s="65"/>
      <c r="J105" s="67"/>
      <c r="K105" s="67"/>
      <c r="L105" s="65"/>
      <c r="M105" s="67"/>
      <c r="N105" s="65"/>
      <c r="O105" s="67"/>
      <c r="P105" s="65"/>
      <c r="Q105" s="65"/>
      <c r="R105" s="65"/>
      <c r="S105" s="67"/>
      <c r="T105" s="67"/>
      <c r="U105" s="15">
        <f t="shared" si="6"/>
        <v>0</v>
      </c>
      <c r="V105" s="14"/>
      <c r="W105" s="91">
        <f t="shared" si="7"/>
        <v>0</v>
      </c>
    </row>
    <row r="106" spans="1:23" x14ac:dyDescent="0.25">
      <c r="A106" s="26">
        <v>100</v>
      </c>
      <c r="B106" s="11"/>
      <c r="C106" s="48"/>
      <c r="D106" s="67"/>
      <c r="E106" s="65"/>
      <c r="F106" s="65"/>
      <c r="G106" s="67"/>
      <c r="H106" s="67"/>
      <c r="I106" s="65"/>
      <c r="J106" s="67"/>
      <c r="K106" s="67"/>
      <c r="L106" s="65"/>
      <c r="M106" s="67"/>
      <c r="N106" s="65"/>
      <c r="O106" s="67"/>
      <c r="P106" s="65"/>
      <c r="Q106" s="65"/>
      <c r="R106" s="65"/>
      <c r="S106" s="67"/>
      <c r="T106" s="67"/>
      <c r="U106" s="15">
        <f t="shared" si="6"/>
        <v>0</v>
      </c>
      <c r="V106" s="14"/>
      <c r="W106" s="91">
        <f t="shared" si="7"/>
        <v>0</v>
      </c>
    </row>
    <row r="107" spans="1:23" x14ac:dyDescent="0.25">
      <c r="A107" s="26">
        <v>101</v>
      </c>
      <c r="B107" s="11"/>
      <c r="C107" s="48"/>
      <c r="D107" s="67"/>
      <c r="E107" s="65"/>
      <c r="F107" s="65"/>
      <c r="G107" s="67"/>
      <c r="H107" s="67"/>
      <c r="I107" s="65"/>
      <c r="J107" s="67"/>
      <c r="K107" s="67"/>
      <c r="L107" s="65"/>
      <c r="M107" s="67"/>
      <c r="N107" s="65"/>
      <c r="O107" s="67"/>
      <c r="P107" s="65"/>
      <c r="Q107" s="65"/>
      <c r="R107" s="65"/>
      <c r="S107" s="67"/>
      <c r="T107" s="67"/>
      <c r="U107" s="15">
        <f t="shared" si="6"/>
        <v>0</v>
      </c>
      <c r="V107" s="14"/>
      <c r="W107" s="91">
        <f t="shared" si="7"/>
        <v>0</v>
      </c>
    </row>
    <row r="108" spans="1:23" x14ac:dyDescent="0.25">
      <c r="A108" s="33">
        <v>102</v>
      </c>
      <c r="B108" s="11"/>
      <c r="C108" s="48"/>
      <c r="D108" s="67"/>
      <c r="E108" s="65"/>
      <c r="F108" s="65"/>
      <c r="G108" s="67"/>
      <c r="H108" s="67"/>
      <c r="I108" s="65"/>
      <c r="J108" s="67"/>
      <c r="K108" s="67"/>
      <c r="L108" s="65"/>
      <c r="M108" s="67"/>
      <c r="N108" s="65"/>
      <c r="O108" s="67"/>
      <c r="P108" s="65"/>
      <c r="Q108" s="65"/>
      <c r="R108" s="65"/>
      <c r="S108" s="67"/>
      <c r="T108" s="67"/>
      <c r="U108" s="15">
        <f t="shared" si="6"/>
        <v>0</v>
      </c>
      <c r="V108" s="14"/>
      <c r="W108" s="91">
        <f t="shared" si="7"/>
        <v>0</v>
      </c>
    </row>
    <row r="109" spans="1:23" x14ac:dyDescent="0.25">
      <c r="A109" s="26">
        <v>103</v>
      </c>
      <c r="B109" s="11"/>
      <c r="C109" s="48"/>
      <c r="D109" s="67"/>
      <c r="E109" s="65"/>
      <c r="F109" s="65"/>
      <c r="G109" s="67"/>
      <c r="H109" s="67"/>
      <c r="I109" s="65"/>
      <c r="J109" s="67"/>
      <c r="K109" s="67"/>
      <c r="L109" s="65"/>
      <c r="M109" s="67"/>
      <c r="N109" s="65"/>
      <c r="O109" s="67"/>
      <c r="P109" s="65"/>
      <c r="Q109" s="65"/>
      <c r="R109" s="65"/>
      <c r="S109" s="67"/>
      <c r="T109" s="67"/>
      <c r="U109" s="15">
        <f t="shared" si="6"/>
        <v>0</v>
      </c>
      <c r="V109" s="14"/>
      <c r="W109" s="91">
        <f t="shared" si="7"/>
        <v>0</v>
      </c>
    </row>
    <row r="110" spans="1:23" x14ac:dyDescent="0.25">
      <c r="A110" s="26">
        <v>104</v>
      </c>
      <c r="B110" s="11"/>
      <c r="C110" s="48"/>
      <c r="D110" s="67"/>
      <c r="E110" s="65"/>
      <c r="F110" s="65"/>
      <c r="G110" s="67"/>
      <c r="H110" s="67"/>
      <c r="I110" s="65"/>
      <c r="J110" s="67"/>
      <c r="K110" s="67"/>
      <c r="L110" s="65"/>
      <c r="M110" s="67"/>
      <c r="N110" s="65"/>
      <c r="O110" s="67"/>
      <c r="P110" s="65"/>
      <c r="Q110" s="65"/>
      <c r="R110" s="65"/>
      <c r="S110" s="67"/>
      <c r="T110" s="67"/>
      <c r="U110" s="15">
        <f t="shared" si="6"/>
        <v>0</v>
      </c>
      <c r="V110" s="14"/>
      <c r="W110" s="91">
        <f t="shared" si="7"/>
        <v>0</v>
      </c>
    </row>
    <row r="111" spans="1:23" x14ac:dyDescent="0.25">
      <c r="A111" s="33">
        <v>105</v>
      </c>
      <c r="B111" s="11"/>
      <c r="C111" s="48"/>
      <c r="D111" s="67"/>
      <c r="E111" s="65"/>
      <c r="F111" s="65"/>
      <c r="G111" s="67"/>
      <c r="H111" s="67"/>
      <c r="I111" s="65"/>
      <c r="J111" s="67"/>
      <c r="K111" s="67"/>
      <c r="L111" s="65"/>
      <c r="M111" s="67"/>
      <c r="N111" s="65"/>
      <c r="O111" s="67"/>
      <c r="P111" s="65"/>
      <c r="Q111" s="65"/>
      <c r="R111" s="65"/>
      <c r="S111" s="67"/>
      <c r="T111" s="67"/>
      <c r="U111" s="15">
        <f t="shared" si="6"/>
        <v>0</v>
      </c>
      <c r="V111" s="14"/>
      <c r="W111" s="91">
        <f t="shared" si="7"/>
        <v>0</v>
      </c>
    </row>
    <row r="112" spans="1:23" x14ac:dyDescent="0.25">
      <c r="A112" s="26">
        <v>106</v>
      </c>
      <c r="B112" s="11"/>
      <c r="C112" s="48"/>
      <c r="D112" s="67"/>
      <c r="E112" s="65"/>
      <c r="F112" s="65"/>
      <c r="G112" s="67"/>
      <c r="H112" s="67"/>
      <c r="I112" s="65"/>
      <c r="J112" s="67"/>
      <c r="K112" s="67"/>
      <c r="L112" s="65"/>
      <c r="M112" s="67"/>
      <c r="N112" s="65"/>
      <c r="O112" s="67"/>
      <c r="P112" s="65"/>
      <c r="Q112" s="65"/>
      <c r="R112" s="65"/>
      <c r="S112" s="67"/>
      <c r="T112" s="67"/>
      <c r="U112" s="15">
        <f t="shared" si="6"/>
        <v>0</v>
      </c>
      <c r="V112" s="14"/>
      <c r="W112" s="91">
        <f t="shared" si="7"/>
        <v>0</v>
      </c>
    </row>
    <row r="113" spans="1:23" x14ac:dyDescent="0.25">
      <c r="A113" s="26">
        <v>107</v>
      </c>
      <c r="B113" s="11"/>
      <c r="C113" s="48"/>
      <c r="D113" s="67"/>
      <c r="E113" s="65"/>
      <c r="F113" s="65"/>
      <c r="G113" s="67"/>
      <c r="H113" s="67"/>
      <c r="I113" s="65"/>
      <c r="J113" s="67"/>
      <c r="K113" s="67"/>
      <c r="L113" s="65"/>
      <c r="M113" s="67"/>
      <c r="N113" s="65"/>
      <c r="O113" s="67"/>
      <c r="P113" s="65"/>
      <c r="Q113" s="65"/>
      <c r="R113" s="65"/>
      <c r="S113" s="67"/>
      <c r="T113" s="67"/>
      <c r="U113" s="15">
        <f t="shared" si="6"/>
        <v>0</v>
      </c>
      <c r="V113" s="14"/>
      <c r="W113" s="91">
        <f t="shared" si="7"/>
        <v>0</v>
      </c>
    </row>
    <row r="114" spans="1:23" x14ac:dyDescent="0.25">
      <c r="A114" s="33">
        <v>108</v>
      </c>
      <c r="B114" s="11"/>
      <c r="C114" s="48"/>
      <c r="D114" s="67"/>
      <c r="E114" s="65"/>
      <c r="F114" s="65"/>
      <c r="G114" s="67"/>
      <c r="H114" s="67"/>
      <c r="I114" s="65"/>
      <c r="J114" s="67"/>
      <c r="K114" s="67"/>
      <c r="L114" s="65"/>
      <c r="M114" s="67"/>
      <c r="N114" s="65"/>
      <c r="O114" s="67"/>
      <c r="P114" s="65"/>
      <c r="Q114" s="65"/>
      <c r="R114" s="65"/>
      <c r="S114" s="67"/>
      <c r="T114" s="67"/>
      <c r="U114" s="15">
        <f t="shared" si="6"/>
        <v>0</v>
      </c>
      <c r="V114" s="14"/>
      <c r="W114" s="91">
        <f t="shared" si="7"/>
        <v>0</v>
      </c>
    </row>
    <row r="115" spans="1:23" x14ac:dyDescent="0.25">
      <c r="A115" s="26">
        <v>109</v>
      </c>
      <c r="B115" s="11"/>
      <c r="C115" s="48"/>
      <c r="D115" s="67"/>
      <c r="E115" s="65"/>
      <c r="F115" s="65"/>
      <c r="G115" s="67"/>
      <c r="H115" s="67"/>
      <c r="I115" s="65"/>
      <c r="J115" s="67"/>
      <c r="K115" s="67"/>
      <c r="L115" s="65"/>
      <c r="M115" s="67"/>
      <c r="N115" s="65"/>
      <c r="O115" s="67"/>
      <c r="P115" s="65"/>
      <c r="Q115" s="65"/>
      <c r="R115" s="65"/>
      <c r="S115" s="67"/>
      <c r="T115" s="67"/>
      <c r="U115" s="15">
        <f t="shared" si="6"/>
        <v>0</v>
      </c>
      <c r="V115" s="14"/>
      <c r="W115" s="91">
        <f t="shared" si="7"/>
        <v>0</v>
      </c>
    </row>
    <row r="116" spans="1:23" x14ac:dyDescent="0.25">
      <c r="A116" s="26">
        <v>110</v>
      </c>
      <c r="B116" s="11"/>
      <c r="C116" s="48"/>
      <c r="D116" s="67"/>
      <c r="E116" s="65"/>
      <c r="F116" s="65"/>
      <c r="G116" s="67"/>
      <c r="H116" s="67"/>
      <c r="I116" s="65"/>
      <c r="J116" s="67"/>
      <c r="K116" s="67"/>
      <c r="L116" s="65"/>
      <c r="M116" s="67"/>
      <c r="N116" s="65"/>
      <c r="O116" s="67"/>
      <c r="P116" s="65"/>
      <c r="Q116" s="65"/>
      <c r="R116" s="65"/>
      <c r="S116" s="67"/>
      <c r="T116" s="67"/>
      <c r="U116" s="15">
        <f t="shared" si="6"/>
        <v>0</v>
      </c>
      <c r="V116" s="14"/>
      <c r="W116" s="91">
        <f t="shared" si="7"/>
        <v>0</v>
      </c>
    </row>
    <row r="117" spans="1:23" x14ac:dyDescent="0.25">
      <c r="A117" s="33">
        <v>111</v>
      </c>
      <c r="B117" s="11"/>
      <c r="C117" s="48"/>
      <c r="D117" s="67"/>
      <c r="E117" s="65"/>
      <c r="F117" s="65"/>
      <c r="G117" s="67"/>
      <c r="H117" s="67"/>
      <c r="I117" s="65"/>
      <c r="J117" s="67"/>
      <c r="K117" s="67"/>
      <c r="L117" s="65"/>
      <c r="M117" s="67"/>
      <c r="N117" s="65"/>
      <c r="O117" s="67"/>
      <c r="P117" s="65"/>
      <c r="Q117" s="65"/>
      <c r="R117" s="65"/>
      <c r="S117" s="67"/>
      <c r="T117" s="67"/>
      <c r="U117" s="15">
        <f t="shared" si="6"/>
        <v>0</v>
      </c>
      <c r="V117" s="14"/>
      <c r="W117" s="91">
        <f t="shared" si="7"/>
        <v>0</v>
      </c>
    </row>
    <row r="118" spans="1:23" x14ac:dyDescent="0.25">
      <c r="A118" s="26">
        <v>112</v>
      </c>
      <c r="B118" s="11"/>
      <c r="C118" s="48"/>
      <c r="D118" s="67"/>
      <c r="E118" s="65"/>
      <c r="F118" s="65"/>
      <c r="G118" s="67"/>
      <c r="H118" s="67"/>
      <c r="I118" s="65"/>
      <c r="J118" s="67"/>
      <c r="K118" s="67"/>
      <c r="L118" s="65"/>
      <c r="M118" s="67"/>
      <c r="N118" s="65"/>
      <c r="O118" s="67"/>
      <c r="P118" s="65"/>
      <c r="Q118" s="65"/>
      <c r="R118" s="65"/>
      <c r="S118" s="67"/>
      <c r="T118" s="67"/>
      <c r="U118" s="15">
        <f t="shared" si="6"/>
        <v>0</v>
      </c>
      <c r="V118" s="14"/>
      <c r="W118" s="91">
        <f t="shared" si="7"/>
        <v>0</v>
      </c>
    </row>
    <row r="119" spans="1:23" x14ac:dyDescent="0.25">
      <c r="A119" s="26">
        <v>113</v>
      </c>
      <c r="B119" s="11"/>
      <c r="C119" s="48"/>
      <c r="D119" s="67"/>
      <c r="E119" s="65"/>
      <c r="F119" s="65"/>
      <c r="G119" s="67"/>
      <c r="H119" s="67"/>
      <c r="I119" s="65"/>
      <c r="J119" s="67"/>
      <c r="K119" s="67"/>
      <c r="L119" s="65"/>
      <c r="M119" s="67"/>
      <c r="N119" s="65"/>
      <c r="O119" s="67"/>
      <c r="P119" s="65"/>
      <c r="Q119" s="65"/>
      <c r="R119" s="65"/>
      <c r="S119" s="67"/>
      <c r="T119" s="67"/>
      <c r="U119" s="15">
        <f t="shared" si="6"/>
        <v>0</v>
      </c>
      <c r="V119" s="14"/>
      <c r="W119" s="91">
        <f t="shared" si="7"/>
        <v>0</v>
      </c>
    </row>
    <row r="120" spans="1:23" x14ac:dyDescent="0.25">
      <c r="A120" s="33">
        <v>114</v>
      </c>
      <c r="B120" s="11"/>
      <c r="C120" s="48"/>
      <c r="D120" s="67"/>
      <c r="E120" s="65"/>
      <c r="F120" s="65"/>
      <c r="G120" s="67"/>
      <c r="H120" s="67"/>
      <c r="I120" s="65"/>
      <c r="J120" s="67"/>
      <c r="K120" s="67"/>
      <c r="L120" s="65"/>
      <c r="M120" s="67"/>
      <c r="N120" s="65"/>
      <c r="O120" s="67"/>
      <c r="P120" s="65"/>
      <c r="Q120" s="65"/>
      <c r="R120" s="65"/>
      <c r="S120" s="67"/>
      <c r="T120" s="67"/>
      <c r="U120" s="15">
        <f t="shared" si="6"/>
        <v>0</v>
      </c>
      <c r="V120" s="14"/>
      <c r="W120" s="91">
        <f t="shared" si="7"/>
        <v>0</v>
      </c>
    </row>
    <row r="121" spans="1:23" x14ac:dyDescent="0.25">
      <c r="A121" s="26">
        <v>115</v>
      </c>
      <c r="B121" s="11"/>
      <c r="C121" s="48"/>
      <c r="D121" s="67"/>
      <c r="E121" s="65"/>
      <c r="F121" s="65"/>
      <c r="G121" s="67"/>
      <c r="H121" s="67"/>
      <c r="I121" s="65"/>
      <c r="J121" s="67"/>
      <c r="K121" s="67"/>
      <c r="L121" s="65"/>
      <c r="M121" s="67"/>
      <c r="N121" s="65"/>
      <c r="O121" s="67"/>
      <c r="P121" s="65"/>
      <c r="Q121" s="65"/>
      <c r="R121" s="65"/>
      <c r="S121" s="67"/>
      <c r="T121" s="67"/>
      <c r="U121" s="15">
        <f t="shared" si="6"/>
        <v>0</v>
      </c>
      <c r="V121" s="14"/>
      <c r="W121" s="91">
        <f t="shared" si="7"/>
        <v>0</v>
      </c>
    </row>
    <row r="122" spans="1:23" x14ac:dyDescent="0.25">
      <c r="A122" s="26">
        <v>116</v>
      </c>
      <c r="B122" s="11"/>
      <c r="C122" s="48"/>
      <c r="D122" s="67"/>
      <c r="E122" s="65"/>
      <c r="F122" s="65"/>
      <c r="G122" s="67"/>
      <c r="H122" s="67"/>
      <c r="I122" s="65"/>
      <c r="J122" s="67"/>
      <c r="K122" s="67"/>
      <c r="L122" s="65"/>
      <c r="M122" s="67"/>
      <c r="N122" s="65"/>
      <c r="O122" s="67"/>
      <c r="P122" s="65"/>
      <c r="Q122" s="65"/>
      <c r="R122" s="65"/>
      <c r="S122" s="67"/>
      <c r="T122" s="67"/>
      <c r="U122" s="15">
        <f t="shared" si="6"/>
        <v>0</v>
      </c>
      <c r="V122" s="14"/>
      <c r="W122" s="91">
        <f t="shared" si="7"/>
        <v>0</v>
      </c>
    </row>
    <row r="123" spans="1:23" x14ac:dyDescent="0.25">
      <c r="A123" s="33">
        <v>117</v>
      </c>
      <c r="B123" s="11"/>
      <c r="C123" s="48"/>
      <c r="D123" s="67"/>
      <c r="E123" s="65"/>
      <c r="F123" s="65"/>
      <c r="G123" s="67"/>
      <c r="H123" s="67"/>
      <c r="I123" s="65"/>
      <c r="J123" s="67"/>
      <c r="K123" s="67"/>
      <c r="L123" s="65"/>
      <c r="M123" s="67"/>
      <c r="N123" s="65"/>
      <c r="O123" s="67"/>
      <c r="P123" s="65"/>
      <c r="Q123" s="65"/>
      <c r="R123" s="65"/>
      <c r="S123" s="67"/>
      <c r="T123" s="67"/>
      <c r="U123" s="15">
        <f t="shared" si="6"/>
        <v>0</v>
      </c>
      <c r="V123" s="14"/>
      <c r="W123" s="91">
        <f t="shared" si="7"/>
        <v>0</v>
      </c>
    </row>
    <row r="124" spans="1:23" x14ac:dyDescent="0.25">
      <c r="A124" s="26">
        <v>118</v>
      </c>
      <c r="B124" s="11"/>
      <c r="C124" s="48"/>
      <c r="D124" s="67"/>
      <c r="E124" s="65"/>
      <c r="F124" s="65"/>
      <c r="G124" s="67"/>
      <c r="H124" s="67"/>
      <c r="I124" s="65"/>
      <c r="J124" s="67"/>
      <c r="K124" s="67"/>
      <c r="L124" s="65"/>
      <c r="M124" s="67"/>
      <c r="N124" s="65"/>
      <c r="O124" s="67"/>
      <c r="P124" s="65"/>
      <c r="Q124" s="65"/>
      <c r="R124" s="65"/>
      <c r="S124" s="67"/>
      <c r="T124" s="67"/>
      <c r="U124" s="15">
        <f t="shared" si="6"/>
        <v>0</v>
      </c>
      <c r="V124" s="14"/>
      <c r="W124" s="91">
        <f t="shared" si="7"/>
        <v>0</v>
      </c>
    </row>
    <row r="125" spans="1:23" x14ac:dyDescent="0.25">
      <c r="A125" s="26">
        <v>119</v>
      </c>
      <c r="B125" s="11"/>
      <c r="C125" s="48"/>
      <c r="D125" s="67"/>
      <c r="E125" s="65"/>
      <c r="F125" s="65"/>
      <c r="G125" s="67"/>
      <c r="H125" s="67"/>
      <c r="I125" s="65"/>
      <c r="J125" s="67"/>
      <c r="K125" s="67"/>
      <c r="L125" s="65"/>
      <c r="M125" s="67"/>
      <c r="N125" s="65"/>
      <c r="O125" s="67"/>
      <c r="P125" s="65"/>
      <c r="Q125" s="65"/>
      <c r="R125" s="65"/>
      <c r="S125" s="67"/>
      <c r="T125" s="67"/>
      <c r="U125" s="15">
        <f t="shared" si="6"/>
        <v>0</v>
      </c>
      <c r="V125" s="14"/>
      <c r="W125" s="91">
        <f t="shared" si="7"/>
        <v>0</v>
      </c>
    </row>
    <row r="126" spans="1:23" x14ac:dyDescent="0.25">
      <c r="A126" s="33">
        <v>120</v>
      </c>
      <c r="B126" s="11"/>
      <c r="C126" s="67"/>
      <c r="D126" s="67"/>
      <c r="E126" s="65"/>
      <c r="F126" s="65"/>
      <c r="G126" s="67"/>
      <c r="H126" s="67"/>
      <c r="I126" s="65"/>
      <c r="J126" s="67"/>
      <c r="K126" s="67"/>
      <c r="L126" s="65"/>
      <c r="M126" s="67"/>
      <c r="N126" s="65"/>
      <c r="O126" s="67"/>
      <c r="P126" s="65"/>
      <c r="Q126" s="65"/>
      <c r="R126" s="65"/>
      <c r="S126" s="67"/>
      <c r="T126" s="67"/>
      <c r="U126" s="15">
        <f t="shared" si="6"/>
        <v>0</v>
      </c>
      <c r="V126" s="14"/>
      <c r="W126" s="91">
        <f t="shared" si="7"/>
        <v>0</v>
      </c>
    </row>
    <row r="127" spans="1:23" ht="15" customHeight="1" x14ac:dyDescent="0.25">
      <c r="A127" s="33">
        <v>121</v>
      </c>
      <c r="B127" s="80"/>
      <c r="C127" s="81"/>
      <c r="D127" s="81"/>
      <c r="E127" s="82"/>
      <c r="F127" s="82"/>
      <c r="G127" s="81"/>
      <c r="H127" s="81"/>
      <c r="I127" s="82"/>
      <c r="J127" s="81"/>
      <c r="K127" s="81"/>
      <c r="L127" s="82"/>
      <c r="M127" s="81"/>
      <c r="N127" s="82"/>
      <c r="O127" s="81"/>
      <c r="P127" s="82"/>
      <c r="Q127" s="82"/>
      <c r="R127" s="82"/>
      <c r="S127" s="81"/>
      <c r="T127" s="81"/>
      <c r="U127" s="16">
        <f t="shared" si="6"/>
        <v>0</v>
      </c>
      <c r="V127" s="14"/>
      <c r="W127" s="91">
        <f t="shared" si="7"/>
        <v>0</v>
      </c>
    </row>
    <row r="128" spans="1:23" x14ac:dyDescent="0.25">
      <c r="A128" s="26">
        <v>122</v>
      </c>
      <c r="B128" s="11"/>
      <c r="C128" s="67"/>
      <c r="D128" s="67"/>
      <c r="E128" s="65"/>
      <c r="F128" s="65"/>
      <c r="G128" s="67"/>
      <c r="H128" s="67"/>
      <c r="I128" s="65"/>
      <c r="J128" s="67"/>
      <c r="K128" s="67"/>
      <c r="L128" s="65"/>
      <c r="M128" s="67"/>
      <c r="N128" s="65"/>
      <c r="O128" s="67"/>
      <c r="P128" s="65"/>
      <c r="Q128" s="65"/>
      <c r="R128" s="65"/>
      <c r="S128" s="67"/>
      <c r="T128" s="67"/>
      <c r="U128" s="15">
        <f t="shared" si="6"/>
        <v>0</v>
      </c>
      <c r="V128" s="14"/>
      <c r="W128" s="91">
        <f t="shared" si="7"/>
        <v>0</v>
      </c>
    </row>
    <row r="129" spans="1:23" x14ac:dyDescent="0.25">
      <c r="A129" s="26">
        <v>123</v>
      </c>
      <c r="B129" s="11"/>
      <c r="C129" s="67"/>
      <c r="D129" s="67"/>
      <c r="E129" s="65"/>
      <c r="F129" s="65"/>
      <c r="G129" s="67"/>
      <c r="H129" s="67"/>
      <c r="I129" s="65"/>
      <c r="J129" s="67"/>
      <c r="K129" s="67"/>
      <c r="L129" s="65"/>
      <c r="M129" s="67"/>
      <c r="N129" s="65"/>
      <c r="O129" s="67"/>
      <c r="P129" s="65"/>
      <c r="Q129" s="65"/>
      <c r="R129" s="65"/>
      <c r="S129" s="67"/>
      <c r="T129" s="67"/>
      <c r="U129" s="15">
        <f t="shared" si="6"/>
        <v>0</v>
      </c>
      <c r="V129" s="14"/>
      <c r="W129" s="91">
        <f t="shared" si="7"/>
        <v>0</v>
      </c>
    </row>
    <row r="130" spans="1:23" x14ac:dyDescent="0.25">
      <c r="A130" s="33">
        <v>124</v>
      </c>
      <c r="B130" s="11"/>
      <c r="C130" s="67"/>
      <c r="D130" s="67"/>
      <c r="E130" s="65"/>
      <c r="F130" s="65"/>
      <c r="G130" s="67"/>
      <c r="H130" s="67"/>
      <c r="I130" s="65"/>
      <c r="J130" s="67"/>
      <c r="K130" s="67"/>
      <c r="L130" s="65"/>
      <c r="M130" s="67"/>
      <c r="N130" s="65"/>
      <c r="O130" s="67"/>
      <c r="P130" s="65"/>
      <c r="Q130" s="65"/>
      <c r="R130" s="65"/>
      <c r="S130" s="67"/>
      <c r="T130" s="67"/>
      <c r="U130" s="15">
        <f t="shared" si="6"/>
        <v>0</v>
      </c>
      <c r="V130" s="14"/>
      <c r="W130" s="91">
        <f t="shared" si="7"/>
        <v>0</v>
      </c>
    </row>
    <row r="131" spans="1:23" x14ac:dyDescent="0.25">
      <c r="A131" s="33">
        <v>125</v>
      </c>
      <c r="B131" s="11"/>
      <c r="C131" s="67"/>
      <c r="D131" s="67"/>
      <c r="E131" s="65"/>
      <c r="F131" s="65"/>
      <c r="G131" s="67"/>
      <c r="H131" s="67"/>
      <c r="I131" s="65"/>
      <c r="J131" s="67"/>
      <c r="K131" s="67"/>
      <c r="L131" s="65"/>
      <c r="M131" s="67"/>
      <c r="N131" s="65"/>
      <c r="O131" s="67"/>
      <c r="P131" s="65"/>
      <c r="Q131" s="65"/>
      <c r="R131" s="65"/>
      <c r="S131" s="67"/>
      <c r="T131" s="67"/>
      <c r="U131" s="15">
        <f t="shared" si="6"/>
        <v>0</v>
      </c>
      <c r="V131" s="14"/>
      <c r="W131" s="91">
        <f t="shared" si="7"/>
        <v>0</v>
      </c>
    </row>
    <row r="132" spans="1:23" x14ac:dyDescent="0.25">
      <c r="A132" s="26">
        <v>126</v>
      </c>
      <c r="B132" s="11"/>
      <c r="C132" s="67"/>
      <c r="D132" s="67"/>
      <c r="E132" s="65"/>
      <c r="F132" s="65"/>
      <c r="G132" s="67"/>
      <c r="H132" s="67"/>
      <c r="I132" s="65"/>
      <c r="J132" s="67"/>
      <c r="K132" s="67"/>
      <c r="L132" s="65"/>
      <c r="M132" s="67"/>
      <c r="N132" s="65"/>
      <c r="O132" s="67"/>
      <c r="P132" s="65"/>
      <c r="Q132" s="65"/>
      <c r="R132" s="65"/>
      <c r="S132" s="67"/>
      <c r="T132" s="67"/>
      <c r="U132" s="15">
        <f t="shared" si="6"/>
        <v>0</v>
      </c>
      <c r="V132" s="14"/>
      <c r="W132" s="91">
        <f t="shared" si="7"/>
        <v>0</v>
      </c>
    </row>
    <row r="133" spans="1:23" x14ac:dyDescent="0.25">
      <c r="A133" s="26">
        <v>127</v>
      </c>
      <c r="B133" s="11"/>
      <c r="C133" s="67"/>
      <c r="D133" s="67"/>
      <c r="E133" s="65"/>
      <c r="F133" s="65"/>
      <c r="G133" s="67"/>
      <c r="H133" s="67"/>
      <c r="I133" s="65"/>
      <c r="J133" s="67"/>
      <c r="K133" s="67"/>
      <c r="L133" s="65"/>
      <c r="M133" s="67"/>
      <c r="N133" s="65"/>
      <c r="O133" s="67"/>
      <c r="P133" s="65"/>
      <c r="Q133" s="65"/>
      <c r="R133" s="65"/>
      <c r="S133" s="67"/>
      <c r="T133" s="67"/>
      <c r="U133" s="15">
        <f t="shared" si="6"/>
        <v>0</v>
      </c>
      <c r="V133" s="14"/>
      <c r="W133" s="91">
        <f t="shared" si="7"/>
        <v>0</v>
      </c>
    </row>
    <row r="134" spans="1:23" x14ac:dyDescent="0.25">
      <c r="A134" s="33">
        <v>128</v>
      </c>
      <c r="B134" s="11"/>
      <c r="C134" s="67"/>
      <c r="D134" s="67"/>
      <c r="E134" s="65"/>
      <c r="F134" s="65"/>
      <c r="G134" s="67"/>
      <c r="H134" s="67"/>
      <c r="I134" s="65"/>
      <c r="J134" s="67"/>
      <c r="K134" s="67"/>
      <c r="L134" s="65"/>
      <c r="M134" s="67"/>
      <c r="N134" s="65"/>
      <c r="O134" s="67"/>
      <c r="P134" s="65"/>
      <c r="Q134" s="65"/>
      <c r="R134" s="65"/>
      <c r="S134" s="67"/>
      <c r="T134" s="67"/>
      <c r="U134" s="15">
        <f t="shared" si="6"/>
        <v>0</v>
      </c>
      <c r="V134" s="14"/>
      <c r="W134" s="91">
        <f t="shared" si="7"/>
        <v>0</v>
      </c>
    </row>
    <row r="135" spans="1:23" x14ac:dyDescent="0.25">
      <c r="A135" s="33">
        <v>129</v>
      </c>
      <c r="B135" s="11"/>
      <c r="C135" s="67"/>
      <c r="D135" s="67"/>
      <c r="E135" s="65"/>
      <c r="F135" s="65"/>
      <c r="G135" s="67"/>
      <c r="H135" s="67"/>
      <c r="I135" s="65"/>
      <c r="J135" s="67"/>
      <c r="K135" s="67"/>
      <c r="L135" s="65"/>
      <c r="M135" s="67"/>
      <c r="N135" s="65"/>
      <c r="O135" s="67"/>
      <c r="P135" s="65"/>
      <c r="Q135" s="65"/>
      <c r="R135" s="65"/>
      <c r="S135" s="67"/>
      <c r="T135" s="67"/>
      <c r="U135" s="15">
        <f t="shared" ref="U135:U147" si="8">SUM(C135:T135)</f>
        <v>0</v>
      </c>
      <c r="V135" s="14"/>
      <c r="W135" s="91">
        <f t="shared" ref="W135:W146" si="9">IF(B135&lt;&gt;"",1,0)</f>
        <v>0</v>
      </c>
    </row>
    <row r="136" spans="1:23" x14ac:dyDescent="0.25">
      <c r="A136" s="26">
        <v>130</v>
      </c>
      <c r="B136" s="11"/>
      <c r="C136" s="67"/>
      <c r="D136" s="67"/>
      <c r="E136" s="65"/>
      <c r="F136" s="65"/>
      <c r="G136" s="67"/>
      <c r="H136" s="67"/>
      <c r="I136" s="65"/>
      <c r="J136" s="67"/>
      <c r="K136" s="67"/>
      <c r="L136" s="65"/>
      <c r="M136" s="67"/>
      <c r="N136" s="65"/>
      <c r="O136" s="67"/>
      <c r="P136" s="65"/>
      <c r="Q136" s="65"/>
      <c r="R136" s="65"/>
      <c r="S136" s="67"/>
      <c r="T136" s="67"/>
      <c r="U136" s="15">
        <f t="shared" si="8"/>
        <v>0</v>
      </c>
      <c r="V136" s="14"/>
      <c r="W136" s="91">
        <f t="shared" si="9"/>
        <v>0</v>
      </c>
    </row>
    <row r="137" spans="1:23" x14ac:dyDescent="0.25">
      <c r="A137" s="26">
        <v>131</v>
      </c>
      <c r="B137" s="11"/>
      <c r="C137" s="67"/>
      <c r="D137" s="67"/>
      <c r="E137" s="65"/>
      <c r="F137" s="65"/>
      <c r="G137" s="67"/>
      <c r="H137" s="67"/>
      <c r="I137" s="65"/>
      <c r="J137" s="67"/>
      <c r="K137" s="67"/>
      <c r="L137" s="65"/>
      <c r="M137" s="67"/>
      <c r="N137" s="65"/>
      <c r="O137" s="67"/>
      <c r="P137" s="65"/>
      <c r="Q137" s="65"/>
      <c r="R137" s="65"/>
      <c r="S137" s="67"/>
      <c r="T137" s="67"/>
      <c r="U137" s="15">
        <f t="shared" si="8"/>
        <v>0</v>
      </c>
      <c r="V137" s="14"/>
      <c r="W137" s="91">
        <f t="shared" si="9"/>
        <v>0</v>
      </c>
    </row>
    <row r="138" spans="1:23" x14ac:dyDescent="0.25">
      <c r="A138" s="33">
        <v>132</v>
      </c>
      <c r="B138" s="11"/>
      <c r="C138" s="67"/>
      <c r="D138" s="67"/>
      <c r="E138" s="65"/>
      <c r="F138" s="65"/>
      <c r="G138" s="67"/>
      <c r="H138" s="67"/>
      <c r="I138" s="65"/>
      <c r="J138" s="67"/>
      <c r="K138" s="67"/>
      <c r="L138" s="65"/>
      <c r="M138" s="67"/>
      <c r="N138" s="65"/>
      <c r="O138" s="67"/>
      <c r="P138" s="65"/>
      <c r="Q138" s="65"/>
      <c r="R138" s="65"/>
      <c r="S138" s="67"/>
      <c r="T138" s="67"/>
      <c r="U138" s="15">
        <f t="shared" si="8"/>
        <v>0</v>
      </c>
      <c r="V138" s="14"/>
      <c r="W138" s="91">
        <f t="shared" si="9"/>
        <v>0</v>
      </c>
    </row>
    <row r="139" spans="1:23" x14ac:dyDescent="0.25">
      <c r="A139" s="33">
        <v>133</v>
      </c>
      <c r="B139" s="11"/>
      <c r="C139" s="67"/>
      <c r="D139" s="67"/>
      <c r="E139" s="65"/>
      <c r="F139" s="65"/>
      <c r="G139" s="67"/>
      <c r="H139" s="67"/>
      <c r="I139" s="65"/>
      <c r="J139" s="67"/>
      <c r="K139" s="67"/>
      <c r="L139" s="65"/>
      <c r="M139" s="67"/>
      <c r="N139" s="65"/>
      <c r="O139" s="67"/>
      <c r="P139" s="65"/>
      <c r="Q139" s="65"/>
      <c r="R139" s="65"/>
      <c r="S139" s="67"/>
      <c r="T139" s="67"/>
      <c r="U139" s="15">
        <f t="shared" si="8"/>
        <v>0</v>
      </c>
      <c r="V139" s="14"/>
      <c r="W139" s="91">
        <f t="shared" si="9"/>
        <v>0</v>
      </c>
    </row>
    <row r="140" spans="1:23" x14ac:dyDescent="0.25">
      <c r="A140" s="26">
        <v>134</v>
      </c>
      <c r="B140" s="11"/>
      <c r="C140" s="67"/>
      <c r="D140" s="67"/>
      <c r="E140" s="65"/>
      <c r="F140" s="65"/>
      <c r="G140" s="67"/>
      <c r="H140" s="67"/>
      <c r="I140" s="65"/>
      <c r="J140" s="67"/>
      <c r="K140" s="67"/>
      <c r="L140" s="65"/>
      <c r="M140" s="67"/>
      <c r="N140" s="65"/>
      <c r="O140" s="67"/>
      <c r="P140" s="65"/>
      <c r="Q140" s="65"/>
      <c r="R140" s="65"/>
      <c r="S140" s="67"/>
      <c r="T140" s="67"/>
      <c r="U140" s="15">
        <f t="shared" si="8"/>
        <v>0</v>
      </c>
      <c r="V140" s="14"/>
      <c r="W140" s="91">
        <f t="shared" si="9"/>
        <v>0</v>
      </c>
    </row>
    <row r="141" spans="1:23" x14ac:dyDescent="0.25">
      <c r="A141" s="26">
        <v>135</v>
      </c>
      <c r="B141" s="11"/>
      <c r="C141" s="67"/>
      <c r="D141" s="67"/>
      <c r="E141" s="65"/>
      <c r="F141" s="65"/>
      <c r="G141" s="67"/>
      <c r="H141" s="67"/>
      <c r="I141" s="65"/>
      <c r="J141" s="67"/>
      <c r="K141" s="67"/>
      <c r="L141" s="65"/>
      <c r="M141" s="67"/>
      <c r="N141" s="65"/>
      <c r="O141" s="67"/>
      <c r="P141" s="65"/>
      <c r="Q141" s="65"/>
      <c r="R141" s="65"/>
      <c r="S141" s="67"/>
      <c r="T141" s="67"/>
      <c r="U141" s="15">
        <f t="shared" si="8"/>
        <v>0</v>
      </c>
      <c r="V141" s="14"/>
      <c r="W141" s="91">
        <f t="shared" si="9"/>
        <v>0</v>
      </c>
    </row>
    <row r="142" spans="1:23" x14ac:dyDescent="0.25">
      <c r="A142" s="33">
        <v>136</v>
      </c>
      <c r="B142" s="11"/>
      <c r="C142" s="67"/>
      <c r="D142" s="67"/>
      <c r="E142" s="65"/>
      <c r="F142" s="65"/>
      <c r="G142" s="67"/>
      <c r="H142" s="67"/>
      <c r="I142" s="65"/>
      <c r="J142" s="67"/>
      <c r="K142" s="67"/>
      <c r="L142" s="65"/>
      <c r="M142" s="67"/>
      <c r="N142" s="65"/>
      <c r="O142" s="67"/>
      <c r="P142" s="65"/>
      <c r="Q142" s="65"/>
      <c r="R142" s="65"/>
      <c r="S142" s="67"/>
      <c r="T142" s="67"/>
      <c r="U142" s="15">
        <f t="shared" si="8"/>
        <v>0</v>
      </c>
      <c r="V142" s="14"/>
      <c r="W142" s="91">
        <f t="shared" si="9"/>
        <v>0</v>
      </c>
    </row>
    <row r="143" spans="1:23" x14ac:dyDescent="0.25">
      <c r="A143" s="33">
        <v>137</v>
      </c>
      <c r="B143" s="11"/>
      <c r="C143" s="67"/>
      <c r="D143" s="67"/>
      <c r="E143" s="65"/>
      <c r="F143" s="65"/>
      <c r="G143" s="67"/>
      <c r="H143" s="67"/>
      <c r="I143" s="65"/>
      <c r="J143" s="67"/>
      <c r="K143" s="67"/>
      <c r="L143" s="65"/>
      <c r="M143" s="67"/>
      <c r="N143" s="65"/>
      <c r="O143" s="67"/>
      <c r="P143" s="65"/>
      <c r="Q143" s="65"/>
      <c r="R143" s="65"/>
      <c r="S143" s="67"/>
      <c r="T143" s="67"/>
      <c r="U143" s="15">
        <f t="shared" si="8"/>
        <v>0</v>
      </c>
      <c r="V143" s="14"/>
      <c r="W143" s="91">
        <f t="shared" si="9"/>
        <v>0</v>
      </c>
    </row>
    <row r="144" spans="1:23" x14ac:dyDescent="0.25">
      <c r="A144" s="26">
        <v>138</v>
      </c>
      <c r="B144" s="11"/>
      <c r="C144" s="67"/>
      <c r="D144" s="67"/>
      <c r="E144" s="65"/>
      <c r="F144" s="65"/>
      <c r="G144" s="67"/>
      <c r="H144" s="67"/>
      <c r="I144" s="65"/>
      <c r="J144" s="67"/>
      <c r="K144" s="67"/>
      <c r="L144" s="65"/>
      <c r="M144" s="67"/>
      <c r="N144" s="65"/>
      <c r="O144" s="67"/>
      <c r="P144" s="65"/>
      <c r="Q144" s="65"/>
      <c r="R144" s="65"/>
      <c r="S144" s="67"/>
      <c r="T144" s="67"/>
      <c r="U144" s="15">
        <f t="shared" si="8"/>
        <v>0</v>
      </c>
      <c r="V144" s="14"/>
      <c r="W144" s="91">
        <f t="shared" si="9"/>
        <v>0</v>
      </c>
    </row>
    <row r="145" spans="1:23" x14ac:dyDescent="0.25">
      <c r="A145" s="26">
        <v>139</v>
      </c>
      <c r="B145" s="11"/>
      <c r="C145" s="67"/>
      <c r="D145" s="67"/>
      <c r="E145" s="65"/>
      <c r="F145" s="65"/>
      <c r="G145" s="67"/>
      <c r="H145" s="67"/>
      <c r="I145" s="65"/>
      <c r="J145" s="67"/>
      <c r="K145" s="67"/>
      <c r="L145" s="65"/>
      <c r="M145" s="67"/>
      <c r="N145" s="65"/>
      <c r="O145" s="67"/>
      <c r="P145" s="65"/>
      <c r="Q145" s="65"/>
      <c r="R145" s="65"/>
      <c r="S145" s="67"/>
      <c r="T145" s="67"/>
      <c r="U145" s="15">
        <f t="shared" si="8"/>
        <v>0</v>
      </c>
      <c r="V145" s="14"/>
      <c r="W145" s="91">
        <f t="shared" si="9"/>
        <v>0</v>
      </c>
    </row>
    <row r="146" spans="1:23" ht="15.75" thickBot="1" x14ac:dyDescent="0.3">
      <c r="A146" s="33">
        <v>140</v>
      </c>
      <c r="B146" s="32"/>
      <c r="C146" s="68"/>
      <c r="D146" s="68"/>
      <c r="E146" s="69"/>
      <c r="F146" s="69"/>
      <c r="G146" s="68"/>
      <c r="H146" s="68"/>
      <c r="I146" s="69"/>
      <c r="J146" s="68"/>
      <c r="K146" s="68"/>
      <c r="L146" s="69"/>
      <c r="M146" s="68"/>
      <c r="N146" s="69"/>
      <c r="O146" s="68"/>
      <c r="P146" s="69"/>
      <c r="Q146" s="69"/>
      <c r="R146" s="69"/>
      <c r="S146" s="68"/>
      <c r="T146" s="68"/>
      <c r="U146" s="19">
        <f t="shared" si="8"/>
        <v>0</v>
      </c>
      <c r="V146" s="14"/>
      <c r="W146" s="91">
        <f t="shared" si="9"/>
        <v>0</v>
      </c>
    </row>
    <row r="147" spans="1:23" ht="15.75" x14ac:dyDescent="0.25">
      <c r="B147" s="95" t="s">
        <v>7</v>
      </c>
      <c r="C147" s="9">
        <f>score!H$147</f>
        <v>4</v>
      </c>
      <c r="D147" s="9">
        <f>score!$I$147</f>
        <v>4</v>
      </c>
      <c r="E147" s="9">
        <f>score!$J$147</f>
        <v>3</v>
      </c>
      <c r="F147" s="9">
        <f>score!$K$147</f>
        <v>3</v>
      </c>
      <c r="G147" s="9">
        <f>score!$L$147</f>
        <v>4</v>
      </c>
      <c r="H147" s="9">
        <f>score!$M$147</f>
        <v>4</v>
      </c>
      <c r="I147" s="9">
        <f>score!$N$147</f>
        <v>5</v>
      </c>
      <c r="J147" s="9">
        <f>score!$O$147</f>
        <v>4</v>
      </c>
      <c r="K147" s="9">
        <f>score!$P$147</f>
        <v>4</v>
      </c>
      <c r="L147" s="9">
        <f>score!$Q$147</f>
        <v>3</v>
      </c>
      <c r="M147" s="9">
        <f>score!$R$147</f>
        <v>4</v>
      </c>
      <c r="N147" s="9">
        <f>score!$S$147</f>
        <v>5</v>
      </c>
      <c r="O147" s="9">
        <f>score!$T$147</f>
        <v>4</v>
      </c>
      <c r="P147" s="9">
        <f>score!$U$147</f>
        <v>5</v>
      </c>
      <c r="Q147" s="9">
        <f>score!$V$147</f>
        <v>3</v>
      </c>
      <c r="R147" s="9">
        <f>score!$W$147</f>
        <v>3</v>
      </c>
      <c r="S147" s="9">
        <f>score!$X$147</f>
        <v>4</v>
      </c>
      <c r="T147" s="9">
        <f>score!$Y$147</f>
        <v>4</v>
      </c>
      <c r="U147" s="10">
        <f t="shared" si="8"/>
        <v>70</v>
      </c>
      <c r="V147" s="20"/>
    </row>
  </sheetData>
  <sheetProtection selectLockedCells="1"/>
  <mergeCells count="23">
    <mergeCell ref="V5:V6"/>
    <mergeCell ref="P5:P6"/>
    <mergeCell ref="Q5:Q6"/>
    <mergeCell ref="R5:R6"/>
    <mergeCell ref="S5:S6"/>
    <mergeCell ref="T5:T6"/>
    <mergeCell ref="U5:U6"/>
    <mergeCell ref="O5:O6"/>
    <mergeCell ref="C2:T2"/>
    <mergeCell ref="C4:T4"/>
    <mergeCell ref="B5:B6"/>
    <mergeCell ref="C5:C6"/>
    <mergeCell ref="D5:D6"/>
    <mergeCell ref="E5:E6"/>
    <mergeCell ref="F5:F6"/>
    <mergeCell ref="G5:G6"/>
    <mergeCell ref="H5:H6"/>
    <mergeCell ref="I5:I6"/>
    <mergeCell ref="J5:J6"/>
    <mergeCell ref="K5:K6"/>
    <mergeCell ref="L5:L6"/>
    <mergeCell ref="M5:M6"/>
    <mergeCell ref="N5:N6"/>
  </mergeCells>
  <conditionalFormatting sqref="W7:W76 W126:W146">
    <cfRule type="cellIs" dxfId="6706" priority="530" operator="equal">
      <formula>0</formula>
    </cfRule>
  </conditionalFormatting>
  <conditionalFormatting sqref="U126 U7:U76">
    <cfRule type="cellIs" dxfId="6705" priority="529" operator="equal">
      <formula>0</formula>
    </cfRule>
  </conditionalFormatting>
  <conditionalFormatting sqref="W77:W125">
    <cfRule type="cellIs" dxfId="6704" priority="441" operator="equal">
      <formula>0</formula>
    </cfRule>
  </conditionalFormatting>
  <conditionalFormatting sqref="U77:U125">
    <cfRule type="cellIs" dxfId="6703" priority="440" operator="equal">
      <formula>0</formula>
    </cfRule>
  </conditionalFormatting>
  <conditionalFormatting sqref="C7:D126 G7:H126 J7:K126 M7:M126 O7:O126 S7:T126">
    <cfRule type="cellIs" dxfId="6702" priority="10706" stopIfTrue="1" operator="equal">
      <formula>1</formula>
    </cfRule>
    <cfRule type="cellIs" dxfId="6701" priority="10707" stopIfTrue="1" operator="equal">
      <formula>C$147-2</formula>
    </cfRule>
    <cfRule type="cellIs" dxfId="6700" priority="10708" stopIfTrue="1" operator="equal">
      <formula>C$147-1</formula>
    </cfRule>
    <cfRule type="cellIs" dxfId="6699" priority="10709" stopIfTrue="1" operator="equal">
      <formula>C$147+1</formula>
    </cfRule>
    <cfRule type="cellIs" dxfId="6698" priority="10710" stopIfTrue="1" operator="greaterThanOrEqual">
      <formula>C$147+2</formula>
    </cfRule>
  </conditionalFormatting>
  <conditionalFormatting sqref="E7:F126 L7:L126 Q7:R126">
    <cfRule type="cellIs" dxfId="6697" priority="10756" stopIfTrue="1" operator="equal">
      <formula>1</formula>
    </cfRule>
    <cfRule type="cellIs" dxfId="6696" priority="10757" stopIfTrue="1" operator="equal">
      <formula>E$147-1</formula>
    </cfRule>
    <cfRule type="cellIs" dxfId="6695" priority="10758" stopIfTrue="1" operator="equal">
      <formula>E$147+1</formula>
    </cfRule>
    <cfRule type="cellIs" dxfId="6694" priority="10759" stopIfTrue="1" operator="greaterThanOrEqual">
      <formula>E$147+2</formula>
    </cfRule>
  </conditionalFormatting>
  <conditionalFormatting sqref="I7:I126 N7:N126 P7:P126">
    <cfRule type="cellIs" dxfId="6693" priority="10796" stopIfTrue="1" operator="equal">
      <formula>I$147-3</formula>
    </cfRule>
    <cfRule type="cellIs" dxfId="6692" priority="10797" stopIfTrue="1" operator="equal">
      <formula>I$147-2</formula>
    </cfRule>
    <cfRule type="cellIs" dxfId="6691" priority="10798" stopIfTrue="1" operator="equal">
      <formula>I$147-1</formula>
    </cfRule>
    <cfRule type="cellIs" dxfId="6690" priority="10799" stopIfTrue="1" operator="equal">
      <formula>I$147+1</formula>
    </cfRule>
    <cfRule type="cellIs" dxfId="6689" priority="10800" stopIfTrue="1" operator="greaterThanOrEqual">
      <formula>I$147+2</formula>
    </cfRule>
  </conditionalFormatting>
  <conditionalFormatting sqref="U146">
    <cfRule type="cellIs" dxfId="6688" priority="2" operator="equal">
      <formula>0</formula>
    </cfRule>
  </conditionalFormatting>
  <conditionalFormatting sqref="U127:U145">
    <cfRule type="cellIs" dxfId="6687" priority="1" operator="equal">
      <formula>0</formula>
    </cfRule>
  </conditionalFormatting>
  <conditionalFormatting sqref="C127:D146 G127:H146 J127:K146 M127:M146 O127:O146 S127:T146">
    <cfRule type="cellIs" dxfId="6686" priority="3" stopIfTrue="1" operator="equal">
      <formula>1</formula>
    </cfRule>
    <cfRule type="cellIs" dxfId="6685" priority="4" stopIfTrue="1" operator="equal">
      <formula>C$147-2</formula>
    </cfRule>
    <cfRule type="cellIs" dxfId="6684" priority="5" stopIfTrue="1" operator="equal">
      <formula>C$147-1</formula>
    </cfRule>
    <cfRule type="cellIs" dxfId="6683" priority="6" stopIfTrue="1" operator="equal">
      <formula>C$147+1</formula>
    </cfRule>
    <cfRule type="cellIs" dxfId="6682" priority="7" stopIfTrue="1" operator="greaterThanOrEqual">
      <formula>C$147+2</formula>
    </cfRule>
  </conditionalFormatting>
  <conditionalFormatting sqref="E127:F146 L127:L146 Q127:R146">
    <cfRule type="cellIs" dxfId="6681" priority="8" stopIfTrue="1" operator="equal">
      <formula>1</formula>
    </cfRule>
    <cfRule type="cellIs" dxfId="6680" priority="9" stopIfTrue="1" operator="equal">
      <formula>E$147-1</formula>
    </cfRule>
    <cfRule type="cellIs" dxfId="6679" priority="10" stopIfTrue="1" operator="equal">
      <formula>E$147+1</formula>
    </cfRule>
    <cfRule type="cellIs" dxfId="6678" priority="11" stopIfTrue="1" operator="greaterThanOrEqual">
      <formula>E$147+2</formula>
    </cfRule>
  </conditionalFormatting>
  <conditionalFormatting sqref="I127:I146 N127:N146 P127:P146">
    <cfRule type="cellIs" dxfId="6677" priority="12" stopIfTrue="1" operator="equal">
      <formula>I$147-3</formula>
    </cfRule>
    <cfRule type="cellIs" dxfId="6676" priority="13" stopIfTrue="1" operator="equal">
      <formula>I$147-2</formula>
    </cfRule>
    <cfRule type="cellIs" dxfId="6675" priority="14" stopIfTrue="1" operator="equal">
      <formula>I$147-1</formula>
    </cfRule>
    <cfRule type="cellIs" dxfId="6674" priority="15" stopIfTrue="1" operator="equal">
      <formula>I$147+1</formula>
    </cfRule>
    <cfRule type="cellIs" dxfId="6673" priority="16" stopIfTrue="1" operator="greaterThanOrEqual">
      <formula>I$147+2</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G147"/>
  <sheetViews>
    <sheetView zoomScaleNormal="100" workbookViewId="0">
      <pane ySplit="6" topLeftCell="A28" activePane="bottomLeft" state="frozen"/>
      <selection pane="bottomLeft" activeCell="A51" sqref="A51:XFD51"/>
    </sheetView>
  </sheetViews>
  <sheetFormatPr defaultRowHeight="15" x14ac:dyDescent="0.25"/>
  <cols>
    <col min="1" max="1" width="15.7109375" style="27" customWidth="1"/>
    <col min="2" max="2" width="38.140625" bestFit="1" customWidth="1"/>
    <col min="3" max="20" width="6.7109375" customWidth="1"/>
    <col min="21" max="22" width="7.7109375" style="1" customWidth="1"/>
    <col min="23" max="24" width="7.7109375" style="89" customWidth="1"/>
    <col min="25" max="25" width="7.7109375" style="41" customWidth="1"/>
  </cols>
  <sheetData>
    <row r="1" spans="1:33" ht="15.75" thickBot="1" x14ac:dyDescent="0.3">
      <c r="A1" s="26"/>
      <c r="B1" s="2"/>
      <c r="C1" s="2"/>
      <c r="D1" s="2"/>
      <c r="E1" s="2"/>
      <c r="F1" s="2"/>
      <c r="G1" s="2"/>
      <c r="H1" s="2"/>
      <c r="I1" s="2"/>
      <c r="J1" s="2"/>
      <c r="K1" s="2"/>
      <c r="L1" s="2"/>
      <c r="M1" s="2"/>
      <c r="N1" s="2"/>
      <c r="O1" s="2"/>
      <c r="P1" s="2"/>
      <c r="Q1" s="2"/>
      <c r="R1" s="2"/>
      <c r="S1" s="2"/>
      <c r="T1" s="2"/>
      <c r="U1" s="20"/>
      <c r="V1" s="20"/>
      <c r="W1" s="4"/>
      <c r="X1" s="4"/>
      <c r="Y1" s="40"/>
      <c r="Z1" s="2"/>
      <c r="AA1" s="2"/>
      <c r="AB1" s="2"/>
      <c r="AC1" s="2"/>
      <c r="AD1" s="2"/>
      <c r="AE1" s="2"/>
      <c r="AF1" s="2"/>
      <c r="AG1" s="2"/>
    </row>
    <row r="2" spans="1:33" ht="33.75" thickBot="1" x14ac:dyDescent="0.65">
      <c r="A2" s="26"/>
      <c r="B2" s="2"/>
      <c r="C2" s="134" t="str">
        <f>score!H2</f>
        <v>SWING 2 DUBAI TROPHY 2018 - Golf Senza Confini Tarvisio</v>
      </c>
      <c r="D2" s="135"/>
      <c r="E2" s="135"/>
      <c r="F2" s="135"/>
      <c r="G2" s="135"/>
      <c r="H2" s="135"/>
      <c r="I2" s="135"/>
      <c r="J2" s="135"/>
      <c r="K2" s="135"/>
      <c r="L2" s="135"/>
      <c r="M2" s="135"/>
      <c r="N2" s="135"/>
      <c r="O2" s="135"/>
      <c r="P2" s="135"/>
      <c r="Q2" s="135"/>
      <c r="R2" s="135"/>
      <c r="S2" s="135"/>
      <c r="T2" s="136"/>
      <c r="U2" s="20"/>
      <c r="V2" s="20"/>
      <c r="W2" s="4"/>
      <c r="X2" s="4"/>
      <c r="Y2" s="40"/>
      <c r="Z2" s="2"/>
      <c r="AA2" s="2"/>
      <c r="AB2" s="2"/>
      <c r="AC2" s="2"/>
      <c r="AD2" s="2"/>
      <c r="AE2" s="2"/>
      <c r="AF2" s="2"/>
      <c r="AG2" s="2"/>
    </row>
    <row r="3" spans="1:33" ht="8.25" customHeight="1" x14ac:dyDescent="0.25">
      <c r="A3" s="26"/>
      <c r="B3" s="2"/>
      <c r="C3" s="2"/>
      <c r="D3" s="2"/>
      <c r="E3" s="2"/>
      <c r="F3" s="2"/>
      <c r="G3" s="2"/>
      <c r="H3" s="2"/>
      <c r="I3" s="2"/>
      <c r="J3" s="2"/>
      <c r="K3" s="2"/>
      <c r="L3" s="2"/>
      <c r="M3" s="2"/>
      <c r="N3" s="2"/>
      <c r="O3" s="2"/>
      <c r="P3" s="2"/>
      <c r="Q3" s="2"/>
      <c r="R3" s="2"/>
      <c r="S3" s="2"/>
      <c r="T3" s="2"/>
      <c r="U3" s="20"/>
      <c r="V3" s="20"/>
      <c r="W3" s="4"/>
      <c r="X3" s="4"/>
      <c r="Y3" s="40"/>
      <c r="Z3" s="2"/>
      <c r="AA3" s="2"/>
      <c r="AB3" s="2"/>
      <c r="AC3" s="2"/>
      <c r="AD3" s="2"/>
      <c r="AE3" s="2"/>
      <c r="AF3" s="2"/>
      <c r="AG3" s="2"/>
    </row>
    <row r="4" spans="1:33" ht="21.75" customHeight="1" x14ac:dyDescent="0.35">
      <c r="A4" s="26"/>
      <c r="B4" s="3" t="s">
        <v>29</v>
      </c>
      <c r="C4" s="100" t="s">
        <v>6</v>
      </c>
      <c r="D4" s="100"/>
      <c r="E4" s="100"/>
      <c r="F4" s="100"/>
      <c r="G4" s="100"/>
      <c r="H4" s="100"/>
      <c r="I4" s="100"/>
      <c r="J4" s="100"/>
      <c r="K4" s="100"/>
      <c r="L4" s="100"/>
      <c r="M4" s="100"/>
      <c r="N4" s="100"/>
      <c r="O4" s="100"/>
      <c r="P4" s="100"/>
      <c r="Q4" s="100"/>
      <c r="R4" s="100"/>
      <c r="S4" s="100"/>
      <c r="T4" s="100"/>
      <c r="U4" s="36" t="s">
        <v>25</v>
      </c>
      <c r="V4" s="20"/>
      <c r="W4" s="4"/>
      <c r="X4" s="4"/>
      <c r="Y4" s="40"/>
      <c r="Z4" s="2"/>
      <c r="AA4" s="2"/>
      <c r="AB4" s="2"/>
      <c r="AC4" s="2"/>
      <c r="AD4" s="2"/>
      <c r="AE4" s="2"/>
      <c r="AF4" s="2"/>
      <c r="AG4" s="2"/>
    </row>
    <row r="5" spans="1:33" ht="15" customHeight="1" x14ac:dyDescent="0.25">
      <c r="B5" s="131" t="s">
        <v>0</v>
      </c>
      <c r="C5" s="105">
        <v>1</v>
      </c>
      <c r="D5" s="105">
        <v>2</v>
      </c>
      <c r="E5" s="105">
        <v>3</v>
      </c>
      <c r="F5" s="105">
        <v>4</v>
      </c>
      <c r="G5" s="105">
        <v>5</v>
      </c>
      <c r="H5" s="105">
        <v>6</v>
      </c>
      <c r="I5" s="105">
        <v>7</v>
      </c>
      <c r="J5" s="105">
        <v>8</v>
      </c>
      <c r="K5" s="105">
        <v>9</v>
      </c>
      <c r="L5" s="105">
        <v>10</v>
      </c>
      <c r="M5" s="105">
        <v>11</v>
      </c>
      <c r="N5" s="105">
        <v>12</v>
      </c>
      <c r="O5" s="105">
        <v>13</v>
      </c>
      <c r="P5" s="105">
        <v>14</v>
      </c>
      <c r="Q5" s="105">
        <v>15</v>
      </c>
      <c r="R5" s="105">
        <v>16</v>
      </c>
      <c r="S5" s="105">
        <v>17</v>
      </c>
      <c r="T5" s="105">
        <v>18</v>
      </c>
      <c r="U5" s="110" t="s">
        <v>1</v>
      </c>
      <c r="V5" s="110" t="s">
        <v>2</v>
      </c>
      <c r="W5" s="4" t="s">
        <v>10</v>
      </c>
      <c r="X5" s="4"/>
      <c r="Y5" s="40"/>
    </row>
    <row r="6" spans="1:33" x14ac:dyDescent="0.25">
      <c r="A6" s="27" t="s">
        <v>9</v>
      </c>
      <c r="B6" s="131"/>
      <c r="C6" s="106"/>
      <c r="D6" s="106"/>
      <c r="E6" s="106"/>
      <c r="F6" s="106"/>
      <c r="G6" s="106"/>
      <c r="H6" s="106"/>
      <c r="I6" s="106"/>
      <c r="J6" s="106"/>
      <c r="K6" s="106"/>
      <c r="L6" s="106"/>
      <c r="M6" s="106"/>
      <c r="N6" s="106"/>
      <c r="O6" s="106"/>
      <c r="P6" s="106"/>
      <c r="Q6" s="106"/>
      <c r="R6" s="106"/>
      <c r="S6" s="106"/>
      <c r="T6" s="106"/>
      <c r="U6" s="133"/>
      <c r="V6" s="133"/>
      <c r="W6" s="4"/>
      <c r="X6" s="4"/>
      <c r="Y6" s="40"/>
    </row>
    <row r="7" spans="1:33" x14ac:dyDescent="0.25">
      <c r="A7" s="26">
        <v>1</v>
      </c>
      <c r="B7" s="66" t="str">
        <f>'1stR'!B7</f>
        <v>PEJIC ILIJA</v>
      </c>
      <c r="C7" s="71">
        <v>4</v>
      </c>
      <c r="D7" s="71">
        <v>5</v>
      </c>
      <c r="E7" s="71">
        <v>3</v>
      </c>
      <c r="F7" s="71">
        <v>4</v>
      </c>
      <c r="G7" s="71">
        <v>5</v>
      </c>
      <c r="H7" s="71">
        <v>5</v>
      </c>
      <c r="I7" s="71">
        <v>9</v>
      </c>
      <c r="J7" s="71">
        <v>4</v>
      </c>
      <c r="K7" s="71">
        <v>9</v>
      </c>
      <c r="L7" s="71">
        <v>3</v>
      </c>
      <c r="M7" s="71">
        <v>5</v>
      </c>
      <c r="N7" s="71">
        <v>5</v>
      </c>
      <c r="O7" s="71">
        <v>6</v>
      </c>
      <c r="P7" s="71">
        <v>6</v>
      </c>
      <c r="Q7" s="71">
        <v>4</v>
      </c>
      <c r="R7" s="71">
        <v>3</v>
      </c>
      <c r="S7" s="71">
        <v>5</v>
      </c>
      <c r="T7" s="71">
        <v>4</v>
      </c>
      <c r="U7" s="15">
        <f t="shared" ref="U7:U38" si="0">SUM(C7:T7)</f>
        <v>89</v>
      </c>
      <c r="V7" s="63">
        <v>8.3000000000000007</v>
      </c>
      <c r="W7" s="4">
        <f>IF(B7&lt;&gt;"",'1stR'!W7+X7,0)</f>
        <v>2</v>
      </c>
      <c r="X7" s="4">
        <f t="shared" ref="X7:X38" si="1">IF(U7&gt;0,1,0)</f>
        <v>1</v>
      </c>
      <c r="Y7" s="40"/>
    </row>
    <row r="8" spans="1:33" x14ac:dyDescent="0.25">
      <c r="A8" s="26">
        <v>2</v>
      </c>
      <c r="B8" s="66" t="str">
        <f>'1stR'!B8</f>
        <v>STOJKOVIC MARKO</v>
      </c>
      <c r="C8" s="71">
        <v>9</v>
      </c>
      <c r="D8" s="71">
        <v>4</v>
      </c>
      <c r="E8" s="71">
        <v>3</v>
      </c>
      <c r="F8" s="71">
        <v>4</v>
      </c>
      <c r="G8" s="71">
        <v>5</v>
      </c>
      <c r="H8" s="71">
        <v>4</v>
      </c>
      <c r="I8" s="71">
        <v>6</v>
      </c>
      <c r="J8" s="71">
        <v>4</v>
      </c>
      <c r="K8" s="71">
        <v>3</v>
      </c>
      <c r="L8" s="71">
        <v>3</v>
      </c>
      <c r="M8" s="71">
        <v>4</v>
      </c>
      <c r="N8" s="71">
        <v>5</v>
      </c>
      <c r="O8" s="71">
        <v>6</v>
      </c>
      <c r="P8" s="71">
        <v>6</v>
      </c>
      <c r="Q8" s="71">
        <v>2</v>
      </c>
      <c r="R8" s="71">
        <v>3</v>
      </c>
      <c r="S8" s="71">
        <v>5</v>
      </c>
      <c r="T8" s="71">
        <v>5</v>
      </c>
      <c r="U8" s="15">
        <f t="shared" si="0"/>
        <v>81</v>
      </c>
      <c r="V8" s="63">
        <v>7.8</v>
      </c>
      <c r="W8" s="4">
        <f>IF(B8&lt;&gt;"",'1stR'!W8+X8,0)</f>
        <v>2</v>
      </c>
      <c r="X8" s="4">
        <f t="shared" si="1"/>
        <v>1</v>
      </c>
      <c r="Y8" s="40"/>
    </row>
    <row r="9" spans="1:33" x14ac:dyDescent="0.25">
      <c r="A9" s="26">
        <v>3</v>
      </c>
      <c r="B9" s="66" t="str">
        <f>'1stR'!B9</f>
        <v xml:space="preserve">BARALDO SANO FRANCESCO </v>
      </c>
      <c r="C9" s="71">
        <v>6</v>
      </c>
      <c r="D9" s="71">
        <v>6</v>
      </c>
      <c r="E9" s="71">
        <v>3</v>
      </c>
      <c r="F9" s="71">
        <v>3</v>
      </c>
      <c r="G9" s="71">
        <v>5</v>
      </c>
      <c r="H9" s="71">
        <v>5</v>
      </c>
      <c r="I9" s="71">
        <v>8</v>
      </c>
      <c r="J9" s="71">
        <v>7</v>
      </c>
      <c r="K9" s="71">
        <v>5</v>
      </c>
      <c r="L9" s="71">
        <v>3</v>
      </c>
      <c r="M9" s="71">
        <v>4</v>
      </c>
      <c r="N9" s="71">
        <v>9</v>
      </c>
      <c r="O9" s="71">
        <v>4</v>
      </c>
      <c r="P9" s="71">
        <v>5</v>
      </c>
      <c r="Q9" s="71">
        <v>5</v>
      </c>
      <c r="R9" s="71">
        <v>4</v>
      </c>
      <c r="S9" s="71">
        <v>5</v>
      </c>
      <c r="T9" s="71">
        <v>5</v>
      </c>
      <c r="U9" s="15">
        <f t="shared" si="0"/>
        <v>92</v>
      </c>
      <c r="V9" s="63">
        <f>'1stR'!V9</f>
        <v>20.2</v>
      </c>
      <c r="W9" s="4">
        <f>IF(B9&lt;&gt;"",'1stR'!W9+X9,0)</f>
        <v>2</v>
      </c>
      <c r="X9" s="4">
        <f t="shared" si="1"/>
        <v>1</v>
      </c>
      <c r="Y9" s="40"/>
    </row>
    <row r="10" spans="1:33" x14ac:dyDescent="0.25">
      <c r="A10" s="33">
        <v>4</v>
      </c>
      <c r="B10" s="66" t="str">
        <f>'1stR'!B10</f>
        <v>TARMAN BOZIDAR</v>
      </c>
      <c r="C10" s="71">
        <v>4</v>
      </c>
      <c r="D10" s="71">
        <v>4</v>
      </c>
      <c r="E10" s="71">
        <v>3</v>
      </c>
      <c r="F10" s="71">
        <v>3</v>
      </c>
      <c r="G10" s="71">
        <v>4</v>
      </c>
      <c r="H10" s="71">
        <v>6</v>
      </c>
      <c r="I10" s="71">
        <v>6</v>
      </c>
      <c r="J10" s="71">
        <v>6</v>
      </c>
      <c r="K10" s="71">
        <v>4</v>
      </c>
      <c r="L10" s="71">
        <v>4</v>
      </c>
      <c r="M10" s="71">
        <v>4</v>
      </c>
      <c r="N10" s="71">
        <v>4</v>
      </c>
      <c r="O10" s="71">
        <v>5</v>
      </c>
      <c r="P10" s="71">
        <v>6</v>
      </c>
      <c r="Q10" s="71">
        <v>4</v>
      </c>
      <c r="R10" s="71">
        <v>3</v>
      </c>
      <c r="S10" s="71">
        <v>5</v>
      </c>
      <c r="T10" s="71">
        <v>5</v>
      </c>
      <c r="U10" s="15">
        <f t="shared" si="0"/>
        <v>80</v>
      </c>
      <c r="V10" s="63">
        <v>10.8</v>
      </c>
      <c r="W10" s="4">
        <f>IF(B10&lt;&gt;"",'1stR'!W10+X10,0)</f>
        <v>2</v>
      </c>
      <c r="X10" s="4">
        <f t="shared" si="1"/>
        <v>1</v>
      </c>
      <c r="Y10" s="40"/>
    </row>
    <row r="11" spans="1:33" x14ac:dyDescent="0.25">
      <c r="A11" s="26">
        <v>5</v>
      </c>
      <c r="B11" s="66" t="str">
        <f>'1stR'!B11</f>
        <v>KRANJC SASO</v>
      </c>
      <c r="C11" s="71">
        <v>4</v>
      </c>
      <c r="D11" s="71">
        <v>5</v>
      </c>
      <c r="E11" s="71">
        <v>3</v>
      </c>
      <c r="F11" s="71">
        <v>4</v>
      </c>
      <c r="G11" s="71">
        <v>5</v>
      </c>
      <c r="H11" s="71">
        <v>6</v>
      </c>
      <c r="I11" s="71">
        <v>7</v>
      </c>
      <c r="J11" s="71">
        <v>5</v>
      </c>
      <c r="K11" s="71">
        <v>7</v>
      </c>
      <c r="L11" s="71">
        <v>3</v>
      </c>
      <c r="M11" s="71">
        <v>5</v>
      </c>
      <c r="N11" s="71">
        <v>7</v>
      </c>
      <c r="O11" s="71">
        <v>4</v>
      </c>
      <c r="P11" s="71">
        <v>9</v>
      </c>
      <c r="Q11" s="71">
        <v>7</v>
      </c>
      <c r="R11" s="71">
        <v>9</v>
      </c>
      <c r="S11" s="71">
        <v>9</v>
      </c>
      <c r="T11" s="71">
        <v>9</v>
      </c>
      <c r="U11" s="15">
        <f t="shared" si="0"/>
        <v>108</v>
      </c>
      <c r="V11" s="63">
        <v>11.1</v>
      </c>
      <c r="W11" s="4">
        <f>IF(B11&lt;&gt;"",'1stR'!W11+X11,0)</f>
        <v>2</v>
      </c>
      <c r="X11" s="4">
        <f t="shared" si="1"/>
        <v>1</v>
      </c>
      <c r="Y11" s="40"/>
    </row>
    <row r="12" spans="1:33" x14ac:dyDescent="0.25">
      <c r="A12" s="26">
        <v>6</v>
      </c>
      <c r="B12" s="66" t="str">
        <f>'1stR'!B12</f>
        <v>ANDOLSEK TOMAZ</v>
      </c>
      <c r="C12" s="71">
        <v>6</v>
      </c>
      <c r="D12" s="71">
        <v>6</v>
      </c>
      <c r="E12" s="71">
        <v>3</v>
      </c>
      <c r="F12" s="71">
        <v>6</v>
      </c>
      <c r="G12" s="71">
        <v>6</v>
      </c>
      <c r="H12" s="71">
        <v>4</v>
      </c>
      <c r="I12" s="71">
        <v>6</v>
      </c>
      <c r="J12" s="71">
        <v>5</v>
      </c>
      <c r="K12" s="71">
        <v>6</v>
      </c>
      <c r="L12" s="71">
        <v>4</v>
      </c>
      <c r="M12" s="71">
        <v>5</v>
      </c>
      <c r="N12" s="71">
        <v>4</v>
      </c>
      <c r="O12" s="71">
        <v>6</v>
      </c>
      <c r="P12" s="71">
        <v>9</v>
      </c>
      <c r="Q12" s="71">
        <v>4</v>
      </c>
      <c r="R12" s="71">
        <v>4</v>
      </c>
      <c r="S12" s="71">
        <v>5</v>
      </c>
      <c r="T12" s="71">
        <v>7</v>
      </c>
      <c r="U12" s="15">
        <f t="shared" si="0"/>
        <v>96</v>
      </c>
      <c r="V12" s="63">
        <v>17.5</v>
      </c>
      <c r="W12" s="4">
        <f>IF(B12&lt;&gt;"",'1stR'!W12+X12,0)</f>
        <v>2</v>
      </c>
      <c r="X12" s="4">
        <f t="shared" si="1"/>
        <v>1</v>
      </c>
      <c r="Y12" s="40"/>
    </row>
    <row r="13" spans="1:33" x14ac:dyDescent="0.25">
      <c r="A13" s="26">
        <v>7</v>
      </c>
      <c r="B13" s="66" t="str">
        <f>'1stR'!B13</f>
        <v>ARNOLD CHRISTOPH</v>
      </c>
      <c r="C13" s="71">
        <v>5</v>
      </c>
      <c r="D13" s="71">
        <v>7</v>
      </c>
      <c r="E13" s="71">
        <v>2</v>
      </c>
      <c r="F13" s="71">
        <v>2</v>
      </c>
      <c r="G13" s="71">
        <v>5</v>
      </c>
      <c r="H13" s="71">
        <v>4</v>
      </c>
      <c r="I13" s="71">
        <v>6</v>
      </c>
      <c r="J13" s="71">
        <v>7</v>
      </c>
      <c r="K13" s="71">
        <v>5</v>
      </c>
      <c r="L13" s="71">
        <v>4</v>
      </c>
      <c r="M13" s="71">
        <v>5</v>
      </c>
      <c r="N13" s="71">
        <v>5</v>
      </c>
      <c r="O13" s="71">
        <v>5</v>
      </c>
      <c r="P13" s="71">
        <v>7</v>
      </c>
      <c r="Q13" s="71">
        <v>3</v>
      </c>
      <c r="R13" s="71">
        <v>3</v>
      </c>
      <c r="S13" s="71">
        <v>5</v>
      </c>
      <c r="T13" s="71">
        <v>4</v>
      </c>
      <c r="U13" s="15">
        <f t="shared" si="0"/>
        <v>84</v>
      </c>
      <c r="V13" s="63">
        <v>17.100000000000001</v>
      </c>
      <c r="W13" s="4">
        <f>IF(B13&lt;&gt;"",'1stR'!W13+X13,0)</f>
        <v>2</v>
      </c>
      <c r="X13" s="4">
        <f t="shared" si="1"/>
        <v>1</v>
      </c>
      <c r="Y13" s="40"/>
    </row>
    <row r="14" spans="1:33" x14ac:dyDescent="0.25">
      <c r="A14" s="33">
        <v>8</v>
      </c>
      <c r="B14" s="66" t="str">
        <f>'1stR'!B14</f>
        <v>BAJC VASJA</v>
      </c>
      <c r="C14" s="71">
        <v>4</v>
      </c>
      <c r="D14" s="71">
        <v>6</v>
      </c>
      <c r="E14" s="71">
        <v>5</v>
      </c>
      <c r="F14" s="71">
        <v>3</v>
      </c>
      <c r="G14" s="71">
        <v>6</v>
      </c>
      <c r="H14" s="71">
        <v>9</v>
      </c>
      <c r="I14" s="71">
        <v>6</v>
      </c>
      <c r="J14" s="71">
        <v>5</v>
      </c>
      <c r="K14" s="71">
        <v>5</v>
      </c>
      <c r="L14" s="71">
        <v>3</v>
      </c>
      <c r="M14" s="71">
        <v>5</v>
      </c>
      <c r="N14" s="71">
        <v>5</v>
      </c>
      <c r="O14" s="71">
        <v>5</v>
      </c>
      <c r="P14" s="71">
        <v>8</v>
      </c>
      <c r="Q14" s="71">
        <v>3</v>
      </c>
      <c r="R14" s="71">
        <v>2</v>
      </c>
      <c r="S14" s="71">
        <v>5</v>
      </c>
      <c r="T14" s="71">
        <v>6</v>
      </c>
      <c r="U14" s="15">
        <f t="shared" si="0"/>
        <v>91</v>
      </c>
      <c r="V14" s="63">
        <v>14.4</v>
      </c>
      <c r="W14" s="4">
        <f>IF(B14&lt;&gt;"",'1stR'!W14+X14,0)</f>
        <v>2</v>
      </c>
      <c r="X14" s="4">
        <f t="shared" si="1"/>
        <v>1</v>
      </c>
      <c r="Y14" s="40"/>
    </row>
    <row r="15" spans="1:33" x14ac:dyDescent="0.25">
      <c r="A15" s="26">
        <v>9</v>
      </c>
      <c r="B15" s="66" t="str">
        <f>'1stR'!B15</f>
        <v>CUK BOZA</v>
      </c>
      <c r="C15" s="71"/>
      <c r="D15" s="71"/>
      <c r="E15" s="71"/>
      <c r="F15" s="71"/>
      <c r="G15" s="71"/>
      <c r="H15" s="71"/>
      <c r="I15" s="71"/>
      <c r="J15" s="71"/>
      <c r="K15" s="71"/>
      <c r="L15" s="71"/>
      <c r="M15" s="71"/>
      <c r="N15" s="71"/>
      <c r="O15" s="71"/>
      <c r="P15" s="71"/>
      <c r="Q15" s="71"/>
      <c r="R15" s="71"/>
      <c r="S15" s="71"/>
      <c r="T15" s="71"/>
      <c r="U15" s="15">
        <f t="shared" si="0"/>
        <v>0</v>
      </c>
      <c r="V15" s="63">
        <f>'1stR'!V15</f>
        <v>28.1</v>
      </c>
      <c r="W15" s="4">
        <f>IF(B15&lt;&gt;"",'1stR'!W15+X15,0)</f>
        <v>1</v>
      </c>
      <c r="X15" s="4">
        <f t="shared" si="1"/>
        <v>0</v>
      </c>
      <c r="Y15" s="40"/>
    </row>
    <row r="16" spans="1:33" x14ac:dyDescent="0.25">
      <c r="A16" s="26">
        <v>10</v>
      </c>
      <c r="B16" s="66" t="str">
        <f>'1stR'!B16</f>
        <v>DEBEVEC BORIS</v>
      </c>
      <c r="C16" s="71"/>
      <c r="D16" s="71"/>
      <c r="E16" s="71"/>
      <c r="F16" s="71"/>
      <c r="G16" s="71"/>
      <c r="H16" s="71"/>
      <c r="I16" s="71"/>
      <c r="J16" s="71"/>
      <c r="K16" s="71"/>
      <c r="L16" s="71"/>
      <c r="M16" s="71"/>
      <c r="N16" s="71"/>
      <c r="O16" s="71"/>
      <c r="P16" s="71"/>
      <c r="Q16" s="71"/>
      <c r="R16" s="71"/>
      <c r="S16" s="71"/>
      <c r="T16" s="71"/>
      <c r="U16" s="15">
        <f t="shared" si="0"/>
        <v>0</v>
      </c>
      <c r="V16" s="63">
        <f>'1stR'!V16</f>
        <v>18.5</v>
      </c>
      <c r="W16" s="4">
        <f>IF(B16&lt;&gt;"",'1stR'!W16+X16,0)</f>
        <v>1</v>
      </c>
      <c r="X16" s="4">
        <f t="shared" si="1"/>
        <v>0</v>
      </c>
      <c r="Y16" s="40"/>
    </row>
    <row r="17" spans="1:25" x14ac:dyDescent="0.25">
      <c r="A17" s="33">
        <v>11</v>
      </c>
      <c r="B17" s="66" t="str">
        <f>'1stR'!B17</f>
        <v>FRATNIK MOJCA</v>
      </c>
      <c r="C17" s="71">
        <v>9</v>
      </c>
      <c r="D17" s="71">
        <v>9</v>
      </c>
      <c r="E17" s="71">
        <v>5</v>
      </c>
      <c r="F17" s="71">
        <v>3</v>
      </c>
      <c r="G17" s="71">
        <v>6</v>
      </c>
      <c r="H17" s="71">
        <v>5</v>
      </c>
      <c r="I17" s="71">
        <v>5</v>
      </c>
      <c r="J17" s="71">
        <v>5</v>
      </c>
      <c r="K17" s="71">
        <v>4</v>
      </c>
      <c r="L17" s="71">
        <v>3</v>
      </c>
      <c r="M17" s="71">
        <v>5</v>
      </c>
      <c r="N17" s="71">
        <v>6</v>
      </c>
      <c r="O17" s="71">
        <v>3</v>
      </c>
      <c r="P17" s="71">
        <v>6</v>
      </c>
      <c r="Q17" s="71">
        <v>4</v>
      </c>
      <c r="R17" s="71">
        <v>3</v>
      </c>
      <c r="S17" s="71">
        <v>6</v>
      </c>
      <c r="T17" s="71">
        <v>5</v>
      </c>
      <c r="U17" s="15">
        <f t="shared" si="0"/>
        <v>92</v>
      </c>
      <c r="V17" s="63">
        <v>12.2</v>
      </c>
      <c r="W17" s="4">
        <f>IF(B17&lt;&gt;"",'1stR'!W17+X17,0)</f>
        <v>2</v>
      </c>
      <c r="X17" s="4">
        <f t="shared" si="1"/>
        <v>1</v>
      </c>
      <c r="Y17" s="40"/>
    </row>
    <row r="18" spans="1:25" x14ac:dyDescent="0.25">
      <c r="A18" s="26">
        <v>12</v>
      </c>
      <c r="B18" s="66" t="str">
        <f>'1stR'!B18</f>
        <v>FRATNIK SAVO</v>
      </c>
      <c r="C18" s="71">
        <v>4</v>
      </c>
      <c r="D18" s="71">
        <v>4</v>
      </c>
      <c r="E18" s="71">
        <v>4</v>
      </c>
      <c r="F18" s="71">
        <v>2</v>
      </c>
      <c r="G18" s="71">
        <v>5</v>
      </c>
      <c r="H18" s="71">
        <v>5</v>
      </c>
      <c r="I18" s="71">
        <v>8</v>
      </c>
      <c r="J18" s="71">
        <v>5</v>
      </c>
      <c r="K18" s="71">
        <v>4</v>
      </c>
      <c r="L18" s="71">
        <v>4</v>
      </c>
      <c r="M18" s="71">
        <v>5</v>
      </c>
      <c r="N18" s="71">
        <v>6</v>
      </c>
      <c r="O18" s="71">
        <v>4</v>
      </c>
      <c r="P18" s="71">
        <v>9</v>
      </c>
      <c r="Q18" s="71">
        <v>4</v>
      </c>
      <c r="R18" s="71">
        <v>2</v>
      </c>
      <c r="S18" s="71">
        <v>4</v>
      </c>
      <c r="T18" s="71">
        <v>4</v>
      </c>
      <c r="U18" s="15">
        <f t="shared" si="0"/>
        <v>83</v>
      </c>
      <c r="V18" s="63">
        <v>10.6</v>
      </c>
      <c r="W18" s="4">
        <f>IF(B18&lt;&gt;"",'1stR'!W18+X18,0)</f>
        <v>2</v>
      </c>
      <c r="X18" s="4">
        <f t="shared" si="1"/>
        <v>1</v>
      </c>
      <c r="Y18" s="40"/>
    </row>
    <row r="19" spans="1:25" x14ac:dyDescent="0.25">
      <c r="A19" s="26">
        <v>13</v>
      </c>
      <c r="B19" s="66" t="str">
        <f>'1stR'!B19</f>
        <v>GRÜNANGER RUDOLF</v>
      </c>
      <c r="C19" s="71"/>
      <c r="D19" s="71"/>
      <c r="E19" s="71"/>
      <c r="F19" s="71"/>
      <c r="G19" s="71"/>
      <c r="H19" s="71"/>
      <c r="I19" s="71"/>
      <c r="J19" s="71"/>
      <c r="K19" s="71"/>
      <c r="L19" s="71"/>
      <c r="M19" s="71"/>
      <c r="N19" s="71"/>
      <c r="O19" s="71"/>
      <c r="P19" s="71"/>
      <c r="Q19" s="71"/>
      <c r="R19" s="71"/>
      <c r="S19" s="71"/>
      <c r="T19" s="71"/>
      <c r="U19" s="15">
        <f t="shared" si="0"/>
        <v>0</v>
      </c>
      <c r="V19" s="63">
        <f>'1stR'!V19</f>
        <v>8</v>
      </c>
      <c r="W19" s="4">
        <f>IF(B19&lt;&gt;"",'1stR'!W19+X19,0)</f>
        <v>1</v>
      </c>
      <c r="X19" s="4">
        <f t="shared" si="1"/>
        <v>0</v>
      </c>
      <c r="Y19" s="40"/>
    </row>
    <row r="20" spans="1:25" x14ac:dyDescent="0.25">
      <c r="A20" s="33">
        <v>14</v>
      </c>
      <c r="B20" s="66" t="str">
        <f>'1stR'!B20</f>
        <v>HOLZNER JOHANN</v>
      </c>
      <c r="C20" s="71">
        <v>8</v>
      </c>
      <c r="D20" s="71">
        <v>7</v>
      </c>
      <c r="E20" s="71">
        <v>7</v>
      </c>
      <c r="F20" s="71">
        <v>4</v>
      </c>
      <c r="G20" s="71">
        <v>6</v>
      </c>
      <c r="H20" s="71">
        <v>9</v>
      </c>
      <c r="I20" s="71">
        <v>9</v>
      </c>
      <c r="J20" s="71">
        <v>6</v>
      </c>
      <c r="K20" s="71">
        <v>5</v>
      </c>
      <c r="L20" s="71">
        <v>6</v>
      </c>
      <c r="M20" s="71">
        <v>6</v>
      </c>
      <c r="N20" s="71">
        <v>6</v>
      </c>
      <c r="O20" s="71">
        <v>7</v>
      </c>
      <c r="P20" s="71">
        <v>7</v>
      </c>
      <c r="Q20" s="71">
        <v>9</v>
      </c>
      <c r="R20" s="71">
        <v>9</v>
      </c>
      <c r="S20" s="71">
        <v>9</v>
      </c>
      <c r="T20" s="71">
        <v>9</v>
      </c>
      <c r="U20" s="15">
        <f t="shared" si="0"/>
        <v>129</v>
      </c>
      <c r="V20" s="63">
        <v>34</v>
      </c>
      <c r="W20" s="4">
        <f>IF(B20&lt;&gt;"",'1stR'!W20+X20,0)</f>
        <v>2</v>
      </c>
      <c r="X20" s="4">
        <f t="shared" si="1"/>
        <v>1</v>
      </c>
      <c r="Y20" s="40"/>
    </row>
    <row r="21" spans="1:25" x14ac:dyDescent="0.25">
      <c r="A21" s="26">
        <v>15</v>
      </c>
      <c r="B21" s="66" t="str">
        <f>'1stR'!B21</f>
        <v>KLEMENCIC ZORAN</v>
      </c>
      <c r="C21" s="71">
        <v>5</v>
      </c>
      <c r="D21" s="71">
        <v>8</v>
      </c>
      <c r="E21" s="71">
        <v>5</v>
      </c>
      <c r="F21" s="71">
        <v>5</v>
      </c>
      <c r="G21" s="71">
        <v>5</v>
      </c>
      <c r="H21" s="71">
        <v>6</v>
      </c>
      <c r="I21" s="71">
        <v>7</v>
      </c>
      <c r="J21" s="71">
        <v>5</v>
      </c>
      <c r="K21" s="71">
        <v>5</v>
      </c>
      <c r="L21" s="71">
        <v>4</v>
      </c>
      <c r="M21" s="71">
        <v>6</v>
      </c>
      <c r="N21" s="71">
        <v>6</v>
      </c>
      <c r="O21" s="71">
        <v>6</v>
      </c>
      <c r="P21" s="71">
        <v>8</v>
      </c>
      <c r="Q21" s="71">
        <v>4</v>
      </c>
      <c r="R21" s="71">
        <v>4</v>
      </c>
      <c r="S21" s="71">
        <v>5</v>
      </c>
      <c r="T21" s="71">
        <v>5</v>
      </c>
      <c r="U21" s="15">
        <f t="shared" si="0"/>
        <v>99</v>
      </c>
      <c r="V21" s="63">
        <f>'1stR'!V21</f>
        <v>22.2</v>
      </c>
      <c r="W21" s="4">
        <f>IF(B21&lt;&gt;"",'1stR'!W21+X21,0)</f>
        <v>2</v>
      </c>
      <c r="X21" s="4">
        <f t="shared" si="1"/>
        <v>1</v>
      </c>
      <c r="Y21" s="40"/>
    </row>
    <row r="22" spans="1:25" x14ac:dyDescent="0.25">
      <c r="A22" s="26">
        <v>16</v>
      </c>
      <c r="B22" s="66" t="str">
        <f>'1stR'!B22</f>
        <v>KONTE JANEZ</v>
      </c>
      <c r="C22" s="71">
        <v>5</v>
      </c>
      <c r="D22" s="71">
        <v>6</v>
      </c>
      <c r="E22" s="71">
        <v>3</v>
      </c>
      <c r="F22" s="71">
        <v>3</v>
      </c>
      <c r="G22" s="71">
        <v>4</v>
      </c>
      <c r="H22" s="71">
        <v>8</v>
      </c>
      <c r="I22" s="71">
        <v>6</v>
      </c>
      <c r="J22" s="71">
        <v>9</v>
      </c>
      <c r="K22" s="71">
        <v>7</v>
      </c>
      <c r="L22" s="71">
        <v>5</v>
      </c>
      <c r="M22" s="71">
        <v>5</v>
      </c>
      <c r="N22" s="71">
        <v>6</v>
      </c>
      <c r="O22" s="71">
        <v>5</v>
      </c>
      <c r="P22" s="71">
        <v>7</v>
      </c>
      <c r="Q22" s="71">
        <v>4</v>
      </c>
      <c r="R22" s="71">
        <v>6</v>
      </c>
      <c r="S22" s="71">
        <v>5</v>
      </c>
      <c r="T22" s="71">
        <v>6</v>
      </c>
      <c r="U22" s="15">
        <f t="shared" si="0"/>
        <v>100</v>
      </c>
      <c r="V22" s="63">
        <f>'1stR'!V22</f>
        <v>18.8</v>
      </c>
      <c r="W22" s="4">
        <f>IF(B22&lt;&gt;"",'1stR'!W22+X22,0)</f>
        <v>2</v>
      </c>
      <c r="X22" s="4">
        <f t="shared" si="1"/>
        <v>1</v>
      </c>
      <c r="Y22" s="40"/>
    </row>
    <row r="23" spans="1:25" x14ac:dyDescent="0.25">
      <c r="A23" s="33">
        <v>17</v>
      </c>
      <c r="B23" s="66" t="str">
        <f>'1stR'!B23</f>
        <v>KONTE BREDA</v>
      </c>
      <c r="C23" s="71">
        <v>5</v>
      </c>
      <c r="D23" s="71">
        <v>5</v>
      </c>
      <c r="E23" s="71">
        <v>3</v>
      </c>
      <c r="F23" s="71">
        <v>4</v>
      </c>
      <c r="G23" s="71">
        <v>7</v>
      </c>
      <c r="H23" s="71">
        <v>8</v>
      </c>
      <c r="I23" s="71">
        <v>7</v>
      </c>
      <c r="J23" s="71">
        <v>6</v>
      </c>
      <c r="K23" s="71">
        <v>5</v>
      </c>
      <c r="L23" s="71">
        <v>4</v>
      </c>
      <c r="M23" s="71">
        <v>7</v>
      </c>
      <c r="N23" s="71">
        <v>9</v>
      </c>
      <c r="O23" s="71">
        <v>6</v>
      </c>
      <c r="P23" s="71">
        <v>9</v>
      </c>
      <c r="Q23" s="71">
        <v>4</v>
      </c>
      <c r="R23" s="71">
        <v>3</v>
      </c>
      <c r="S23" s="71">
        <v>6</v>
      </c>
      <c r="T23" s="71">
        <v>6</v>
      </c>
      <c r="U23" s="15">
        <f t="shared" si="0"/>
        <v>104</v>
      </c>
      <c r="V23" s="63">
        <v>18.5</v>
      </c>
      <c r="W23" s="4">
        <f>IF(B23&lt;&gt;"",'1stR'!W23+X23,0)</f>
        <v>2</v>
      </c>
      <c r="X23" s="4">
        <f t="shared" si="1"/>
        <v>1</v>
      </c>
      <c r="Y23" s="40"/>
    </row>
    <row r="24" spans="1:25" x14ac:dyDescent="0.25">
      <c r="A24" s="26">
        <v>18</v>
      </c>
      <c r="B24" s="66" t="str">
        <f>'1stR'!B24</f>
        <v>KOPITAR MATJAZ</v>
      </c>
      <c r="C24" s="71">
        <v>5</v>
      </c>
      <c r="D24" s="71">
        <v>4</v>
      </c>
      <c r="E24" s="71">
        <v>4</v>
      </c>
      <c r="F24" s="71">
        <v>4</v>
      </c>
      <c r="G24" s="71">
        <v>4</v>
      </c>
      <c r="H24" s="71">
        <v>4</v>
      </c>
      <c r="I24" s="71">
        <v>5</v>
      </c>
      <c r="J24" s="71">
        <v>4</v>
      </c>
      <c r="K24" s="71">
        <v>5</v>
      </c>
      <c r="L24" s="71">
        <v>5</v>
      </c>
      <c r="M24" s="71">
        <v>5</v>
      </c>
      <c r="N24" s="71">
        <v>4</v>
      </c>
      <c r="O24" s="71">
        <v>4</v>
      </c>
      <c r="P24" s="71">
        <v>5</v>
      </c>
      <c r="Q24" s="71">
        <v>5</v>
      </c>
      <c r="R24" s="71">
        <v>3</v>
      </c>
      <c r="S24" s="71">
        <v>4</v>
      </c>
      <c r="T24" s="71">
        <v>5</v>
      </c>
      <c r="U24" s="15">
        <f t="shared" si="0"/>
        <v>79</v>
      </c>
      <c r="V24" s="63">
        <v>11.7</v>
      </c>
      <c r="W24" s="4">
        <f>IF(B24&lt;&gt;"",'1stR'!W24+X24,0)</f>
        <v>2</v>
      </c>
      <c r="X24" s="4">
        <f t="shared" si="1"/>
        <v>1</v>
      </c>
      <c r="Y24" s="40"/>
    </row>
    <row r="25" spans="1:25" x14ac:dyDescent="0.25">
      <c r="A25" s="26">
        <v>19</v>
      </c>
      <c r="B25" s="66" t="str">
        <f>'1stR'!B25</f>
        <v>KOTNIK JOZE</v>
      </c>
      <c r="C25" s="71">
        <v>6</v>
      </c>
      <c r="D25" s="71">
        <v>5</v>
      </c>
      <c r="E25" s="71">
        <v>5</v>
      </c>
      <c r="F25" s="71">
        <v>9</v>
      </c>
      <c r="G25" s="71">
        <v>9</v>
      </c>
      <c r="H25" s="71">
        <v>9</v>
      </c>
      <c r="I25" s="71">
        <v>6</v>
      </c>
      <c r="J25" s="71">
        <v>5</v>
      </c>
      <c r="K25" s="71">
        <v>5</v>
      </c>
      <c r="L25" s="71">
        <v>5</v>
      </c>
      <c r="M25" s="71">
        <v>6</v>
      </c>
      <c r="N25" s="71">
        <v>6</v>
      </c>
      <c r="O25" s="71">
        <v>4</v>
      </c>
      <c r="P25" s="71">
        <v>9</v>
      </c>
      <c r="Q25" s="71">
        <v>9</v>
      </c>
      <c r="R25" s="71">
        <v>5</v>
      </c>
      <c r="S25" s="71">
        <v>6</v>
      </c>
      <c r="T25" s="71">
        <v>5</v>
      </c>
      <c r="U25" s="15">
        <f t="shared" si="0"/>
        <v>114</v>
      </c>
      <c r="V25" s="63">
        <f>'1stR'!V25</f>
        <v>24.2</v>
      </c>
      <c r="W25" s="4">
        <f>IF(B25&lt;&gt;"",'1stR'!W25+X25,0)</f>
        <v>2</v>
      </c>
      <c r="X25" s="4">
        <f t="shared" si="1"/>
        <v>1</v>
      </c>
      <c r="Y25" s="40"/>
    </row>
    <row r="26" spans="1:25" x14ac:dyDescent="0.25">
      <c r="A26" s="33">
        <v>20</v>
      </c>
      <c r="B26" s="66" t="str">
        <f>'1stR'!B26</f>
        <v>KOTNIK VERA</v>
      </c>
      <c r="C26" s="71">
        <v>7</v>
      </c>
      <c r="D26" s="71">
        <v>9</v>
      </c>
      <c r="E26" s="71">
        <v>4</v>
      </c>
      <c r="F26" s="71">
        <v>4</v>
      </c>
      <c r="G26" s="71">
        <v>5</v>
      </c>
      <c r="H26" s="71">
        <v>5</v>
      </c>
      <c r="I26" s="71">
        <v>7</v>
      </c>
      <c r="J26" s="71">
        <v>5</v>
      </c>
      <c r="K26" s="71">
        <v>4</v>
      </c>
      <c r="L26" s="71">
        <v>5</v>
      </c>
      <c r="M26" s="71">
        <v>6</v>
      </c>
      <c r="N26" s="71">
        <v>6</v>
      </c>
      <c r="O26" s="71">
        <v>5</v>
      </c>
      <c r="P26" s="71">
        <v>8</v>
      </c>
      <c r="Q26" s="71">
        <v>4</v>
      </c>
      <c r="R26" s="71">
        <v>3</v>
      </c>
      <c r="S26" s="71">
        <v>7</v>
      </c>
      <c r="T26" s="71">
        <v>5</v>
      </c>
      <c r="U26" s="15">
        <f t="shared" si="0"/>
        <v>99</v>
      </c>
      <c r="V26" s="63">
        <f>'1stR'!V26</f>
        <v>24.2</v>
      </c>
      <c r="W26" s="4">
        <f>IF(B26&lt;&gt;"",'1stR'!W26+X26,0)</f>
        <v>2</v>
      </c>
      <c r="X26" s="4">
        <f t="shared" si="1"/>
        <v>1</v>
      </c>
      <c r="Y26" s="40"/>
    </row>
    <row r="27" spans="1:25" x14ac:dyDescent="0.25">
      <c r="A27" s="26">
        <v>21</v>
      </c>
      <c r="B27" s="66" t="str">
        <f>'1stR'!B27</f>
        <v>KULMER GERT</v>
      </c>
      <c r="C27" s="71"/>
      <c r="D27" s="71"/>
      <c r="E27" s="71"/>
      <c r="F27" s="71"/>
      <c r="G27" s="71"/>
      <c r="H27" s="71"/>
      <c r="I27" s="71"/>
      <c r="J27" s="71"/>
      <c r="K27" s="71"/>
      <c r="L27" s="71"/>
      <c r="M27" s="71"/>
      <c r="N27" s="71"/>
      <c r="O27" s="71"/>
      <c r="P27" s="71"/>
      <c r="Q27" s="71"/>
      <c r="R27" s="71"/>
      <c r="S27" s="71"/>
      <c r="T27" s="71"/>
      <c r="U27" s="15">
        <f t="shared" si="0"/>
        <v>0</v>
      </c>
      <c r="V27" s="63">
        <f>'1stR'!V27</f>
        <v>16.8</v>
      </c>
      <c r="W27" s="4">
        <f>IF(B27&lt;&gt;"",'1stR'!W27+X27,0)</f>
        <v>1</v>
      </c>
      <c r="X27" s="4">
        <f t="shared" si="1"/>
        <v>0</v>
      </c>
      <c r="Y27" s="40"/>
    </row>
    <row r="28" spans="1:25" x14ac:dyDescent="0.25">
      <c r="A28" s="26">
        <v>22</v>
      </c>
      <c r="B28" s="66" t="str">
        <f>'1stR'!B28</f>
        <v>KUNSIC FRANC</v>
      </c>
      <c r="C28" s="71">
        <v>6</v>
      </c>
      <c r="D28" s="71">
        <v>5</v>
      </c>
      <c r="E28" s="71">
        <v>3</v>
      </c>
      <c r="F28" s="71">
        <v>3</v>
      </c>
      <c r="G28" s="71">
        <v>6</v>
      </c>
      <c r="H28" s="71">
        <v>6</v>
      </c>
      <c r="I28" s="71">
        <v>6</v>
      </c>
      <c r="J28" s="71">
        <v>9</v>
      </c>
      <c r="K28" s="71">
        <v>6</v>
      </c>
      <c r="L28" s="71">
        <v>5</v>
      </c>
      <c r="M28" s="71">
        <v>5</v>
      </c>
      <c r="N28" s="71">
        <v>7</v>
      </c>
      <c r="O28" s="71">
        <v>9</v>
      </c>
      <c r="P28" s="71">
        <v>7</v>
      </c>
      <c r="Q28" s="71">
        <v>3</v>
      </c>
      <c r="R28" s="71">
        <v>3</v>
      </c>
      <c r="S28" s="71">
        <v>5</v>
      </c>
      <c r="T28" s="71">
        <v>6</v>
      </c>
      <c r="U28" s="15">
        <f t="shared" si="0"/>
        <v>100</v>
      </c>
      <c r="V28" s="63">
        <f>'1stR'!V28</f>
        <v>22</v>
      </c>
      <c r="W28" s="4">
        <f>IF(B28&lt;&gt;"",'1stR'!W28+X28,0)</f>
        <v>2</v>
      </c>
      <c r="X28" s="4">
        <f t="shared" si="1"/>
        <v>1</v>
      </c>
      <c r="Y28" s="40"/>
    </row>
    <row r="29" spans="1:25" x14ac:dyDescent="0.25">
      <c r="A29" s="33">
        <v>23</v>
      </c>
      <c r="B29" s="66" t="str">
        <f>'1stR'!B29</f>
        <v>LAZAR BOJAN</v>
      </c>
      <c r="C29" s="71"/>
      <c r="D29" s="71"/>
      <c r="E29" s="71"/>
      <c r="F29" s="71"/>
      <c r="G29" s="71"/>
      <c r="H29" s="71"/>
      <c r="I29" s="71"/>
      <c r="J29" s="71"/>
      <c r="K29" s="71"/>
      <c r="L29" s="71"/>
      <c r="M29" s="71"/>
      <c r="N29" s="71"/>
      <c r="O29" s="71"/>
      <c r="P29" s="71"/>
      <c r="Q29" s="71"/>
      <c r="R29" s="71"/>
      <c r="S29" s="71"/>
      <c r="T29" s="71"/>
      <c r="U29" s="15">
        <f t="shared" si="0"/>
        <v>0</v>
      </c>
      <c r="V29" s="63">
        <f>'1stR'!V29</f>
        <v>18.5</v>
      </c>
      <c r="W29" s="4">
        <f>IF(B29&lt;&gt;"",'1stR'!W29+X29,0)</f>
        <v>1</v>
      </c>
      <c r="X29" s="4">
        <f t="shared" si="1"/>
        <v>0</v>
      </c>
      <c r="Y29" s="40"/>
    </row>
    <row r="30" spans="1:25" x14ac:dyDescent="0.25">
      <c r="A30" s="26">
        <v>24</v>
      </c>
      <c r="B30" s="66" t="str">
        <f>'1stR'!B30</f>
        <v>LAZAR MAJDA</v>
      </c>
      <c r="C30" s="71"/>
      <c r="D30" s="71"/>
      <c r="E30" s="71"/>
      <c r="F30" s="71"/>
      <c r="G30" s="71"/>
      <c r="H30" s="71"/>
      <c r="I30" s="71"/>
      <c r="J30" s="71"/>
      <c r="K30" s="71"/>
      <c r="L30" s="71"/>
      <c r="M30" s="71"/>
      <c r="N30" s="71"/>
      <c r="O30" s="71"/>
      <c r="P30" s="71"/>
      <c r="Q30" s="71"/>
      <c r="R30" s="71"/>
      <c r="S30" s="71"/>
      <c r="T30" s="71"/>
      <c r="U30" s="15">
        <f t="shared" si="0"/>
        <v>0</v>
      </c>
      <c r="V30" s="63">
        <f>'1stR'!V30</f>
        <v>26.3</v>
      </c>
      <c r="W30" s="4">
        <f>IF(B30&lt;&gt;"",'1stR'!W30+X30,0)</f>
        <v>1</v>
      </c>
      <c r="X30" s="4">
        <f t="shared" si="1"/>
        <v>0</v>
      </c>
      <c r="Y30" s="40"/>
    </row>
    <row r="31" spans="1:25" x14ac:dyDescent="0.25">
      <c r="A31" s="26">
        <v>25</v>
      </c>
      <c r="B31" s="66" t="str">
        <f>'1stR'!B31</f>
        <v>MENTE WERNER</v>
      </c>
      <c r="C31" s="71">
        <v>6</v>
      </c>
      <c r="D31" s="71">
        <v>4</v>
      </c>
      <c r="E31" s="71">
        <v>4</v>
      </c>
      <c r="F31" s="71">
        <v>3</v>
      </c>
      <c r="G31" s="71">
        <v>4</v>
      </c>
      <c r="H31" s="71">
        <v>5</v>
      </c>
      <c r="I31" s="71">
        <v>5</v>
      </c>
      <c r="J31" s="71">
        <v>6</v>
      </c>
      <c r="K31" s="71">
        <v>5</v>
      </c>
      <c r="L31" s="71">
        <v>4</v>
      </c>
      <c r="M31" s="71">
        <v>4</v>
      </c>
      <c r="N31" s="71">
        <v>6</v>
      </c>
      <c r="O31" s="71">
        <v>5</v>
      </c>
      <c r="P31" s="71">
        <v>6</v>
      </c>
      <c r="Q31" s="71">
        <v>2</v>
      </c>
      <c r="R31" s="71">
        <v>4</v>
      </c>
      <c r="S31" s="71">
        <v>4</v>
      </c>
      <c r="T31" s="71">
        <v>4</v>
      </c>
      <c r="U31" s="15">
        <f t="shared" si="0"/>
        <v>81</v>
      </c>
      <c r="V31" s="63">
        <v>13.7</v>
      </c>
      <c r="W31" s="4">
        <f>IF(B31&lt;&gt;"",'1stR'!W31+X31,0)</f>
        <v>2</v>
      </c>
      <c r="X31" s="4">
        <f t="shared" si="1"/>
        <v>1</v>
      </c>
      <c r="Y31" s="40"/>
    </row>
    <row r="32" spans="1:25" x14ac:dyDescent="0.25">
      <c r="A32" s="33">
        <v>26</v>
      </c>
      <c r="B32" s="66" t="str">
        <f>'1stR'!B32</f>
        <v>MENTE MARIA</v>
      </c>
      <c r="C32" s="71">
        <v>9</v>
      </c>
      <c r="D32" s="71">
        <v>5</v>
      </c>
      <c r="E32" s="71">
        <v>4</v>
      </c>
      <c r="F32" s="71">
        <v>4</v>
      </c>
      <c r="G32" s="71">
        <v>5</v>
      </c>
      <c r="H32" s="71">
        <v>5</v>
      </c>
      <c r="I32" s="71">
        <v>9</v>
      </c>
      <c r="J32" s="71">
        <v>5</v>
      </c>
      <c r="K32" s="71">
        <v>3</v>
      </c>
      <c r="L32" s="71">
        <v>4</v>
      </c>
      <c r="M32" s="71">
        <v>6</v>
      </c>
      <c r="N32" s="71">
        <v>6</v>
      </c>
      <c r="O32" s="71">
        <v>5</v>
      </c>
      <c r="P32" s="71">
        <v>6</v>
      </c>
      <c r="Q32" s="71">
        <v>3</v>
      </c>
      <c r="R32" s="71">
        <v>3</v>
      </c>
      <c r="S32" s="71">
        <v>9</v>
      </c>
      <c r="T32" s="71">
        <v>6</v>
      </c>
      <c r="U32" s="15">
        <f t="shared" si="0"/>
        <v>97</v>
      </c>
      <c r="V32" s="63">
        <f>'1stR'!V32</f>
        <v>26.2</v>
      </c>
      <c r="W32" s="4">
        <f>IF(B32&lt;&gt;"",'1stR'!W32+X32,0)</f>
        <v>2</v>
      </c>
      <c r="X32" s="4">
        <f t="shared" si="1"/>
        <v>1</v>
      </c>
      <c r="Y32" s="40"/>
    </row>
    <row r="33" spans="1:25" x14ac:dyDescent="0.25">
      <c r="A33" s="26">
        <v>27</v>
      </c>
      <c r="B33" s="66" t="str">
        <f>'1stR'!B33</f>
        <v>MERTELJ JANEZ</v>
      </c>
      <c r="C33" s="71">
        <v>4</v>
      </c>
      <c r="D33" s="71">
        <v>4</v>
      </c>
      <c r="E33" s="71">
        <v>4</v>
      </c>
      <c r="F33" s="71">
        <v>3</v>
      </c>
      <c r="G33" s="71">
        <v>4</v>
      </c>
      <c r="H33" s="71">
        <v>5</v>
      </c>
      <c r="I33" s="71">
        <v>6</v>
      </c>
      <c r="J33" s="71">
        <v>4</v>
      </c>
      <c r="K33" s="71">
        <v>4</v>
      </c>
      <c r="L33" s="71">
        <v>4</v>
      </c>
      <c r="M33" s="71">
        <v>4</v>
      </c>
      <c r="N33" s="71">
        <v>5</v>
      </c>
      <c r="O33" s="71">
        <v>4</v>
      </c>
      <c r="P33" s="71">
        <v>6</v>
      </c>
      <c r="Q33" s="71">
        <v>3</v>
      </c>
      <c r="R33" s="71">
        <v>3</v>
      </c>
      <c r="S33" s="71">
        <v>5</v>
      </c>
      <c r="T33" s="71">
        <v>3</v>
      </c>
      <c r="U33" s="15">
        <f t="shared" si="0"/>
        <v>75</v>
      </c>
      <c r="V33" s="63">
        <v>11.4</v>
      </c>
      <c r="W33" s="4">
        <f>IF(B33&lt;&gt;"",'1stR'!W33+X33,0)</f>
        <v>2</v>
      </c>
      <c r="X33" s="4">
        <f t="shared" si="1"/>
        <v>1</v>
      </c>
      <c r="Y33" s="40"/>
    </row>
    <row r="34" spans="1:25" x14ac:dyDescent="0.25">
      <c r="A34" s="26">
        <v>28</v>
      </c>
      <c r="B34" s="66" t="str">
        <f>'1stR'!B34</f>
        <v>NADLES FRANCI</v>
      </c>
      <c r="C34" s="71">
        <v>5</v>
      </c>
      <c r="D34" s="71">
        <v>4</v>
      </c>
      <c r="E34" s="71">
        <v>5</v>
      </c>
      <c r="F34" s="71">
        <v>4</v>
      </c>
      <c r="G34" s="71">
        <v>5</v>
      </c>
      <c r="H34" s="71">
        <v>6</v>
      </c>
      <c r="I34" s="71">
        <v>6</v>
      </c>
      <c r="J34" s="71">
        <v>5</v>
      </c>
      <c r="K34" s="71">
        <v>6</v>
      </c>
      <c r="L34" s="71">
        <v>3</v>
      </c>
      <c r="M34" s="71">
        <v>5</v>
      </c>
      <c r="N34" s="71">
        <v>6</v>
      </c>
      <c r="O34" s="71">
        <v>5</v>
      </c>
      <c r="P34" s="71">
        <v>7</v>
      </c>
      <c r="Q34" s="71">
        <v>4</v>
      </c>
      <c r="R34" s="71">
        <v>3</v>
      </c>
      <c r="S34" s="71">
        <v>7</v>
      </c>
      <c r="T34" s="71">
        <v>6</v>
      </c>
      <c r="U34" s="15">
        <f t="shared" si="0"/>
        <v>92</v>
      </c>
      <c r="V34" s="63">
        <f>'1stR'!V34</f>
        <v>18.5</v>
      </c>
      <c r="W34" s="4">
        <f>IF(B34&lt;&gt;"",'1stR'!W34+X34,0)</f>
        <v>2</v>
      </c>
      <c r="X34" s="4">
        <f t="shared" si="1"/>
        <v>1</v>
      </c>
      <c r="Y34" s="40"/>
    </row>
    <row r="35" spans="1:25" x14ac:dyDescent="0.25">
      <c r="A35" s="33">
        <v>29</v>
      </c>
      <c r="B35" s="66" t="str">
        <f>'1stR'!B35</f>
        <v>PERSIN ANKA</v>
      </c>
      <c r="C35" s="71"/>
      <c r="D35" s="71"/>
      <c r="E35" s="71"/>
      <c r="F35" s="71"/>
      <c r="G35" s="71"/>
      <c r="H35" s="71"/>
      <c r="I35" s="71"/>
      <c r="J35" s="71"/>
      <c r="K35" s="71"/>
      <c r="L35" s="71"/>
      <c r="M35" s="71"/>
      <c r="N35" s="71"/>
      <c r="O35" s="71"/>
      <c r="P35" s="71"/>
      <c r="Q35" s="71"/>
      <c r="R35" s="71"/>
      <c r="S35" s="71"/>
      <c r="T35" s="71"/>
      <c r="U35" s="15">
        <f t="shared" si="0"/>
        <v>0</v>
      </c>
      <c r="V35" s="63">
        <f>'1stR'!V35</f>
        <v>13</v>
      </c>
      <c r="W35" s="4">
        <f>IF(B35&lt;&gt;"",'1stR'!W35+X35,0)</f>
        <v>1</v>
      </c>
      <c r="X35" s="4">
        <f t="shared" si="1"/>
        <v>0</v>
      </c>
      <c r="Y35" s="40"/>
    </row>
    <row r="36" spans="1:25" x14ac:dyDescent="0.25">
      <c r="A36" s="26">
        <v>30</v>
      </c>
      <c r="B36" s="66" t="str">
        <f>'1stR'!B36</f>
        <v>RAPPITSCH KLAUS</v>
      </c>
      <c r="C36" s="71"/>
      <c r="D36" s="71"/>
      <c r="E36" s="71"/>
      <c r="F36" s="71"/>
      <c r="G36" s="71"/>
      <c r="H36" s="71"/>
      <c r="I36" s="71"/>
      <c r="J36" s="71"/>
      <c r="K36" s="71"/>
      <c r="L36" s="71"/>
      <c r="M36" s="71"/>
      <c r="N36" s="71"/>
      <c r="O36" s="71"/>
      <c r="P36" s="71"/>
      <c r="Q36" s="71"/>
      <c r="R36" s="71"/>
      <c r="S36" s="71"/>
      <c r="T36" s="71"/>
      <c r="U36" s="15">
        <f t="shared" si="0"/>
        <v>0</v>
      </c>
      <c r="V36" s="63">
        <f>'1stR'!V36</f>
        <v>14.3</v>
      </c>
      <c r="W36" s="4">
        <f>IF(B36&lt;&gt;"",'1stR'!W36+X36,0)</f>
        <v>1</v>
      </c>
      <c r="X36" s="4">
        <f t="shared" si="1"/>
        <v>0</v>
      </c>
      <c r="Y36" s="40"/>
    </row>
    <row r="37" spans="1:25" x14ac:dyDescent="0.25">
      <c r="A37" s="26">
        <v>31</v>
      </c>
      <c r="B37" s="7" t="str">
        <f>'1stR'!B37</f>
        <v>RAVNIKAR MARINA</v>
      </c>
      <c r="C37" s="65"/>
      <c r="D37" s="65"/>
      <c r="E37" s="65"/>
      <c r="F37" s="65"/>
      <c r="G37" s="65"/>
      <c r="H37" s="65"/>
      <c r="I37" s="65"/>
      <c r="J37" s="65"/>
      <c r="K37" s="65"/>
      <c r="L37" s="65"/>
      <c r="M37" s="65"/>
      <c r="N37" s="65"/>
      <c r="O37" s="65"/>
      <c r="P37" s="65"/>
      <c r="Q37" s="65"/>
      <c r="R37" s="65"/>
      <c r="S37" s="65"/>
      <c r="T37" s="65"/>
      <c r="U37" s="15">
        <f t="shared" si="0"/>
        <v>0</v>
      </c>
      <c r="V37" s="63">
        <f>'1stR'!V37</f>
        <v>17</v>
      </c>
      <c r="W37" s="4">
        <f>IF(B37&lt;&gt;"",'1stR'!W37+X37,0)</f>
        <v>1</v>
      </c>
      <c r="X37" s="4">
        <f t="shared" si="1"/>
        <v>0</v>
      </c>
      <c r="Y37" s="40"/>
    </row>
    <row r="38" spans="1:25" x14ac:dyDescent="0.25">
      <c r="A38" s="33">
        <v>32</v>
      </c>
      <c r="B38" s="7" t="str">
        <f>'1stR'!B38</f>
        <v>RESSMANN HUBERT</v>
      </c>
      <c r="C38" s="65"/>
      <c r="D38" s="65"/>
      <c r="E38" s="65"/>
      <c r="F38" s="65"/>
      <c r="G38" s="65"/>
      <c r="H38" s="65"/>
      <c r="I38" s="65"/>
      <c r="J38" s="65"/>
      <c r="K38" s="65"/>
      <c r="L38" s="65"/>
      <c r="M38" s="65"/>
      <c r="N38" s="65"/>
      <c r="O38" s="65"/>
      <c r="P38" s="65"/>
      <c r="Q38" s="65"/>
      <c r="R38" s="65"/>
      <c r="S38" s="65"/>
      <c r="T38" s="65"/>
      <c r="U38" s="15">
        <f t="shared" si="0"/>
        <v>0</v>
      </c>
      <c r="V38" s="63">
        <f>'1stR'!V38</f>
        <v>10.5</v>
      </c>
      <c r="W38" s="4">
        <f>IF(B38&lt;&gt;"",'1stR'!W38+X38,0)</f>
        <v>1</v>
      </c>
      <c r="X38" s="4">
        <f t="shared" si="1"/>
        <v>0</v>
      </c>
      <c r="Y38" s="40"/>
    </row>
    <row r="39" spans="1:25" x14ac:dyDescent="0.25">
      <c r="A39" s="26">
        <v>33</v>
      </c>
      <c r="B39" s="7" t="str">
        <f>'1stR'!B39</f>
        <v>RIBICIC CIRIL</v>
      </c>
      <c r="C39" s="65"/>
      <c r="D39" s="65"/>
      <c r="E39" s="65"/>
      <c r="F39" s="65"/>
      <c r="G39" s="65"/>
      <c r="H39" s="65"/>
      <c r="I39" s="65"/>
      <c r="J39" s="65"/>
      <c r="K39" s="65"/>
      <c r="L39" s="65"/>
      <c r="M39" s="65"/>
      <c r="N39" s="65"/>
      <c r="O39" s="65"/>
      <c r="P39" s="65"/>
      <c r="Q39" s="65"/>
      <c r="R39" s="65"/>
      <c r="S39" s="65"/>
      <c r="T39" s="65"/>
      <c r="U39" s="15">
        <f t="shared" ref="U39:U70" si="2">SUM(C39:T39)</f>
        <v>0</v>
      </c>
      <c r="V39" s="63">
        <f>'1stR'!V39</f>
        <v>21.6</v>
      </c>
      <c r="W39" s="4">
        <f>IF(B39&lt;&gt;"",'1stR'!W39+X39,0)</f>
        <v>1</v>
      </c>
      <c r="X39" s="4">
        <f t="shared" ref="X39:X70" si="3">IF(U39&gt;0,1,0)</f>
        <v>0</v>
      </c>
      <c r="Y39" s="40"/>
    </row>
    <row r="40" spans="1:25" x14ac:dyDescent="0.25">
      <c r="A40" s="26">
        <v>34</v>
      </c>
      <c r="B40" s="7" t="str">
        <f>'1stR'!B40</f>
        <v>ROSTOHAR NIKO</v>
      </c>
      <c r="C40" s="65">
        <v>5</v>
      </c>
      <c r="D40" s="65">
        <v>8</v>
      </c>
      <c r="E40" s="65">
        <v>3</v>
      </c>
      <c r="F40" s="65">
        <v>4</v>
      </c>
      <c r="G40" s="65">
        <v>5</v>
      </c>
      <c r="H40" s="65">
        <v>4</v>
      </c>
      <c r="I40" s="65">
        <v>6</v>
      </c>
      <c r="J40" s="65">
        <v>5</v>
      </c>
      <c r="K40" s="65">
        <v>4</v>
      </c>
      <c r="L40" s="65">
        <v>5</v>
      </c>
      <c r="M40" s="65">
        <v>7</v>
      </c>
      <c r="N40" s="65">
        <v>6</v>
      </c>
      <c r="O40" s="65">
        <v>4</v>
      </c>
      <c r="P40" s="65">
        <v>5</v>
      </c>
      <c r="Q40" s="65">
        <v>5</v>
      </c>
      <c r="R40" s="65">
        <v>5</v>
      </c>
      <c r="S40" s="65">
        <v>5</v>
      </c>
      <c r="T40" s="65">
        <v>4</v>
      </c>
      <c r="U40" s="15">
        <f t="shared" si="2"/>
        <v>90</v>
      </c>
      <c r="V40" s="63">
        <v>16.7</v>
      </c>
      <c r="W40" s="4">
        <f>IF(B40&lt;&gt;"",'1stR'!W40+X40,0)</f>
        <v>2</v>
      </c>
      <c r="X40" s="4">
        <f t="shared" si="3"/>
        <v>1</v>
      </c>
      <c r="Y40" s="40"/>
    </row>
    <row r="41" spans="1:25" x14ac:dyDescent="0.25">
      <c r="A41" s="33">
        <v>35</v>
      </c>
      <c r="B41" s="7" t="str">
        <f>'1stR'!B41</f>
        <v>ROSTOHAR BERGANT ANDREJA</v>
      </c>
      <c r="C41" s="65">
        <v>7</v>
      </c>
      <c r="D41" s="65">
        <v>4</v>
      </c>
      <c r="E41" s="65">
        <v>6</v>
      </c>
      <c r="F41" s="65">
        <v>3</v>
      </c>
      <c r="G41" s="65">
        <v>8</v>
      </c>
      <c r="H41" s="65">
        <v>4</v>
      </c>
      <c r="I41" s="65">
        <v>7</v>
      </c>
      <c r="J41" s="65">
        <v>6</v>
      </c>
      <c r="K41" s="65">
        <v>5</v>
      </c>
      <c r="L41" s="65">
        <v>3</v>
      </c>
      <c r="M41" s="65">
        <v>5</v>
      </c>
      <c r="N41" s="65">
        <v>5</v>
      </c>
      <c r="O41" s="65">
        <v>5</v>
      </c>
      <c r="P41" s="65">
        <v>7</v>
      </c>
      <c r="Q41" s="65">
        <v>4</v>
      </c>
      <c r="R41" s="65">
        <v>3</v>
      </c>
      <c r="S41" s="65">
        <v>4</v>
      </c>
      <c r="T41" s="65">
        <v>9</v>
      </c>
      <c r="U41" s="15">
        <f t="shared" si="2"/>
        <v>95</v>
      </c>
      <c r="V41" s="63">
        <v>17.899999999999999</v>
      </c>
      <c r="W41" s="4">
        <f>IF(B41&lt;&gt;"",'1stR'!W41+X41,0)</f>
        <v>2</v>
      </c>
      <c r="X41" s="4">
        <f t="shared" si="3"/>
        <v>1</v>
      </c>
      <c r="Y41" s="40"/>
    </row>
    <row r="42" spans="1:25" x14ac:dyDescent="0.25">
      <c r="A42" s="26">
        <v>36</v>
      </c>
      <c r="B42" s="7" t="str">
        <f>'1stR'!B42</f>
        <v>STRAVS CENA</v>
      </c>
      <c r="C42" s="65"/>
      <c r="D42" s="65"/>
      <c r="E42" s="65"/>
      <c r="F42" s="65"/>
      <c r="G42" s="65"/>
      <c r="H42" s="65"/>
      <c r="I42" s="65"/>
      <c r="J42" s="65"/>
      <c r="K42" s="65"/>
      <c r="L42" s="65"/>
      <c r="M42" s="65"/>
      <c r="N42" s="65"/>
      <c r="O42" s="65"/>
      <c r="P42" s="65"/>
      <c r="Q42" s="65"/>
      <c r="R42" s="65"/>
      <c r="S42" s="65"/>
      <c r="T42" s="65"/>
      <c r="U42" s="15">
        <f t="shared" si="2"/>
        <v>0</v>
      </c>
      <c r="V42" s="63">
        <f>'1stR'!V42</f>
        <v>18.2</v>
      </c>
      <c r="W42" s="4">
        <f>IF(B42&lt;&gt;"",'1stR'!W42+X42,0)</f>
        <v>1</v>
      </c>
      <c r="X42" s="4">
        <f t="shared" si="3"/>
        <v>0</v>
      </c>
      <c r="Y42" s="40"/>
    </row>
    <row r="43" spans="1:25" x14ac:dyDescent="0.25">
      <c r="A43" s="26">
        <v>37</v>
      </c>
      <c r="B43" s="7" t="str">
        <f>'1stR'!B43</f>
        <v>SULZBACHER STEFAN</v>
      </c>
      <c r="C43" s="65">
        <v>5</v>
      </c>
      <c r="D43" s="65">
        <v>5</v>
      </c>
      <c r="E43" s="65">
        <v>6</v>
      </c>
      <c r="F43" s="65">
        <v>6</v>
      </c>
      <c r="G43" s="65">
        <v>3</v>
      </c>
      <c r="H43" s="65">
        <v>7</v>
      </c>
      <c r="I43" s="65">
        <v>7</v>
      </c>
      <c r="J43" s="65">
        <v>5</v>
      </c>
      <c r="K43" s="65">
        <v>5</v>
      </c>
      <c r="L43" s="65">
        <v>4</v>
      </c>
      <c r="M43" s="65">
        <v>6</v>
      </c>
      <c r="N43" s="65">
        <v>7</v>
      </c>
      <c r="O43" s="65">
        <v>4</v>
      </c>
      <c r="P43" s="65">
        <v>7</v>
      </c>
      <c r="Q43" s="65">
        <v>3</v>
      </c>
      <c r="R43" s="65">
        <v>9</v>
      </c>
      <c r="S43" s="65">
        <v>6</v>
      </c>
      <c r="T43" s="65">
        <v>5</v>
      </c>
      <c r="U43" s="15">
        <f t="shared" si="2"/>
        <v>100</v>
      </c>
      <c r="V43" s="63">
        <f>'1stR'!V43</f>
        <v>22.8</v>
      </c>
      <c r="W43" s="4">
        <f>IF(B43&lt;&gt;"",'1stR'!W43+X43,0)</f>
        <v>2</v>
      </c>
      <c r="X43" s="4">
        <f t="shared" si="3"/>
        <v>1</v>
      </c>
      <c r="Y43" s="40"/>
    </row>
    <row r="44" spans="1:25" x14ac:dyDescent="0.25">
      <c r="A44" s="33">
        <v>38</v>
      </c>
      <c r="B44" s="7" t="str">
        <f>'1stR'!B44</f>
        <v>VALBUSA GIUSEPPE</v>
      </c>
      <c r="C44" s="65">
        <v>9</v>
      </c>
      <c r="D44" s="65">
        <v>9</v>
      </c>
      <c r="E44" s="65">
        <v>4</v>
      </c>
      <c r="F44" s="65">
        <v>3</v>
      </c>
      <c r="G44" s="65">
        <v>5</v>
      </c>
      <c r="H44" s="65">
        <v>9</v>
      </c>
      <c r="I44" s="65">
        <v>6</v>
      </c>
      <c r="J44" s="65">
        <v>4</v>
      </c>
      <c r="K44" s="65">
        <v>6</v>
      </c>
      <c r="L44" s="65">
        <v>4</v>
      </c>
      <c r="M44" s="65">
        <v>6</v>
      </c>
      <c r="N44" s="65">
        <v>6</v>
      </c>
      <c r="O44" s="65">
        <v>6</v>
      </c>
      <c r="P44" s="65">
        <v>7</v>
      </c>
      <c r="Q44" s="65">
        <v>5</v>
      </c>
      <c r="R44" s="65">
        <v>9</v>
      </c>
      <c r="S44" s="65">
        <v>5</v>
      </c>
      <c r="T44" s="65">
        <v>6</v>
      </c>
      <c r="U44" s="15">
        <f t="shared" si="2"/>
        <v>109</v>
      </c>
      <c r="V44" s="63">
        <f>'1stR'!V44</f>
        <v>17.100000000000001</v>
      </c>
      <c r="W44" s="4">
        <f>IF(B44&lt;&gt;"",'1stR'!W44+X44,0)</f>
        <v>2</v>
      </c>
      <c r="X44" s="4">
        <f t="shared" si="3"/>
        <v>1</v>
      </c>
      <c r="Y44" s="40"/>
    </row>
    <row r="45" spans="1:25" x14ac:dyDescent="0.25">
      <c r="A45" s="26">
        <v>39</v>
      </c>
      <c r="B45" s="7" t="str">
        <f>'1stR'!B45</f>
        <v>VENTA EMIL</v>
      </c>
      <c r="C45" s="65"/>
      <c r="D45" s="65"/>
      <c r="E45" s="65"/>
      <c r="F45" s="65"/>
      <c r="G45" s="65"/>
      <c r="H45" s="65"/>
      <c r="I45" s="65"/>
      <c r="J45" s="65"/>
      <c r="K45" s="65"/>
      <c r="L45" s="65"/>
      <c r="M45" s="65"/>
      <c r="N45" s="65"/>
      <c r="O45" s="65"/>
      <c r="P45" s="65"/>
      <c r="Q45" s="65"/>
      <c r="R45" s="65"/>
      <c r="S45" s="65"/>
      <c r="T45" s="65"/>
      <c r="U45" s="15">
        <f t="shared" si="2"/>
        <v>0</v>
      </c>
      <c r="V45" s="63">
        <f>'1stR'!V45</f>
        <v>7.6</v>
      </c>
      <c r="W45" s="4">
        <f>IF(B45&lt;&gt;"",'1stR'!W45+X45,0)</f>
        <v>1</v>
      </c>
      <c r="X45" s="4">
        <f t="shared" si="3"/>
        <v>0</v>
      </c>
      <c r="Y45" s="40"/>
    </row>
    <row r="46" spans="1:25" x14ac:dyDescent="0.25">
      <c r="A46" s="26">
        <v>40</v>
      </c>
      <c r="B46" s="7" t="str">
        <f>'1stR'!B46</f>
        <v>VOGRIG FABIO</v>
      </c>
      <c r="C46" s="65">
        <v>5</v>
      </c>
      <c r="D46" s="65">
        <v>9</v>
      </c>
      <c r="E46" s="65">
        <v>3</v>
      </c>
      <c r="F46" s="65">
        <v>3</v>
      </c>
      <c r="G46" s="65">
        <v>9</v>
      </c>
      <c r="H46" s="65">
        <v>4</v>
      </c>
      <c r="I46" s="65">
        <v>6</v>
      </c>
      <c r="J46" s="65">
        <v>9</v>
      </c>
      <c r="K46" s="65">
        <v>5</v>
      </c>
      <c r="L46" s="65">
        <v>9</v>
      </c>
      <c r="M46" s="65">
        <v>5</v>
      </c>
      <c r="N46" s="65">
        <v>9</v>
      </c>
      <c r="O46" s="65">
        <v>4</v>
      </c>
      <c r="P46" s="65">
        <v>5</v>
      </c>
      <c r="Q46" s="65">
        <v>3</v>
      </c>
      <c r="R46" s="65">
        <v>5</v>
      </c>
      <c r="S46" s="65">
        <v>6</v>
      </c>
      <c r="T46" s="65">
        <v>6</v>
      </c>
      <c r="U46" s="15">
        <f t="shared" si="2"/>
        <v>105</v>
      </c>
      <c r="V46" s="63">
        <f>'1stR'!V46</f>
        <v>24.8</v>
      </c>
      <c r="W46" s="4">
        <f>IF(B46&lt;&gt;"",'1stR'!W46+X46,0)</f>
        <v>2</v>
      </c>
      <c r="X46" s="4">
        <f t="shared" si="3"/>
        <v>1</v>
      </c>
      <c r="Y46" s="40"/>
    </row>
    <row r="47" spans="1:25" x14ac:dyDescent="0.25">
      <c r="A47" s="33">
        <v>41</v>
      </c>
      <c r="B47" s="66" t="str">
        <f>'1stR'!B47</f>
        <v>WEDAM WALTER</v>
      </c>
      <c r="C47" s="65">
        <v>5</v>
      </c>
      <c r="D47" s="65">
        <v>4</v>
      </c>
      <c r="E47" s="65">
        <v>4</v>
      </c>
      <c r="F47" s="65">
        <v>3</v>
      </c>
      <c r="G47" s="65">
        <v>4</v>
      </c>
      <c r="H47" s="65">
        <v>4</v>
      </c>
      <c r="I47" s="65">
        <v>6</v>
      </c>
      <c r="J47" s="65">
        <v>6</v>
      </c>
      <c r="K47" s="65">
        <v>4</v>
      </c>
      <c r="L47" s="65">
        <v>4</v>
      </c>
      <c r="M47" s="65">
        <v>6</v>
      </c>
      <c r="N47" s="65">
        <v>9</v>
      </c>
      <c r="O47" s="65">
        <v>5</v>
      </c>
      <c r="P47" s="65">
        <v>9</v>
      </c>
      <c r="Q47" s="65">
        <v>3</v>
      </c>
      <c r="R47" s="65">
        <v>3</v>
      </c>
      <c r="S47" s="65">
        <v>4</v>
      </c>
      <c r="T47" s="65">
        <v>4</v>
      </c>
      <c r="U47" s="15">
        <f t="shared" si="2"/>
        <v>87</v>
      </c>
      <c r="V47" s="63">
        <v>12.3</v>
      </c>
      <c r="W47" s="4">
        <f>IF(B47&lt;&gt;"",'1stR'!W47+X47,0)</f>
        <v>2</v>
      </c>
      <c r="X47" s="4">
        <f t="shared" si="3"/>
        <v>1</v>
      </c>
      <c r="Y47" s="40"/>
    </row>
    <row r="48" spans="1:25" x14ac:dyDescent="0.25">
      <c r="A48" s="26">
        <v>42</v>
      </c>
      <c r="B48" s="66" t="s">
        <v>78</v>
      </c>
      <c r="C48" s="65">
        <v>4</v>
      </c>
      <c r="D48" s="65">
        <v>5</v>
      </c>
      <c r="E48" s="65">
        <v>4</v>
      </c>
      <c r="F48" s="65">
        <v>4</v>
      </c>
      <c r="G48" s="65">
        <v>4</v>
      </c>
      <c r="H48" s="65">
        <v>5</v>
      </c>
      <c r="I48" s="65">
        <v>7</v>
      </c>
      <c r="J48" s="65">
        <v>4</v>
      </c>
      <c r="K48" s="65">
        <v>5</v>
      </c>
      <c r="L48" s="65">
        <v>4</v>
      </c>
      <c r="M48" s="65">
        <v>4</v>
      </c>
      <c r="N48" s="65">
        <v>5</v>
      </c>
      <c r="O48" s="65">
        <v>5</v>
      </c>
      <c r="P48" s="65">
        <v>7</v>
      </c>
      <c r="Q48" s="65">
        <v>3</v>
      </c>
      <c r="R48" s="65">
        <v>3</v>
      </c>
      <c r="S48" s="65">
        <v>5</v>
      </c>
      <c r="T48" s="65">
        <v>5</v>
      </c>
      <c r="U48" s="15">
        <f t="shared" si="2"/>
        <v>83</v>
      </c>
      <c r="V48" s="63">
        <v>11.3</v>
      </c>
      <c r="W48" s="4">
        <f>IF(B48&lt;&gt;"",'1stR'!W48+X48,0)</f>
        <v>1</v>
      </c>
      <c r="X48" s="4">
        <f t="shared" si="3"/>
        <v>1</v>
      </c>
      <c r="Y48" s="40"/>
    </row>
    <row r="49" spans="1:25" x14ac:dyDescent="0.25">
      <c r="A49" s="26">
        <v>43</v>
      </c>
      <c r="B49" s="66" t="s">
        <v>79</v>
      </c>
      <c r="C49" s="65">
        <v>5</v>
      </c>
      <c r="D49" s="65">
        <v>7</v>
      </c>
      <c r="E49" s="65">
        <v>2</v>
      </c>
      <c r="F49" s="65">
        <v>6</v>
      </c>
      <c r="G49" s="65">
        <v>5</v>
      </c>
      <c r="H49" s="65">
        <v>4</v>
      </c>
      <c r="I49" s="65">
        <v>5</v>
      </c>
      <c r="J49" s="65">
        <v>5</v>
      </c>
      <c r="K49" s="65">
        <v>3</v>
      </c>
      <c r="L49" s="65">
        <v>4</v>
      </c>
      <c r="M49" s="65">
        <v>5</v>
      </c>
      <c r="N49" s="65">
        <v>5</v>
      </c>
      <c r="O49" s="65">
        <v>5</v>
      </c>
      <c r="P49" s="65">
        <v>8</v>
      </c>
      <c r="Q49" s="65">
        <v>3</v>
      </c>
      <c r="R49" s="65">
        <v>4</v>
      </c>
      <c r="S49" s="65">
        <v>7</v>
      </c>
      <c r="T49" s="65">
        <v>5</v>
      </c>
      <c r="U49" s="15">
        <f t="shared" si="2"/>
        <v>88</v>
      </c>
      <c r="V49" s="63">
        <v>14.3</v>
      </c>
      <c r="W49" s="4">
        <f>IF(B49&lt;&gt;"",'1stR'!W49+X49,0)</f>
        <v>1</v>
      </c>
      <c r="X49" s="4">
        <f t="shared" si="3"/>
        <v>1</v>
      </c>
      <c r="Y49" s="40"/>
    </row>
    <row r="50" spans="1:25" x14ac:dyDescent="0.25">
      <c r="A50" s="33">
        <v>44</v>
      </c>
      <c r="B50" s="66" t="s">
        <v>80</v>
      </c>
      <c r="C50" s="67">
        <v>5</v>
      </c>
      <c r="D50" s="67">
        <v>6</v>
      </c>
      <c r="E50" s="65">
        <v>5</v>
      </c>
      <c r="F50" s="65">
        <v>6</v>
      </c>
      <c r="G50" s="67">
        <v>7</v>
      </c>
      <c r="H50" s="67">
        <v>6</v>
      </c>
      <c r="I50" s="65">
        <v>5</v>
      </c>
      <c r="J50" s="67">
        <v>4</v>
      </c>
      <c r="K50" s="67">
        <v>7</v>
      </c>
      <c r="L50" s="65">
        <v>2</v>
      </c>
      <c r="M50" s="67">
        <v>5</v>
      </c>
      <c r="N50" s="65">
        <v>6</v>
      </c>
      <c r="O50" s="67">
        <v>5</v>
      </c>
      <c r="P50" s="65">
        <v>7</v>
      </c>
      <c r="Q50" s="65">
        <v>4</v>
      </c>
      <c r="R50" s="65">
        <v>4</v>
      </c>
      <c r="S50" s="67">
        <v>7</v>
      </c>
      <c r="T50" s="67">
        <v>9</v>
      </c>
      <c r="U50" s="15">
        <f t="shared" si="2"/>
        <v>100</v>
      </c>
      <c r="V50" s="63">
        <v>15.2</v>
      </c>
      <c r="W50" s="4">
        <f>IF(B50&lt;&gt;"",'1stR'!W50+X50,0)</f>
        <v>1</v>
      </c>
      <c r="X50" s="4">
        <f t="shared" si="3"/>
        <v>1</v>
      </c>
      <c r="Y50" s="40"/>
    </row>
    <row r="51" spans="1:25" x14ac:dyDescent="0.25">
      <c r="A51" s="26">
        <v>45</v>
      </c>
      <c r="B51" s="66" t="s">
        <v>81</v>
      </c>
      <c r="C51" s="67">
        <v>6</v>
      </c>
      <c r="D51" s="67">
        <v>4</v>
      </c>
      <c r="E51" s="65">
        <v>3</v>
      </c>
      <c r="F51" s="65">
        <v>3</v>
      </c>
      <c r="G51" s="67">
        <v>5</v>
      </c>
      <c r="H51" s="67">
        <v>9</v>
      </c>
      <c r="I51" s="65">
        <v>5</v>
      </c>
      <c r="J51" s="67">
        <v>5</v>
      </c>
      <c r="K51" s="67">
        <v>9</v>
      </c>
      <c r="L51" s="65">
        <v>4</v>
      </c>
      <c r="M51" s="67">
        <v>5</v>
      </c>
      <c r="N51" s="65">
        <v>9</v>
      </c>
      <c r="O51" s="67">
        <v>5</v>
      </c>
      <c r="P51" s="65">
        <v>9</v>
      </c>
      <c r="Q51" s="65">
        <v>3</v>
      </c>
      <c r="R51" s="65">
        <v>9</v>
      </c>
      <c r="S51" s="67">
        <v>9</v>
      </c>
      <c r="T51" s="67">
        <v>9</v>
      </c>
      <c r="U51" s="15">
        <f t="shared" si="2"/>
        <v>111</v>
      </c>
      <c r="V51" s="63">
        <v>14.7</v>
      </c>
      <c r="W51" s="4">
        <f>IF(B51&lt;&gt;"",'1stR'!W51+X51,0)</f>
        <v>1</v>
      </c>
      <c r="X51" s="4">
        <f t="shared" si="3"/>
        <v>1</v>
      </c>
      <c r="Y51" s="40"/>
    </row>
    <row r="52" spans="1:25" x14ac:dyDescent="0.25">
      <c r="A52" s="26">
        <v>46</v>
      </c>
      <c r="B52" s="66" t="s">
        <v>82</v>
      </c>
      <c r="C52" s="67">
        <v>4</v>
      </c>
      <c r="D52" s="67">
        <v>6</v>
      </c>
      <c r="E52" s="65">
        <v>3</v>
      </c>
      <c r="F52" s="65">
        <v>4</v>
      </c>
      <c r="G52" s="67">
        <v>7</v>
      </c>
      <c r="H52" s="67">
        <v>5</v>
      </c>
      <c r="I52" s="65">
        <v>7</v>
      </c>
      <c r="J52" s="67">
        <v>3</v>
      </c>
      <c r="K52" s="67">
        <v>4</v>
      </c>
      <c r="L52" s="65">
        <v>4</v>
      </c>
      <c r="M52" s="67">
        <v>6</v>
      </c>
      <c r="N52" s="65">
        <v>7</v>
      </c>
      <c r="O52" s="67">
        <v>6</v>
      </c>
      <c r="P52" s="65">
        <v>9</v>
      </c>
      <c r="Q52" s="65">
        <v>2</v>
      </c>
      <c r="R52" s="65">
        <v>4</v>
      </c>
      <c r="S52" s="67">
        <v>8</v>
      </c>
      <c r="T52" s="67">
        <v>5</v>
      </c>
      <c r="U52" s="15">
        <f t="shared" si="2"/>
        <v>94</v>
      </c>
      <c r="V52" s="63">
        <v>20</v>
      </c>
      <c r="W52" s="4">
        <f>IF(B52&lt;&gt;"",'1stR'!W52+X52,0)</f>
        <v>1</v>
      </c>
      <c r="X52" s="4">
        <f t="shared" si="3"/>
        <v>1</v>
      </c>
      <c r="Y52" s="40"/>
    </row>
    <row r="53" spans="1:25" x14ac:dyDescent="0.25">
      <c r="A53" s="33">
        <v>47</v>
      </c>
      <c r="B53" s="66" t="s">
        <v>83</v>
      </c>
      <c r="C53" s="67">
        <v>5</v>
      </c>
      <c r="D53" s="67">
        <v>3</v>
      </c>
      <c r="E53" s="65">
        <v>5</v>
      </c>
      <c r="F53" s="65">
        <v>3</v>
      </c>
      <c r="G53" s="67">
        <v>4</v>
      </c>
      <c r="H53" s="67">
        <v>4</v>
      </c>
      <c r="I53" s="65">
        <v>4</v>
      </c>
      <c r="J53" s="67">
        <v>4</v>
      </c>
      <c r="K53" s="67">
        <v>4</v>
      </c>
      <c r="L53" s="65">
        <v>3</v>
      </c>
      <c r="M53" s="67">
        <v>6</v>
      </c>
      <c r="N53" s="65">
        <v>7</v>
      </c>
      <c r="O53" s="67">
        <v>7</v>
      </c>
      <c r="P53" s="65">
        <v>4</v>
      </c>
      <c r="Q53" s="65">
        <v>4</v>
      </c>
      <c r="R53" s="65">
        <v>4</v>
      </c>
      <c r="S53" s="67">
        <v>4</v>
      </c>
      <c r="T53" s="67">
        <v>3</v>
      </c>
      <c r="U53" s="15">
        <f t="shared" si="2"/>
        <v>78</v>
      </c>
      <c r="V53" s="63">
        <v>12</v>
      </c>
      <c r="W53" s="4">
        <f>IF(B53&lt;&gt;"",'1stR'!W53+X53,0)</f>
        <v>1</v>
      </c>
      <c r="X53" s="4">
        <f t="shared" si="3"/>
        <v>1</v>
      </c>
      <c r="Y53" s="40"/>
    </row>
    <row r="54" spans="1:25" x14ac:dyDescent="0.25">
      <c r="A54" s="26">
        <v>48</v>
      </c>
      <c r="B54" s="66" t="s">
        <v>84</v>
      </c>
      <c r="C54" s="67">
        <v>5</v>
      </c>
      <c r="D54" s="67">
        <v>4</v>
      </c>
      <c r="E54" s="65">
        <v>5</v>
      </c>
      <c r="F54" s="65">
        <v>5</v>
      </c>
      <c r="G54" s="67">
        <v>5</v>
      </c>
      <c r="H54" s="67">
        <v>6</v>
      </c>
      <c r="I54" s="65">
        <v>5</v>
      </c>
      <c r="J54" s="67">
        <v>5</v>
      </c>
      <c r="K54" s="67">
        <v>5</v>
      </c>
      <c r="L54" s="65">
        <v>4</v>
      </c>
      <c r="M54" s="67">
        <v>5</v>
      </c>
      <c r="N54" s="65">
        <v>6</v>
      </c>
      <c r="O54" s="67">
        <v>4</v>
      </c>
      <c r="P54" s="65">
        <v>7</v>
      </c>
      <c r="Q54" s="65">
        <v>4</v>
      </c>
      <c r="R54" s="65">
        <v>2</v>
      </c>
      <c r="S54" s="67">
        <v>4</v>
      </c>
      <c r="T54" s="67">
        <v>4</v>
      </c>
      <c r="U54" s="15">
        <f t="shared" si="2"/>
        <v>85</v>
      </c>
      <c r="V54" s="63">
        <v>12.9</v>
      </c>
      <c r="W54" s="4">
        <f>IF(B54&lt;&gt;"",'1stR'!W54+X54,0)</f>
        <v>1</v>
      </c>
      <c r="X54" s="4">
        <f t="shared" si="3"/>
        <v>1</v>
      </c>
      <c r="Y54" s="40"/>
    </row>
    <row r="55" spans="1:25" x14ac:dyDescent="0.25">
      <c r="A55" s="26">
        <v>49</v>
      </c>
      <c r="B55" s="66" t="s">
        <v>85</v>
      </c>
      <c r="C55" s="67">
        <v>6</v>
      </c>
      <c r="D55" s="67">
        <v>6</v>
      </c>
      <c r="E55" s="65">
        <v>3</v>
      </c>
      <c r="F55" s="65">
        <v>6</v>
      </c>
      <c r="G55" s="67">
        <v>6</v>
      </c>
      <c r="H55" s="67">
        <v>5</v>
      </c>
      <c r="I55" s="65">
        <v>8</v>
      </c>
      <c r="J55" s="67">
        <v>7</v>
      </c>
      <c r="K55" s="67">
        <v>6</v>
      </c>
      <c r="L55" s="65">
        <v>5</v>
      </c>
      <c r="M55" s="67">
        <v>5</v>
      </c>
      <c r="N55" s="65">
        <v>6</v>
      </c>
      <c r="O55" s="67">
        <v>5</v>
      </c>
      <c r="P55" s="65">
        <v>6</v>
      </c>
      <c r="Q55" s="65">
        <v>3</v>
      </c>
      <c r="R55" s="65">
        <v>4</v>
      </c>
      <c r="S55" s="67">
        <v>5</v>
      </c>
      <c r="T55" s="67">
        <v>6</v>
      </c>
      <c r="U55" s="15">
        <f t="shared" si="2"/>
        <v>98</v>
      </c>
      <c r="V55" s="63">
        <v>18.3</v>
      </c>
      <c r="W55" s="4">
        <f>IF(B55&lt;&gt;"",'1stR'!W55+X55,0)</f>
        <v>1</v>
      </c>
      <c r="X55" s="4">
        <f t="shared" si="3"/>
        <v>1</v>
      </c>
      <c r="Y55" s="40"/>
    </row>
    <row r="56" spans="1:25" x14ac:dyDescent="0.25">
      <c r="A56" s="33">
        <v>50</v>
      </c>
      <c r="B56" s="66" t="s">
        <v>86</v>
      </c>
      <c r="C56" s="67">
        <v>6</v>
      </c>
      <c r="D56" s="67">
        <v>5</v>
      </c>
      <c r="E56" s="65">
        <v>3</v>
      </c>
      <c r="F56" s="65">
        <v>4</v>
      </c>
      <c r="G56" s="67">
        <v>6</v>
      </c>
      <c r="H56" s="67">
        <v>6</v>
      </c>
      <c r="I56" s="65">
        <v>7</v>
      </c>
      <c r="J56" s="67">
        <v>5</v>
      </c>
      <c r="K56" s="67">
        <v>4</v>
      </c>
      <c r="L56" s="65">
        <v>4</v>
      </c>
      <c r="M56" s="67">
        <v>6</v>
      </c>
      <c r="N56" s="65">
        <v>7</v>
      </c>
      <c r="O56" s="67">
        <v>6</v>
      </c>
      <c r="P56" s="65">
        <v>6</v>
      </c>
      <c r="Q56" s="65">
        <v>3</v>
      </c>
      <c r="R56" s="65">
        <v>4</v>
      </c>
      <c r="S56" s="67">
        <v>6</v>
      </c>
      <c r="T56" s="67">
        <v>5</v>
      </c>
      <c r="U56" s="15">
        <f t="shared" si="2"/>
        <v>93</v>
      </c>
      <c r="V56" s="63">
        <v>22.2</v>
      </c>
      <c r="W56" s="4">
        <f>IF(B56&lt;&gt;"",'1stR'!W56+X56,0)</f>
        <v>1</v>
      </c>
      <c r="X56" s="4">
        <f t="shared" si="3"/>
        <v>1</v>
      </c>
      <c r="Y56" s="40"/>
    </row>
    <row r="57" spans="1:25" x14ac:dyDescent="0.25">
      <c r="A57" s="26">
        <v>51</v>
      </c>
      <c r="B57" s="66" t="s">
        <v>87</v>
      </c>
      <c r="C57" s="67">
        <v>8</v>
      </c>
      <c r="D57" s="67">
        <v>6</v>
      </c>
      <c r="E57" s="65">
        <v>4</v>
      </c>
      <c r="F57" s="65">
        <v>5</v>
      </c>
      <c r="G57" s="67">
        <v>6</v>
      </c>
      <c r="H57" s="67">
        <v>6</v>
      </c>
      <c r="I57" s="65">
        <v>9</v>
      </c>
      <c r="J57" s="67">
        <v>6</v>
      </c>
      <c r="K57" s="67">
        <v>9</v>
      </c>
      <c r="L57" s="65">
        <v>5</v>
      </c>
      <c r="M57" s="67">
        <v>6</v>
      </c>
      <c r="N57" s="65">
        <v>9</v>
      </c>
      <c r="O57" s="67">
        <v>5</v>
      </c>
      <c r="P57" s="65">
        <v>9</v>
      </c>
      <c r="Q57" s="65">
        <v>5</v>
      </c>
      <c r="R57" s="65">
        <v>4</v>
      </c>
      <c r="S57" s="67">
        <v>9</v>
      </c>
      <c r="T57" s="67">
        <v>5</v>
      </c>
      <c r="U57" s="15">
        <f t="shared" si="2"/>
        <v>116</v>
      </c>
      <c r="V57" s="63">
        <v>36</v>
      </c>
      <c r="W57" s="4">
        <f>IF(B57&lt;&gt;"",'1stR'!W57+X57,0)</f>
        <v>1</v>
      </c>
      <c r="X57" s="4">
        <f t="shared" si="3"/>
        <v>1</v>
      </c>
      <c r="Y57" s="40"/>
    </row>
    <row r="58" spans="1:25" x14ac:dyDescent="0.25">
      <c r="A58" s="26">
        <v>52</v>
      </c>
      <c r="B58" s="66" t="s">
        <v>88</v>
      </c>
      <c r="C58" s="67">
        <v>7</v>
      </c>
      <c r="D58" s="67">
        <v>4</v>
      </c>
      <c r="E58" s="65">
        <v>3</v>
      </c>
      <c r="F58" s="65">
        <v>5</v>
      </c>
      <c r="G58" s="67">
        <v>6</v>
      </c>
      <c r="H58" s="67">
        <v>6</v>
      </c>
      <c r="I58" s="65">
        <v>6</v>
      </c>
      <c r="J58" s="67">
        <v>5</v>
      </c>
      <c r="K58" s="67">
        <v>4</v>
      </c>
      <c r="L58" s="65">
        <v>4</v>
      </c>
      <c r="M58" s="67">
        <v>6</v>
      </c>
      <c r="N58" s="65">
        <v>6</v>
      </c>
      <c r="O58" s="67">
        <v>5</v>
      </c>
      <c r="P58" s="65">
        <v>9</v>
      </c>
      <c r="Q58" s="65">
        <v>3</v>
      </c>
      <c r="R58" s="65">
        <v>4</v>
      </c>
      <c r="S58" s="67">
        <v>6</v>
      </c>
      <c r="T58" s="67">
        <v>5</v>
      </c>
      <c r="U58" s="15">
        <f t="shared" si="2"/>
        <v>94</v>
      </c>
      <c r="V58" s="63">
        <v>19.3</v>
      </c>
      <c r="W58" s="4">
        <f>IF(B58&lt;&gt;"",'1stR'!W58+X58,0)</f>
        <v>1</v>
      </c>
      <c r="X58" s="4">
        <f t="shared" si="3"/>
        <v>1</v>
      </c>
      <c r="Y58" s="40"/>
    </row>
    <row r="59" spans="1:25" x14ac:dyDescent="0.25">
      <c r="A59" s="33">
        <v>53</v>
      </c>
      <c r="B59" s="66" t="s">
        <v>89</v>
      </c>
      <c r="C59" s="67">
        <v>6</v>
      </c>
      <c r="D59" s="67">
        <v>5</v>
      </c>
      <c r="E59" s="65">
        <v>4</v>
      </c>
      <c r="F59" s="65">
        <v>4</v>
      </c>
      <c r="G59" s="67">
        <v>4</v>
      </c>
      <c r="H59" s="67">
        <v>9</v>
      </c>
      <c r="I59" s="65">
        <v>5</v>
      </c>
      <c r="J59" s="67">
        <v>5</v>
      </c>
      <c r="K59" s="67">
        <v>9</v>
      </c>
      <c r="L59" s="65">
        <v>3</v>
      </c>
      <c r="M59" s="67">
        <v>8</v>
      </c>
      <c r="N59" s="65">
        <v>5</v>
      </c>
      <c r="O59" s="67">
        <v>9</v>
      </c>
      <c r="P59" s="65">
        <v>9</v>
      </c>
      <c r="Q59" s="65">
        <v>4</v>
      </c>
      <c r="R59" s="65">
        <v>9</v>
      </c>
      <c r="S59" s="67">
        <v>7</v>
      </c>
      <c r="T59" s="67">
        <v>6</v>
      </c>
      <c r="U59" s="15">
        <f t="shared" si="2"/>
        <v>111</v>
      </c>
      <c r="V59" s="63">
        <v>10.4</v>
      </c>
      <c r="W59" s="4">
        <f>IF(B59&lt;&gt;"",'1stR'!W59+X59,0)</f>
        <v>1</v>
      </c>
      <c r="X59" s="4">
        <f t="shared" si="3"/>
        <v>1</v>
      </c>
    </row>
    <row r="60" spans="1:25" x14ac:dyDescent="0.25">
      <c r="A60" s="26">
        <v>54</v>
      </c>
      <c r="B60" s="66" t="s">
        <v>90</v>
      </c>
      <c r="C60" s="67">
        <v>7</v>
      </c>
      <c r="D60" s="67">
        <v>5</v>
      </c>
      <c r="E60" s="65">
        <v>4</v>
      </c>
      <c r="F60" s="65">
        <v>4</v>
      </c>
      <c r="G60" s="67">
        <v>6</v>
      </c>
      <c r="H60" s="67">
        <v>4</v>
      </c>
      <c r="I60" s="65">
        <v>7</v>
      </c>
      <c r="J60" s="67">
        <v>8</v>
      </c>
      <c r="K60" s="67">
        <v>5</v>
      </c>
      <c r="L60" s="65">
        <v>2</v>
      </c>
      <c r="M60" s="67">
        <v>5</v>
      </c>
      <c r="N60" s="65">
        <v>5</v>
      </c>
      <c r="O60" s="67">
        <v>5</v>
      </c>
      <c r="P60" s="65">
        <v>7</v>
      </c>
      <c r="Q60" s="65">
        <v>4</v>
      </c>
      <c r="R60" s="65">
        <v>5</v>
      </c>
      <c r="S60" s="67">
        <v>4</v>
      </c>
      <c r="T60" s="67">
        <v>5</v>
      </c>
      <c r="U60" s="15">
        <f t="shared" si="2"/>
        <v>92</v>
      </c>
      <c r="V60" s="63">
        <v>17.3</v>
      </c>
      <c r="W60" s="4">
        <f>IF(B60&lt;&gt;"",'1stR'!W60+X60,0)</f>
        <v>1</v>
      </c>
      <c r="X60" s="4">
        <f t="shared" si="3"/>
        <v>1</v>
      </c>
    </row>
    <row r="61" spans="1:25" x14ac:dyDescent="0.25">
      <c r="A61" s="26">
        <v>55</v>
      </c>
      <c r="B61" s="66" t="s">
        <v>91</v>
      </c>
      <c r="C61" s="67">
        <v>5</v>
      </c>
      <c r="D61" s="67">
        <v>6</v>
      </c>
      <c r="E61" s="65">
        <v>3</v>
      </c>
      <c r="F61" s="65">
        <v>4</v>
      </c>
      <c r="G61" s="67">
        <v>6</v>
      </c>
      <c r="H61" s="67">
        <v>7</v>
      </c>
      <c r="I61" s="65">
        <v>5</v>
      </c>
      <c r="J61" s="67">
        <v>3</v>
      </c>
      <c r="K61" s="67">
        <v>3</v>
      </c>
      <c r="L61" s="65">
        <v>4</v>
      </c>
      <c r="M61" s="67">
        <v>5</v>
      </c>
      <c r="N61" s="65">
        <v>6</v>
      </c>
      <c r="O61" s="67">
        <v>4</v>
      </c>
      <c r="P61" s="65">
        <v>6</v>
      </c>
      <c r="Q61" s="65">
        <v>3</v>
      </c>
      <c r="R61" s="65">
        <v>4</v>
      </c>
      <c r="S61" s="67">
        <v>5</v>
      </c>
      <c r="T61" s="67">
        <v>4</v>
      </c>
      <c r="U61" s="15">
        <f t="shared" si="2"/>
        <v>83</v>
      </c>
      <c r="V61" s="63">
        <v>13.3</v>
      </c>
      <c r="W61" s="4">
        <f>IF(B61&lt;&gt;"",'1stR'!W61+X61,0)</f>
        <v>1</v>
      </c>
      <c r="X61" s="4">
        <f t="shared" si="3"/>
        <v>1</v>
      </c>
    </row>
    <row r="62" spans="1:25" x14ac:dyDescent="0.25">
      <c r="A62" s="33">
        <v>56</v>
      </c>
      <c r="B62" s="66" t="s">
        <v>92</v>
      </c>
      <c r="C62" s="67">
        <v>6</v>
      </c>
      <c r="D62" s="67">
        <v>5</v>
      </c>
      <c r="E62" s="65">
        <v>4</v>
      </c>
      <c r="F62" s="65">
        <v>9</v>
      </c>
      <c r="G62" s="67">
        <v>4</v>
      </c>
      <c r="H62" s="67">
        <v>5</v>
      </c>
      <c r="I62" s="65">
        <v>8</v>
      </c>
      <c r="J62" s="67">
        <v>5</v>
      </c>
      <c r="K62" s="67">
        <v>6</v>
      </c>
      <c r="L62" s="65">
        <v>6</v>
      </c>
      <c r="M62" s="67">
        <v>6</v>
      </c>
      <c r="N62" s="65">
        <v>6</v>
      </c>
      <c r="O62" s="67">
        <v>5</v>
      </c>
      <c r="P62" s="65">
        <v>9</v>
      </c>
      <c r="Q62" s="65">
        <v>4</v>
      </c>
      <c r="R62" s="65">
        <v>3</v>
      </c>
      <c r="S62" s="67">
        <v>8</v>
      </c>
      <c r="T62" s="67">
        <v>9</v>
      </c>
      <c r="U62" s="15">
        <f t="shared" si="2"/>
        <v>108</v>
      </c>
      <c r="V62" s="63">
        <v>26</v>
      </c>
      <c r="W62" s="4">
        <f>IF(B62&lt;&gt;"",'1stR'!W62+X62,0)</f>
        <v>1</v>
      </c>
      <c r="X62" s="4">
        <f t="shared" si="3"/>
        <v>1</v>
      </c>
    </row>
    <row r="63" spans="1:25" x14ac:dyDescent="0.25">
      <c r="A63" s="26">
        <v>57</v>
      </c>
      <c r="B63" s="66" t="s">
        <v>93</v>
      </c>
      <c r="C63" s="67">
        <v>5</v>
      </c>
      <c r="D63" s="67">
        <v>6</v>
      </c>
      <c r="E63" s="65">
        <v>4</v>
      </c>
      <c r="F63" s="65">
        <v>9</v>
      </c>
      <c r="G63" s="67">
        <v>9</v>
      </c>
      <c r="H63" s="67">
        <v>5</v>
      </c>
      <c r="I63" s="65">
        <v>7</v>
      </c>
      <c r="J63" s="67">
        <v>6</v>
      </c>
      <c r="K63" s="67">
        <v>6</v>
      </c>
      <c r="L63" s="65">
        <v>5</v>
      </c>
      <c r="M63" s="67">
        <v>6</v>
      </c>
      <c r="N63" s="65">
        <v>9</v>
      </c>
      <c r="O63" s="67">
        <v>5</v>
      </c>
      <c r="P63" s="65">
        <v>9</v>
      </c>
      <c r="Q63" s="65">
        <v>4</v>
      </c>
      <c r="R63" s="65">
        <v>9</v>
      </c>
      <c r="S63" s="67">
        <v>6</v>
      </c>
      <c r="T63" s="67">
        <v>6</v>
      </c>
      <c r="U63" s="15">
        <f t="shared" si="2"/>
        <v>116</v>
      </c>
      <c r="V63" s="63">
        <v>18.2</v>
      </c>
      <c r="W63" s="4">
        <f>IF(B63&lt;&gt;"",'1stR'!W63+X63,0)</f>
        <v>1</v>
      </c>
      <c r="X63" s="4">
        <f t="shared" si="3"/>
        <v>1</v>
      </c>
    </row>
    <row r="64" spans="1:25" x14ac:dyDescent="0.25">
      <c r="A64" s="26">
        <v>58</v>
      </c>
      <c r="B64" s="66" t="s">
        <v>94</v>
      </c>
      <c r="C64" s="67">
        <v>7</v>
      </c>
      <c r="D64" s="67">
        <v>5</v>
      </c>
      <c r="E64" s="65">
        <v>4</v>
      </c>
      <c r="F64" s="65">
        <v>5</v>
      </c>
      <c r="G64" s="67">
        <v>6</v>
      </c>
      <c r="H64" s="67">
        <v>5</v>
      </c>
      <c r="I64" s="65">
        <v>8</v>
      </c>
      <c r="J64" s="67">
        <v>5</v>
      </c>
      <c r="K64" s="67">
        <v>5</v>
      </c>
      <c r="L64" s="65">
        <v>4</v>
      </c>
      <c r="M64" s="67">
        <v>6</v>
      </c>
      <c r="N64" s="65">
        <v>9</v>
      </c>
      <c r="O64" s="67">
        <v>6</v>
      </c>
      <c r="P64" s="65">
        <v>8</v>
      </c>
      <c r="Q64" s="65">
        <v>5</v>
      </c>
      <c r="R64" s="65">
        <v>3</v>
      </c>
      <c r="S64" s="67">
        <v>6</v>
      </c>
      <c r="T64" s="67">
        <v>7</v>
      </c>
      <c r="U64" s="15">
        <f t="shared" si="2"/>
        <v>104</v>
      </c>
      <c r="V64" s="63">
        <v>21.9</v>
      </c>
      <c r="W64" s="4">
        <f>IF(B64&lt;&gt;"",'1stR'!W64+X64,0)</f>
        <v>1</v>
      </c>
      <c r="X64" s="4">
        <f t="shared" si="3"/>
        <v>1</v>
      </c>
    </row>
    <row r="65" spans="1:25" x14ac:dyDescent="0.25">
      <c r="A65" s="33">
        <v>59</v>
      </c>
      <c r="B65" s="66" t="s">
        <v>95</v>
      </c>
      <c r="C65" s="67">
        <v>9</v>
      </c>
      <c r="D65" s="67">
        <v>6</v>
      </c>
      <c r="E65" s="65">
        <v>4</v>
      </c>
      <c r="F65" s="65">
        <v>5</v>
      </c>
      <c r="G65" s="67">
        <v>7</v>
      </c>
      <c r="H65" s="67">
        <v>8</v>
      </c>
      <c r="I65" s="65">
        <v>9</v>
      </c>
      <c r="J65" s="67">
        <v>9</v>
      </c>
      <c r="K65" s="67">
        <v>9</v>
      </c>
      <c r="L65" s="65">
        <v>4</v>
      </c>
      <c r="M65" s="67">
        <v>6</v>
      </c>
      <c r="N65" s="65">
        <v>9</v>
      </c>
      <c r="O65" s="67">
        <v>5</v>
      </c>
      <c r="P65" s="65">
        <v>9</v>
      </c>
      <c r="Q65" s="65">
        <v>3</v>
      </c>
      <c r="R65" s="65">
        <v>6</v>
      </c>
      <c r="S65" s="67">
        <v>9</v>
      </c>
      <c r="T65" s="67">
        <v>9</v>
      </c>
      <c r="U65" s="15">
        <f t="shared" si="2"/>
        <v>126</v>
      </c>
      <c r="V65" s="63">
        <v>36</v>
      </c>
      <c r="W65" s="4">
        <f>IF(B65&lt;&gt;"",'1stR'!W65+X65,0)</f>
        <v>1</v>
      </c>
      <c r="X65" s="4">
        <f t="shared" si="3"/>
        <v>1</v>
      </c>
    </row>
    <row r="66" spans="1:25" x14ac:dyDescent="0.25">
      <c r="A66" s="26">
        <v>60</v>
      </c>
      <c r="B66" s="66" t="s">
        <v>96</v>
      </c>
      <c r="C66" s="67">
        <v>4</v>
      </c>
      <c r="D66" s="67">
        <v>5</v>
      </c>
      <c r="E66" s="65">
        <v>5</v>
      </c>
      <c r="F66" s="65">
        <v>4</v>
      </c>
      <c r="G66" s="67">
        <v>5</v>
      </c>
      <c r="H66" s="67">
        <v>6</v>
      </c>
      <c r="I66" s="65">
        <v>9</v>
      </c>
      <c r="J66" s="67">
        <v>5</v>
      </c>
      <c r="K66" s="67">
        <v>5</v>
      </c>
      <c r="L66" s="65">
        <v>4</v>
      </c>
      <c r="M66" s="67">
        <v>4</v>
      </c>
      <c r="N66" s="65">
        <v>5</v>
      </c>
      <c r="O66" s="67">
        <v>5</v>
      </c>
      <c r="P66" s="65">
        <v>6</v>
      </c>
      <c r="Q66" s="65">
        <v>4</v>
      </c>
      <c r="R66" s="65">
        <v>3</v>
      </c>
      <c r="S66" s="67">
        <v>5</v>
      </c>
      <c r="T66" s="67">
        <v>5</v>
      </c>
      <c r="U66" s="15">
        <f t="shared" si="2"/>
        <v>89</v>
      </c>
      <c r="V66" s="63">
        <v>15</v>
      </c>
      <c r="W66" s="4">
        <f>IF(B66&lt;&gt;"",'1stR'!W66+X66,0)</f>
        <v>1</v>
      </c>
      <c r="X66" s="4">
        <f t="shared" si="3"/>
        <v>1</v>
      </c>
    </row>
    <row r="67" spans="1:25" x14ac:dyDescent="0.25">
      <c r="A67" s="26">
        <v>61</v>
      </c>
      <c r="B67" s="66" t="s">
        <v>97</v>
      </c>
      <c r="C67" s="67">
        <v>5</v>
      </c>
      <c r="D67" s="67">
        <v>6</v>
      </c>
      <c r="E67" s="65">
        <v>4</v>
      </c>
      <c r="F67" s="65">
        <v>5</v>
      </c>
      <c r="G67" s="67">
        <v>5</v>
      </c>
      <c r="H67" s="67">
        <v>6</v>
      </c>
      <c r="I67" s="65">
        <v>7</v>
      </c>
      <c r="J67" s="67">
        <v>3</v>
      </c>
      <c r="K67" s="67">
        <v>5</v>
      </c>
      <c r="L67" s="65">
        <v>7</v>
      </c>
      <c r="M67" s="67">
        <v>5</v>
      </c>
      <c r="N67" s="65">
        <v>5</v>
      </c>
      <c r="O67" s="67">
        <v>9</v>
      </c>
      <c r="P67" s="65">
        <v>5</v>
      </c>
      <c r="Q67" s="65">
        <v>4</v>
      </c>
      <c r="R67" s="65">
        <v>6</v>
      </c>
      <c r="S67" s="67">
        <v>6</v>
      </c>
      <c r="T67" s="67">
        <v>6</v>
      </c>
      <c r="U67" s="15">
        <f t="shared" si="2"/>
        <v>99</v>
      </c>
      <c r="V67" s="63">
        <v>16</v>
      </c>
      <c r="W67" s="4">
        <f>IF(B67&lt;&gt;"",'1stR'!W67+X67,0)</f>
        <v>1</v>
      </c>
      <c r="X67" s="4">
        <f t="shared" si="3"/>
        <v>1</v>
      </c>
    </row>
    <row r="68" spans="1:25" x14ac:dyDescent="0.25">
      <c r="A68" s="33">
        <v>62</v>
      </c>
      <c r="B68" s="66">
        <f>'1stR'!B68</f>
        <v>0</v>
      </c>
      <c r="C68" s="67"/>
      <c r="D68" s="67"/>
      <c r="E68" s="65"/>
      <c r="F68" s="65"/>
      <c r="G68" s="67"/>
      <c r="H68" s="67"/>
      <c r="I68" s="65"/>
      <c r="J68" s="67"/>
      <c r="K68" s="67"/>
      <c r="L68" s="65"/>
      <c r="M68" s="67"/>
      <c r="N68" s="65"/>
      <c r="O68" s="67"/>
      <c r="P68" s="65"/>
      <c r="Q68" s="65"/>
      <c r="R68" s="65"/>
      <c r="S68" s="67"/>
      <c r="T68" s="67"/>
      <c r="U68" s="15">
        <f t="shared" si="2"/>
        <v>0</v>
      </c>
      <c r="V68" s="63">
        <f>'1stR'!V68</f>
        <v>0</v>
      </c>
      <c r="W68" s="4">
        <f>IF(B68&lt;&gt;"",'1stR'!W68+X68,0)</f>
        <v>0</v>
      </c>
      <c r="X68" s="4">
        <f t="shared" si="3"/>
        <v>0</v>
      </c>
    </row>
    <row r="69" spans="1:25" x14ac:dyDescent="0.25">
      <c r="A69" s="26">
        <v>63</v>
      </c>
      <c r="B69" s="66">
        <f>'1stR'!B69</f>
        <v>0</v>
      </c>
      <c r="C69" s="67"/>
      <c r="D69" s="67"/>
      <c r="E69" s="65"/>
      <c r="F69" s="65"/>
      <c r="G69" s="67"/>
      <c r="H69" s="67"/>
      <c r="I69" s="65"/>
      <c r="J69" s="67"/>
      <c r="K69" s="67"/>
      <c r="L69" s="65"/>
      <c r="M69" s="67"/>
      <c r="N69" s="65"/>
      <c r="O69" s="67"/>
      <c r="P69" s="65"/>
      <c r="Q69" s="65"/>
      <c r="R69" s="65"/>
      <c r="S69" s="67"/>
      <c r="T69" s="67"/>
      <c r="U69" s="15">
        <f t="shared" si="2"/>
        <v>0</v>
      </c>
      <c r="V69" s="63">
        <f>'1stR'!V69</f>
        <v>0</v>
      </c>
      <c r="W69" s="4">
        <f>IF(B69&lt;&gt;"",'1stR'!W69+X69,0)</f>
        <v>0</v>
      </c>
      <c r="X69" s="4">
        <f t="shared" si="3"/>
        <v>0</v>
      </c>
    </row>
    <row r="70" spans="1:25" x14ac:dyDescent="0.25">
      <c r="A70" s="26">
        <v>64</v>
      </c>
      <c r="B70" s="66">
        <f>'1stR'!B70</f>
        <v>0</v>
      </c>
      <c r="C70" s="67"/>
      <c r="D70" s="67"/>
      <c r="E70" s="65"/>
      <c r="F70" s="65"/>
      <c r="G70" s="67"/>
      <c r="H70" s="67"/>
      <c r="I70" s="65"/>
      <c r="J70" s="67"/>
      <c r="K70" s="67"/>
      <c r="L70" s="65"/>
      <c r="M70" s="67"/>
      <c r="N70" s="65"/>
      <c r="O70" s="67"/>
      <c r="P70" s="65"/>
      <c r="Q70" s="65"/>
      <c r="R70" s="65"/>
      <c r="S70" s="67"/>
      <c r="T70" s="67"/>
      <c r="U70" s="15">
        <f t="shared" si="2"/>
        <v>0</v>
      </c>
      <c r="V70" s="63">
        <f>'1stR'!V70</f>
        <v>0</v>
      </c>
      <c r="W70" s="4">
        <f>IF(B70&lt;&gt;"",'1stR'!W70+X70,0)</f>
        <v>0</v>
      </c>
      <c r="X70" s="4">
        <f t="shared" si="3"/>
        <v>0</v>
      </c>
    </row>
    <row r="71" spans="1:25" x14ac:dyDescent="0.25">
      <c r="A71" s="33">
        <v>65</v>
      </c>
      <c r="B71" s="66">
        <f>'1stR'!B71</f>
        <v>0</v>
      </c>
      <c r="C71" s="67"/>
      <c r="D71" s="67"/>
      <c r="E71" s="65"/>
      <c r="F71" s="65"/>
      <c r="G71" s="67"/>
      <c r="H71" s="67"/>
      <c r="I71" s="65"/>
      <c r="J71" s="67"/>
      <c r="K71" s="67"/>
      <c r="L71" s="65"/>
      <c r="M71" s="67"/>
      <c r="N71" s="65"/>
      <c r="O71" s="67"/>
      <c r="P71" s="65"/>
      <c r="Q71" s="65"/>
      <c r="R71" s="65"/>
      <c r="S71" s="67"/>
      <c r="T71" s="67"/>
      <c r="U71" s="15">
        <f t="shared" ref="U71:U102" si="4">SUM(C71:T71)</f>
        <v>0</v>
      </c>
      <c r="V71" s="63">
        <f>'1stR'!V71</f>
        <v>0</v>
      </c>
      <c r="W71" s="4">
        <f>IF(B71&lt;&gt;"",'1stR'!W71+X71,0)</f>
        <v>0</v>
      </c>
      <c r="X71" s="4">
        <f t="shared" ref="X71:X102" si="5">IF(U71&gt;0,1,0)</f>
        <v>0</v>
      </c>
    </row>
    <row r="72" spans="1:25" x14ac:dyDescent="0.25">
      <c r="A72" s="26">
        <v>66</v>
      </c>
      <c r="B72" s="66">
        <f>'1stR'!B72</f>
        <v>0</v>
      </c>
      <c r="C72" s="67"/>
      <c r="D72" s="67"/>
      <c r="E72" s="65"/>
      <c r="F72" s="65"/>
      <c r="G72" s="67"/>
      <c r="H72" s="67"/>
      <c r="I72" s="65"/>
      <c r="J72" s="67"/>
      <c r="K72" s="67"/>
      <c r="L72" s="65"/>
      <c r="M72" s="67"/>
      <c r="N72" s="65"/>
      <c r="O72" s="67"/>
      <c r="P72" s="65"/>
      <c r="Q72" s="65"/>
      <c r="R72" s="65"/>
      <c r="S72" s="67"/>
      <c r="T72" s="67"/>
      <c r="U72" s="15">
        <f t="shared" si="4"/>
        <v>0</v>
      </c>
      <c r="V72" s="63">
        <f>'1stR'!V72</f>
        <v>0</v>
      </c>
      <c r="W72" s="4">
        <f>IF(B72&lt;&gt;"",'1stR'!W72+X72,0)</f>
        <v>0</v>
      </c>
      <c r="X72" s="4">
        <f t="shared" si="5"/>
        <v>0</v>
      </c>
    </row>
    <row r="73" spans="1:25" x14ac:dyDescent="0.25">
      <c r="A73" s="26">
        <v>67</v>
      </c>
      <c r="B73" s="66">
        <f>'1stR'!B73</f>
        <v>0</v>
      </c>
      <c r="C73" s="67"/>
      <c r="D73" s="67"/>
      <c r="E73" s="65"/>
      <c r="F73" s="65"/>
      <c r="G73" s="67"/>
      <c r="H73" s="67"/>
      <c r="I73" s="65"/>
      <c r="J73" s="67"/>
      <c r="K73" s="67"/>
      <c r="L73" s="65"/>
      <c r="M73" s="67"/>
      <c r="N73" s="65"/>
      <c r="O73" s="67"/>
      <c r="P73" s="65"/>
      <c r="Q73" s="65"/>
      <c r="R73" s="65"/>
      <c r="S73" s="67"/>
      <c r="T73" s="67"/>
      <c r="U73" s="15">
        <f t="shared" si="4"/>
        <v>0</v>
      </c>
      <c r="V73" s="63">
        <f>'1stR'!V73</f>
        <v>0</v>
      </c>
      <c r="W73" s="4">
        <f>IF(B73&lt;&gt;"",'1stR'!W73+X73,0)</f>
        <v>0</v>
      </c>
      <c r="X73" s="4">
        <f t="shared" si="5"/>
        <v>0</v>
      </c>
      <c r="Y73" s="40"/>
    </row>
    <row r="74" spans="1:25" x14ac:dyDescent="0.25">
      <c r="A74" s="33">
        <v>68</v>
      </c>
      <c r="B74" s="7">
        <f>'1stR'!B74</f>
        <v>0</v>
      </c>
      <c r="C74" s="67"/>
      <c r="D74" s="67"/>
      <c r="E74" s="65"/>
      <c r="F74" s="65"/>
      <c r="G74" s="67"/>
      <c r="H74" s="67"/>
      <c r="I74" s="65"/>
      <c r="J74" s="67"/>
      <c r="K74" s="67"/>
      <c r="L74" s="65"/>
      <c r="M74" s="67"/>
      <c r="N74" s="65"/>
      <c r="O74" s="67"/>
      <c r="P74" s="65"/>
      <c r="Q74" s="65"/>
      <c r="R74" s="65"/>
      <c r="S74" s="67"/>
      <c r="T74" s="67"/>
      <c r="U74" s="15">
        <f t="shared" si="4"/>
        <v>0</v>
      </c>
      <c r="V74" s="63">
        <f>'1stR'!V74</f>
        <v>0</v>
      </c>
      <c r="W74" s="4">
        <f>IF(B74&lt;&gt;"",'1stR'!W74+X74,0)</f>
        <v>0</v>
      </c>
      <c r="X74" s="4">
        <f t="shared" si="5"/>
        <v>0</v>
      </c>
      <c r="Y74" s="40"/>
    </row>
    <row r="75" spans="1:25" x14ac:dyDescent="0.25">
      <c r="A75" s="26">
        <v>69</v>
      </c>
      <c r="B75" s="66"/>
      <c r="C75" s="67"/>
      <c r="D75" s="67"/>
      <c r="E75" s="65"/>
      <c r="F75" s="65"/>
      <c r="G75" s="67"/>
      <c r="H75" s="67"/>
      <c r="I75" s="65"/>
      <c r="J75" s="67"/>
      <c r="K75" s="67"/>
      <c r="L75" s="65"/>
      <c r="M75" s="67"/>
      <c r="N75" s="65"/>
      <c r="O75" s="67"/>
      <c r="P75" s="65"/>
      <c r="Q75" s="65"/>
      <c r="R75" s="65"/>
      <c r="S75" s="67"/>
      <c r="T75" s="67"/>
      <c r="U75" s="15">
        <f t="shared" si="4"/>
        <v>0</v>
      </c>
      <c r="V75" s="63">
        <f>'1stR'!V75</f>
        <v>0</v>
      </c>
      <c r="W75" s="4">
        <f>IF(B75&lt;&gt;"",'1stR'!W75+X75,0)</f>
        <v>0</v>
      </c>
      <c r="X75" s="4">
        <f t="shared" si="5"/>
        <v>0</v>
      </c>
      <c r="Y75" s="40"/>
    </row>
    <row r="76" spans="1:25" x14ac:dyDescent="0.25">
      <c r="A76" s="26">
        <v>70</v>
      </c>
      <c r="B76" s="7">
        <f>'1stR'!B76</f>
        <v>0</v>
      </c>
      <c r="C76" s="67"/>
      <c r="D76" s="67"/>
      <c r="E76" s="65"/>
      <c r="F76" s="65"/>
      <c r="G76" s="67"/>
      <c r="H76" s="67"/>
      <c r="I76" s="65"/>
      <c r="J76" s="67"/>
      <c r="K76" s="67"/>
      <c r="L76" s="65"/>
      <c r="M76" s="67"/>
      <c r="N76" s="65"/>
      <c r="O76" s="67"/>
      <c r="P76" s="65"/>
      <c r="Q76" s="65"/>
      <c r="R76" s="65"/>
      <c r="S76" s="67"/>
      <c r="T76" s="67"/>
      <c r="U76" s="15">
        <f t="shared" si="4"/>
        <v>0</v>
      </c>
      <c r="V76" s="63">
        <f>'1stR'!V76</f>
        <v>0</v>
      </c>
      <c r="W76" s="4">
        <f>IF(B76&lt;&gt;"",'1stR'!W76+X76,0)</f>
        <v>0</v>
      </c>
      <c r="X76" s="4">
        <f t="shared" si="5"/>
        <v>0</v>
      </c>
      <c r="Y76" s="40"/>
    </row>
    <row r="77" spans="1:25" x14ac:dyDescent="0.25">
      <c r="A77" s="33">
        <v>71</v>
      </c>
      <c r="B77" s="7">
        <f>'1stR'!B77</f>
        <v>0</v>
      </c>
      <c r="C77" s="67"/>
      <c r="D77" s="67"/>
      <c r="E77" s="65"/>
      <c r="F77" s="65"/>
      <c r="G77" s="67"/>
      <c r="H77" s="67"/>
      <c r="I77" s="65"/>
      <c r="J77" s="67"/>
      <c r="K77" s="67"/>
      <c r="L77" s="65"/>
      <c r="M77" s="67"/>
      <c r="N77" s="65"/>
      <c r="O77" s="67"/>
      <c r="P77" s="65"/>
      <c r="Q77" s="65"/>
      <c r="R77" s="65"/>
      <c r="S77" s="67"/>
      <c r="T77" s="67"/>
      <c r="U77" s="15">
        <f t="shared" si="4"/>
        <v>0</v>
      </c>
      <c r="V77" s="63">
        <f>'1stR'!V77</f>
        <v>0</v>
      </c>
      <c r="W77" s="4">
        <f>IF(B77&lt;&gt;"",'1stR'!W77+X77,0)</f>
        <v>0</v>
      </c>
      <c r="X77" s="4">
        <f t="shared" si="5"/>
        <v>0</v>
      </c>
      <c r="Y77" s="40"/>
    </row>
    <row r="78" spans="1:25" x14ac:dyDescent="0.25">
      <c r="A78" s="26">
        <v>72</v>
      </c>
      <c r="B78" s="7">
        <f>'1stR'!B78</f>
        <v>0</v>
      </c>
      <c r="C78" s="67"/>
      <c r="D78" s="67"/>
      <c r="E78" s="65"/>
      <c r="F78" s="65"/>
      <c r="G78" s="67"/>
      <c r="H78" s="67"/>
      <c r="I78" s="65"/>
      <c r="J78" s="67"/>
      <c r="K78" s="67"/>
      <c r="L78" s="65"/>
      <c r="M78" s="67"/>
      <c r="N78" s="65"/>
      <c r="O78" s="67"/>
      <c r="P78" s="65"/>
      <c r="Q78" s="65"/>
      <c r="R78" s="65"/>
      <c r="S78" s="67"/>
      <c r="T78" s="67"/>
      <c r="U78" s="15">
        <f t="shared" si="4"/>
        <v>0</v>
      </c>
      <c r="V78" s="63">
        <f>'1stR'!V78</f>
        <v>0</v>
      </c>
      <c r="W78" s="4">
        <f>IF(B78&lt;&gt;"",'1stR'!W78+X78,0)</f>
        <v>0</v>
      </c>
      <c r="X78" s="4">
        <f t="shared" si="5"/>
        <v>0</v>
      </c>
      <c r="Y78" s="40"/>
    </row>
    <row r="79" spans="1:25" x14ac:dyDescent="0.25">
      <c r="A79" s="26">
        <v>73</v>
      </c>
      <c r="B79" s="7">
        <f>'1stR'!B79</f>
        <v>0</v>
      </c>
      <c r="C79" s="67"/>
      <c r="D79" s="67"/>
      <c r="E79" s="65"/>
      <c r="F79" s="65"/>
      <c r="G79" s="67"/>
      <c r="H79" s="67"/>
      <c r="I79" s="65"/>
      <c r="J79" s="67"/>
      <c r="K79" s="67"/>
      <c r="L79" s="65"/>
      <c r="M79" s="67"/>
      <c r="N79" s="65"/>
      <c r="O79" s="67"/>
      <c r="P79" s="65"/>
      <c r="Q79" s="65"/>
      <c r="R79" s="65"/>
      <c r="S79" s="67"/>
      <c r="T79" s="67"/>
      <c r="U79" s="15">
        <f t="shared" si="4"/>
        <v>0</v>
      </c>
      <c r="V79" s="63">
        <f>'1stR'!V79</f>
        <v>0</v>
      </c>
      <c r="W79" s="4">
        <f>IF(B79&lt;&gt;"",'1stR'!W79+X79,0)</f>
        <v>0</v>
      </c>
      <c r="X79" s="4">
        <f t="shared" si="5"/>
        <v>0</v>
      </c>
      <c r="Y79" s="40"/>
    </row>
    <row r="80" spans="1:25" x14ac:dyDescent="0.25">
      <c r="A80" s="33">
        <v>74</v>
      </c>
      <c r="B80" s="7">
        <f>'1stR'!B80</f>
        <v>0</v>
      </c>
      <c r="C80" s="67"/>
      <c r="D80" s="67"/>
      <c r="E80" s="65"/>
      <c r="F80" s="65"/>
      <c r="G80" s="67"/>
      <c r="H80" s="67"/>
      <c r="I80" s="65"/>
      <c r="J80" s="67"/>
      <c r="K80" s="67"/>
      <c r="L80" s="65"/>
      <c r="M80" s="67"/>
      <c r="N80" s="65"/>
      <c r="O80" s="67"/>
      <c r="P80" s="65"/>
      <c r="Q80" s="65"/>
      <c r="R80" s="65"/>
      <c r="S80" s="67"/>
      <c r="T80" s="67"/>
      <c r="U80" s="15">
        <f t="shared" si="4"/>
        <v>0</v>
      </c>
      <c r="V80" s="63">
        <f>'1stR'!V80</f>
        <v>0</v>
      </c>
      <c r="W80" s="4">
        <f>IF(B80&lt;&gt;"",'1stR'!W80+X80,0)</f>
        <v>0</v>
      </c>
      <c r="X80" s="4">
        <f t="shared" si="5"/>
        <v>0</v>
      </c>
      <c r="Y80" s="40"/>
    </row>
    <row r="81" spans="1:25" x14ac:dyDescent="0.25">
      <c r="A81" s="26">
        <v>75</v>
      </c>
      <c r="B81" s="7">
        <f>'1stR'!B81</f>
        <v>0</v>
      </c>
      <c r="C81" s="67"/>
      <c r="D81" s="67"/>
      <c r="E81" s="65"/>
      <c r="F81" s="65"/>
      <c r="G81" s="67"/>
      <c r="H81" s="67"/>
      <c r="I81" s="65"/>
      <c r="J81" s="67"/>
      <c r="K81" s="67"/>
      <c r="L81" s="65"/>
      <c r="M81" s="67"/>
      <c r="N81" s="65"/>
      <c r="O81" s="67"/>
      <c r="P81" s="65"/>
      <c r="Q81" s="65"/>
      <c r="R81" s="65"/>
      <c r="S81" s="67"/>
      <c r="T81" s="67"/>
      <c r="U81" s="15">
        <f t="shared" si="4"/>
        <v>0</v>
      </c>
      <c r="V81" s="63">
        <f>'1stR'!V81</f>
        <v>0</v>
      </c>
      <c r="W81" s="4">
        <f>IF(B81&lt;&gt;"",'1stR'!W81+X81,0)</f>
        <v>0</v>
      </c>
      <c r="X81" s="4">
        <f t="shared" si="5"/>
        <v>0</v>
      </c>
      <c r="Y81" s="40"/>
    </row>
    <row r="82" spans="1:25" x14ac:dyDescent="0.25">
      <c r="A82" s="26">
        <v>76</v>
      </c>
      <c r="B82" s="7">
        <f>'1stR'!B82</f>
        <v>0</v>
      </c>
      <c r="C82" s="67"/>
      <c r="D82" s="67"/>
      <c r="E82" s="65"/>
      <c r="F82" s="65"/>
      <c r="G82" s="67"/>
      <c r="H82" s="67"/>
      <c r="I82" s="65"/>
      <c r="J82" s="67"/>
      <c r="K82" s="67"/>
      <c r="L82" s="65"/>
      <c r="M82" s="67"/>
      <c r="N82" s="65"/>
      <c r="O82" s="67"/>
      <c r="P82" s="65"/>
      <c r="Q82" s="65"/>
      <c r="R82" s="65"/>
      <c r="S82" s="67"/>
      <c r="T82" s="67"/>
      <c r="U82" s="15">
        <f t="shared" si="4"/>
        <v>0</v>
      </c>
      <c r="V82" s="63">
        <f>'1stR'!V82</f>
        <v>0</v>
      </c>
      <c r="W82" s="4">
        <f>IF(B82&lt;&gt;"",'1stR'!W82+X82,0)</f>
        <v>0</v>
      </c>
      <c r="X82" s="4">
        <f t="shared" si="5"/>
        <v>0</v>
      </c>
      <c r="Y82" s="40"/>
    </row>
    <row r="83" spans="1:25" x14ac:dyDescent="0.25">
      <c r="A83" s="33">
        <v>77</v>
      </c>
      <c r="B83" s="7">
        <f>'1stR'!B83</f>
        <v>0</v>
      </c>
      <c r="C83" s="67"/>
      <c r="D83" s="67"/>
      <c r="E83" s="65"/>
      <c r="F83" s="65"/>
      <c r="G83" s="67"/>
      <c r="H83" s="67"/>
      <c r="I83" s="65"/>
      <c r="J83" s="67"/>
      <c r="K83" s="67"/>
      <c r="L83" s="65"/>
      <c r="M83" s="67"/>
      <c r="N83" s="65"/>
      <c r="O83" s="67"/>
      <c r="P83" s="65"/>
      <c r="Q83" s="65"/>
      <c r="R83" s="65"/>
      <c r="S83" s="67"/>
      <c r="T83" s="67"/>
      <c r="U83" s="15">
        <f t="shared" si="4"/>
        <v>0</v>
      </c>
      <c r="V83" s="63">
        <f>'1stR'!V83</f>
        <v>0</v>
      </c>
      <c r="W83" s="4">
        <f>IF(B83&lt;&gt;"",'1stR'!W83+X83,0)</f>
        <v>0</v>
      </c>
      <c r="X83" s="4">
        <f t="shared" si="5"/>
        <v>0</v>
      </c>
      <c r="Y83" s="40"/>
    </row>
    <row r="84" spans="1:25" x14ac:dyDescent="0.25">
      <c r="A84" s="26">
        <v>78</v>
      </c>
      <c r="B84" s="7">
        <f>'1stR'!B84</f>
        <v>0</v>
      </c>
      <c r="C84" s="67"/>
      <c r="D84" s="67"/>
      <c r="E84" s="65"/>
      <c r="F84" s="65"/>
      <c r="G84" s="67"/>
      <c r="H84" s="67"/>
      <c r="I84" s="65"/>
      <c r="J84" s="67"/>
      <c r="K84" s="67"/>
      <c r="L84" s="65"/>
      <c r="M84" s="67"/>
      <c r="N84" s="65"/>
      <c r="O84" s="67"/>
      <c r="P84" s="65"/>
      <c r="Q84" s="65"/>
      <c r="R84" s="65"/>
      <c r="S84" s="67"/>
      <c r="T84" s="67"/>
      <c r="U84" s="15">
        <f t="shared" si="4"/>
        <v>0</v>
      </c>
      <c r="V84" s="63">
        <f>'1stR'!V84</f>
        <v>0</v>
      </c>
      <c r="W84" s="4">
        <f>IF(B84&lt;&gt;"",'1stR'!W84+X84,0)</f>
        <v>0</v>
      </c>
      <c r="X84" s="4">
        <f t="shared" si="5"/>
        <v>0</v>
      </c>
      <c r="Y84" s="40"/>
    </row>
    <row r="85" spans="1:25" x14ac:dyDescent="0.25">
      <c r="A85" s="26">
        <v>79</v>
      </c>
      <c r="B85" s="66">
        <f>'1stR'!B85</f>
        <v>0</v>
      </c>
      <c r="C85" s="67"/>
      <c r="D85" s="67"/>
      <c r="E85" s="65"/>
      <c r="F85" s="65"/>
      <c r="G85" s="67"/>
      <c r="H85" s="67"/>
      <c r="I85" s="65"/>
      <c r="J85" s="67"/>
      <c r="K85" s="67"/>
      <c r="L85" s="65"/>
      <c r="M85" s="67"/>
      <c r="N85" s="65"/>
      <c r="O85" s="67"/>
      <c r="P85" s="65"/>
      <c r="Q85" s="65"/>
      <c r="R85" s="65"/>
      <c r="S85" s="67"/>
      <c r="T85" s="67"/>
      <c r="U85" s="15">
        <f t="shared" si="4"/>
        <v>0</v>
      </c>
      <c r="V85" s="63">
        <f>'1stR'!V85</f>
        <v>0</v>
      </c>
      <c r="W85" s="4">
        <f>IF(B85&lt;&gt;"",'1stR'!W85+X85,0)</f>
        <v>0</v>
      </c>
      <c r="X85" s="4">
        <f t="shared" si="5"/>
        <v>0</v>
      </c>
      <c r="Y85" s="40"/>
    </row>
    <row r="86" spans="1:25" x14ac:dyDescent="0.25">
      <c r="A86" s="33">
        <v>80</v>
      </c>
      <c r="B86" s="7">
        <f>'1stR'!B86</f>
        <v>0</v>
      </c>
      <c r="C86" s="67"/>
      <c r="D86" s="67"/>
      <c r="E86" s="65"/>
      <c r="F86" s="65"/>
      <c r="G86" s="67"/>
      <c r="H86" s="67"/>
      <c r="I86" s="65"/>
      <c r="J86" s="67"/>
      <c r="K86" s="67"/>
      <c r="L86" s="65"/>
      <c r="M86" s="67"/>
      <c r="N86" s="65"/>
      <c r="O86" s="67"/>
      <c r="P86" s="65"/>
      <c r="Q86" s="65"/>
      <c r="R86" s="65"/>
      <c r="S86" s="67"/>
      <c r="T86" s="67"/>
      <c r="U86" s="15">
        <f t="shared" si="4"/>
        <v>0</v>
      </c>
      <c r="V86" s="63">
        <f>'1stR'!V86</f>
        <v>0</v>
      </c>
      <c r="W86" s="4">
        <f>IF(B86&lt;&gt;"",'1stR'!W86+X86,0)</f>
        <v>0</v>
      </c>
      <c r="X86" s="4">
        <f t="shared" si="5"/>
        <v>0</v>
      </c>
      <c r="Y86" s="40"/>
    </row>
    <row r="87" spans="1:25" x14ac:dyDescent="0.25">
      <c r="A87" s="26">
        <v>81</v>
      </c>
      <c r="B87" s="7">
        <f>'1stR'!B87</f>
        <v>0</v>
      </c>
      <c r="C87" s="67"/>
      <c r="D87" s="67"/>
      <c r="E87" s="65"/>
      <c r="F87" s="65"/>
      <c r="G87" s="67"/>
      <c r="H87" s="67"/>
      <c r="I87" s="65"/>
      <c r="J87" s="67"/>
      <c r="K87" s="67"/>
      <c r="L87" s="65"/>
      <c r="M87" s="67"/>
      <c r="N87" s="65"/>
      <c r="O87" s="67"/>
      <c r="P87" s="65"/>
      <c r="Q87" s="65"/>
      <c r="R87" s="65"/>
      <c r="S87" s="67"/>
      <c r="T87" s="67"/>
      <c r="U87" s="15">
        <f t="shared" si="4"/>
        <v>0</v>
      </c>
      <c r="V87" s="63">
        <f>'1stR'!V87</f>
        <v>0</v>
      </c>
      <c r="W87" s="4">
        <f>IF(B87&lt;&gt;"",'1stR'!W87+X87,0)</f>
        <v>0</v>
      </c>
      <c r="X87" s="4">
        <f t="shared" si="5"/>
        <v>0</v>
      </c>
      <c r="Y87" s="40"/>
    </row>
    <row r="88" spans="1:25" x14ac:dyDescent="0.25">
      <c r="A88" s="26">
        <v>82</v>
      </c>
      <c r="B88" s="7">
        <f>'1stR'!B88</f>
        <v>0</v>
      </c>
      <c r="C88" s="67"/>
      <c r="D88" s="67"/>
      <c r="E88" s="65"/>
      <c r="F88" s="65"/>
      <c r="G88" s="67"/>
      <c r="H88" s="67"/>
      <c r="I88" s="65"/>
      <c r="J88" s="67"/>
      <c r="K88" s="67"/>
      <c r="L88" s="65"/>
      <c r="M88" s="67"/>
      <c r="N88" s="65"/>
      <c r="O88" s="67"/>
      <c r="P88" s="65"/>
      <c r="Q88" s="65"/>
      <c r="R88" s="65"/>
      <c r="S88" s="67"/>
      <c r="T88" s="67"/>
      <c r="U88" s="15">
        <f t="shared" si="4"/>
        <v>0</v>
      </c>
      <c r="V88" s="63">
        <f>'1stR'!V88</f>
        <v>0</v>
      </c>
      <c r="W88" s="4">
        <f>IF(B88&lt;&gt;"",'1stR'!W88+X88,0)</f>
        <v>0</v>
      </c>
      <c r="X88" s="4">
        <f t="shared" si="5"/>
        <v>0</v>
      </c>
      <c r="Y88" s="40"/>
    </row>
    <row r="89" spans="1:25" x14ac:dyDescent="0.25">
      <c r="A89" s="33">
        <v>83</v>
      </c>
      <c r="B89" s="7">
        <f>'1stR'!B89</f>
        <v>0</v>
      </c>
      <c r="C89" s="67"/>
      <c r="D89" s="67"/>
      <c r="E89" s="65"/>
      <c r="F89" s="65"/>
      <c r="G89" s="67"/>
      <c r="H89" s="67"/>
      <c r="I89" s="65"/>
      <c r="J89" s="67"/>
      <c r="K89" s="67"/>
      <c r="L89" s="65"/>
      <c r="M89" s="67"/>
      <c r="N89" s="65"/>
      <c r="O89" s="67"/>
      <c r="P89" s="65"/>
      <c r="Q89" s="65"/>
      <c r="R89" s="65"/>
      <c r="S89" s="67"/>
      <c r="T89" s="67"/>
      <c r="U89" s="15">
        <f t="shared" si="4"/>
        <v>0</v>
      </c>
      <c r="V89" s="63">
        <f>'1stR'!V89</f>
        <v>0</v>
      </c>
      <c r="W89" s="4">
        <f>IF(B89&lt;&gt;"",'1stR'!W89+X89,0)</f>
        <v>0</v>
      </c>
      <c r="X89" s="4">
        <f t="shared" si="5"/>
        <v>0</v>
      </c>
      <c r="Y89" s="40"/>
    </row>
    <row r="90" spans="1:25" x14ac:dyDescent="0.25">
      <c r="A90" s="26">
        <v>84</v>
      </c>
      <c r="B90" s="7">
        <f>'1stR'!B90</f>
        <v>0</v>
      </c>
      <c r="C90" s="67"/>
      <c r="D90" s="67"/>
      <c r="E90" s="65"/>
      <c r="F90" s="65"/>
      <c r="G90" s="67"/>
      <c r="H90" s="67"/>
      <c r="I90" s="65"/>
      <c r="J90" s="67"/>
      <c r="K90" s="67"/>
      <c r="L90" s="65"/>
      <c r="M90" s="67"/>
      <c r="N90" s="65"/>
      <c r="O90" s="67"/>
      <c r="P90" s="65"/>
      <c r="Q90" s="65"/>
      <c r="R90" s="65"/>
      <c r="S90" s="67"/>
      <c r="T90" s="67"/>
      <c r="U90" s="15">
        <f t="shared" si="4"/>
        <v>0</v>
      </c>
      <c r="V90" s="63">
        <f>'1stR'!V90</f>
        <v>0</v>
      </c>
      <c r="W90" s="4">
        <f>IF(B90&lt;&gt;"",'1stR'!W90+X90,0)</f>
        <v>0</v>
      </c>
      <c r="X90" s="4">
        <f t="shared" si="5"/>
        <v>0</v>
      </c>
      <c r="Y90" s="40"/>
    </row>
    <row r="91" spans="1:25" x14ac:dyDescent="0.25">
      <c r="A91" s="26">
        <v>85</v>
      </c>
      <c r="B91" s="7">
        <f>'1stR'!B91</f>
        <v>0</v>
      </c>
      <c r="C91" s="67"/>
      <c r="D91" s="67"/>
      <c r="E91" s="65"/>
      <c r="F91" s="65"/>
      <c r="G91" s="67"/>
      <c r="H91" s="67"/>
      <c r="I91" s="65"/>
      <c r="J91" s="67"/>
      <c r="K91" s="67"/>
      <c r="L91" s="65"/>
      <c r="M91" s="67"/>
      <c r="N91" s="65"/>
      <c r="O91" s="67"/>
      <c r="P91" s="65"/>
      <c r="Q91" s="65"/>
      <c r="R91" s="65"/>
      <c r="S91" s="67"/>
      <c r="T91" s="67"/>
      <c r="U91" s="15">
        <f t="shared" si="4"/>
        <v>0</v>
      </c>
      <c r="V91" s="63">
        <f>'1stR'!V91</f>
        <v>0</v>
      </c>
      <c r="W91" s="4">
        <f>IF(B91&lt;&gt;"",'1stR'!W91+X91,0)</f>
        <v>0</v>
      </c>
      <c r="X91" s="4">
        <f t="shared" si="5"/>
        <v>0</v>
      </c>
      <c r="Y91" s="40"/>
    </row>
    <row r="92" spans="1:25" x14ac:dyDescent="0.25">
      <c r="A92" s="33">
        <v>86</v>
      </c>
      <c r="B92" s="7">
        <f>'1stR'!B92</f>
        <v>0</v>
      </c>
      <c r="C92" s="67"/>
      <c r="D92" s="67"/>
      <c r="E92" s="65"/>
      <c r="F92" s="65"/>
      <c r="G92" s="67"/>
      <c r="H92" s="67"/>
      <c r="I92" s="65"/>
      <c r="J92" s="67"/>
      <c r="K92" s="67"/>
      <c r="L92" s="65"/>
      <c r="M92" s="67"/>
      <c r="N92" s="65"/>
      <c r="O92" s="67"/>
      <c r="P92" s="65"/>
      <c r="Q92" s="65"/>
      <c r="R92" s="65"/>
      <c r="S92" s="67"/>
      <c r="T92" s="67"/>
      <c r="U92" s="15">
        <f t="shared" si="4"/>
        <v>0</v>
      </c>
      <c r="V92" s="63">
        <f>'1stR'!V92</f>
        <v>0</v>
      </c>
      <c r="W92" s="4">
        <f>IF(B92&lt;&gt;"",'1stR'!W92+X92,0)</f>
        <v>0</v>
      </c>
      <c r="X92" s="4">
        <f t="shared" si="5"/>
        <v>0</v>
      </c>
      <c r="Y92" s="40"/>
    </row>
    <row r="93" spans="1:25" x14ac:dyDescent="0.25">
      <c r="A93" s="26">
        <v>87</v>
      </c>
      <c r="B93" s="7">
        <f>'1stR'!B93</f>
        <v>0</v>
      </c>
      <c r="C93" s="67"/>
      <c r="D93" s="67"/>
      <c r="E93" s="65"/>
      <c r="F93" s="65"/>
      <c r="G93" s="67"/>
      <c r="H93" s="67"/>
      <c r="I93" s="65"/>
      <c r="J93" s="67"/>
      <c r="K93" s="67"/>
      <c r="L93" s="65"/>
      <c r="M93" s="67"/>
      <c r="N93" s="65"/>
      <c r="O93" s="67"/>
      <c r="P93" s="65"/>
      <c r="Q93" s="65"/>
      <c r="R93" s="65"/>
      <c r="S93" s="67"/>
      <c r="T93" s="67"/>
      <c r="U93" s="15">
        <f t="shared" si="4"/>
        <v>0</v>
      </c>
      <c r="V93" s="63">
        <f>'1stR'!V93</f>
        <v>0</v>
      </c>
      <c r="W93" s="4">
        <f>IF(B93&lt;&gt;"",'1stR'!W93+X93,0)</f>
        <v>0</v>
      </c>
      <c r="X93" s="4">
        <f t="shared" si="5"/>
        <v>0</v>
      </c>
      <c r="Y93" s="40"/>
    </row>
    <row r="94" spans="1:25" x14ac:dyDescent="0.25">
      <c r="A94" s="26">
        <v>88</v>
      </c>
      <c r="B94" s="7">
        <f>'1stR'!B94</f>
        <v>0</v>
      </c>
      <c r="C94" s="67"/>
      <c r="D94" s="67"/>
      <c r="E94" s="65"/>
      <c r="F94" s="65"/>
      <c r="G94" s="67"/>
      <c r="H94" s="67"/>
      <c r="I94" s="65"/>
      <c r="J94" s="67"/>
      <c r="K94" s="67"/>
      <c r="L94" s="65"/>
      <c r="M94" s="67"/>
      <c r="N94" s="65"/>
      <c r="O94" s="67"/>
      <c r="P94" s="65"/>
      <c r="Q94" s="65"/>
      <c r="R94" s="65"/>
      <c r="S94" s="67"/>
      <c r="T94" s="67"/>
      <c r="U94" s="15">
        <f t="shared" si="4"/>
        <v>0</v>
      </c>
      <c r="V94" s="63">
        <f>'1stR'!V94</f>
        <v>0</v>
      </c>
      <c r="W94" s="4">
        <f>IF(B94&lt;&gt;"",'1stR'!W94+X94,0)</f>
        <v>0</v>
      </c>
      <c r="X94" s="4">
        <f t="shared" si="5"/>
        <v>0</v>
      </c>
      <c r="Y94" s="40"/>
    </row>
    <row r="95" spans="1:25" x14ac:dyDescent="0.25">
      <c r="A95" s="33">
        <v>89</v>
      </c>
      <c r="B95" s="7">
        <f>'1stR'!B95</f>
        <v>0</v>
      </c>
      <c r="C95" s="67"/>
      <c r="D95" s="67"/>
      <c r="E95" s="65"/>
      <c r="F95" s="65"/>
      <c r="G95" s="67"/>
      <c r="H95" s="67"/>
      <c r="I95" s="65"/>
      <c r="J95" s="67"/>
      <c r="K95" s="67"/>
      <c r="L95" s="65"/>
      <c r="M95" s="67"/>
      <c r="N95" s="65"/>
      <c r="O95" s="67"/>
      <c r="P95" s="65"/>
      <c r="Q95" s="65"/>
      <c r="R95" s="65"/>
      <c r="S95" s="67"/>
      <c r="T95" s="67"/>
      <c r="U95" s="15">
        <f t="shared" si="4"/>
        <v>0</v>
      </c>
      <c r="V95" s="63">
        <f>'1stR'!V95</f>
        <v>0</v>
      </c>
      <c r="W95" s="4">
        <f>IF(B95&lt;&gt;"",'1stR'!W95+X95,0)</f>
        <v>0</v>
      </c>
      <c r="X95" s="4">
        <f t="shared" si="5"/>
        <v>0</v>
      </c>
      <c r="Y95" s="40"/>
    </row>
    <row r="96" spans="1:25" x14ac:dyDescent="0.25">
      <c r="A96" s="26">
        <v>90</v>
      </c>
      <c r="B96" s="7">
        <f>'1stR'!B96</f>
        <v>0</v>
      </c>
      <c r="C96" s="67"/>
      <c r="D96" s="67"/>
      <c r="E96" s="65"/>
      <c r="F96" s="65"/>
      <c r="G96" s="67"/>
      <c r="H96" s="67"/>
      <c r="I96" s="65"/>
      <c r="J96" s="67"/>
      <c r="K96" s="67"/>
      <c r="L96" s="65"/>
      <c r="M96" s="67"/>
      <c r="N96" s="65"/>
      <c r="O96" s="67"/>
      <c r="P96" s="65"/>
      <c r="Q96" s="65"/>
      <c r="R96" s="65"/>
      <c r="S96" s="67"/>
      <c r="T96" s="67"/>
      <c r="U96" s="15">
        <f t="shared" si="4"/>
        <v>0</v>
      </c>
      <c r="V96" s="63">
        <f>'1stR'!V96</f>
        <v>0</v>
      </c>
      <c r="W96" s="4">
        <f>IF(B96&lt;&gt;"",'1stR'!W96+X96,0)</f>
        <v>0</v>
      </c>
      <c r="X96" s="4">
        <f t="shared" si="5"/>
        <v>0</v>
      </c>
      <c r="Y96" s="40"/>
    </row>
    <row r="97" spans="1:25" x14ac:dyDescent="0.25">
      <c r="A97" s="26">
        <v>91</v>
      </c>
      <c r="B97" s="7">
        <f>'1stR'!B97</f>
        <v>0</v>
      </c>
      <c r="C97" s="67"/>
      <c r="D97" s="67"/>
      <c r="E97" s="65"/>
      <c r="F97" s="65"/>
      <c r="G97" s="67"/>
      <c r="H97" s="67"/>
      <c r="I97" s="65"/>
      <c r="J97" s="67"/>
      <c r="K97" s="67"/>
      <c r="L97" s="65"/>
      <c r="M97" s="67"/>
      <c r="N97" s="65"/>
      <c r="O97" s="67"/>
      <c r="P97" s="65"/>
      <c r="Q97" s="65"/>
      <c r="R97" s="65"/>
      <c r="S97" s="67"/>
      <c r="T97" s="67"/>
      <c r="U97" s="15">
        <f t="shared" si="4"/>
        <v>0</v>
      </c>
      <c r="V97" s="63">
        <f>'1stR'!V97</f>
        <v>0</v>
      </c>
      <c r="W97" s="4">
        <f>IF(B97&lt;&gt;"",'1stR'!W97+X97,0)</f>
        <v>0</v>
      </c>
      <c r="X97" s="4">
        <f t="shared" si="5"/>
        <v>0</v>
      </c>
      <c r="Y97" s="40"/>
    </row>
    <row r="98" spans="1:25" x14ac:dyDescent="0.25">
      <c r="A98" s="33">
        <v>92</v>
      </c>
      <c r="B98" s="7">
        <f>'1stR'!B98</f>
        <v>0</v>
      </c>
      <c r="C98" s="67"/>
      <c r="D98" s="67"/>
      <c r="E98" s="65"/>
      <c r="F98" s="65"/>
      <c r="G98" s="67"/>
      <c r="H98" s="67"/>
      <c r="I98" s="65"/>
      <c r="J98" s="67"/>
      <c r="K98" s="67"/>
      <c r="L98" s="65"/>
      <c r="M98" s="67"/>
      <c r="N98" s="65"/>
      <c r="O98" s="67"/>
      <c r="P98" s="65"/>
      <c r="Q98" s="65"/>
      <c r="R98" s="65"/>
      <c r="S98" s="67"/>
      <c r="T98" s="67"/>
      <c r="U98" s="15">
        <f t="shared" si="4"/>
        <v>0</v>
      </c>
      <c r="V98" s="63">
        <f>'1stR'!V98</f>
        <v>0</v>
      </c>
      <c r="W98" s="4">
        <f>IF(B98&lt;&gt;"",'1stR'!W98+X98,0)</f>
        <v>0</v>
      </c>
      <c r="X98" s="4">
        <f t="shared" si="5"/>
        <v>0</v>
      </c>
      <c r="Y98" s="40"/>
    </row>
    <row r="99" spans="1:25" x14ac:dyDescent="0.25">
      <c r="A99" s="26">
        <v>93</v>
      </c>
      <c r="B99" s="7">
        <f>'1stR'!B99</f>
        <v>0</v>
      </c>
      <c r="C99" s="67"/>
      <c r="D99" s="67"/>
      <c r="E99" s="65"/>
      <c r="F99" s="65"/>
      <c r="G99" s="67"/>
      <c r="H99" s="67"/>
      <c r="I99" s="65"/>
      <c r="J99" s="67"/>
      <c r="K99" s="67"/>
      <c r="L99" s="65"/>
      <c r="M99" s="67"/>
      <c r="N99" s="65"/>
      <c r="O99" s="67"/>
      <c r="P99" s="65"/>
      <c r="Q99" s="65"/>
      <c r="R99" s="65"/>
      <c r="S99" s="67"/>
      <c r="T99" s="67"/>
      <c r="U99" s="15">
        <f t="shared" si="4"/>
        <v>0</v>
      </c>
      <c r="V99" s="63">
        <f>'1stR'!V99</f>
        <v>0</v>
      </c>
      <c r="W99" s="4">
        <f>IF(B99&lt;&gt;"",'1stR'!W99+X99,0)</f>
        <v>0</v>
      </c>
      <c r="X99" s="4">
        <f t="shared" si="5"/>
        <v>0</v>
      </c>
      <c r="Y99" s="40"/>
    </row>
    <row r="100" spans="1:25" x14ac:dyDescent="0.25">
      <c r="A100" s="26">
        <v>94</v>
      </c>
      <c r="B100" s="7">
        <f>'1stR'!B100</f>
        <v>0</v>
      </c>
      <c r="C100" s="67"/>
      <c r="D100" s="67"/>
      <c r="E100" s="65"/>
      <c r="F100" s="65"/>
      <c r="G100" s="67"/>
      <c r="H100" s="67"/>
      <c r="I100" s="65"/>
      <c r="J100" s="67"/>
      <c r="K100" s="67"/>
      <c r="L100" s="65"/>
      <c r="M100" s="67"/>
      <c r="N100" s="65"/>
      <c r="O100" s="67"/>
      <c r="P100" s="65"/>
      <c r="Q100" s="65"/>
      <c r="R100" s="65"/>
      <c r="S100" s="67"/>
      <c r="T100" s="67"/>
      <c r="U100" s="15">
        <f t="shared" si="4"/>
        <v>0</v>
      </c>
      <c r="V100" s="63">
        <f>'1stR'!V100</f>
        <v>0</v>
      </c>
      <c r="W100" s="4">
        <f>IF(B100&lt;&gt;"",'1stR'!W100+X100,0)</f>
        <v>0</v>
      </c>
      <c r="X100" s="4">
        <f t="shared" si="5"/>
        <v>0</v>
      </c>
      <c r="Y100" s="40"/>
    </row>
    <row r="101" spans="1:25" x14ac:dyDescent="0.25">
      <c r="A101" s="33">
        <v>95</v>
      </c>
      <c r="B101" s="7">
        <f>'1stR'!B101</f>
        <v>0</v>
      </c>
      <c r="C101" s="67"/>
      <c r="D101" s="67"/>
      <c r="E101" s="65"/>
      <c r="F101" s="65"/>
      <c r="G101" s="67"/>
      <c r="H101" s="67"/>
      <c r="I101" s="65"/>
      <c r="J101" s="67"/>
      <c r="K101" s="67"/>
      <c r="L101" s="65"/>
      <c r="M101" s="67"/>
      <c r="N101" s="65"/>
      <c r="O101" s="67"/>
      <c r="P101" s="65"/>
      <c r="Q101" s="65"/>
      <c r="R101" s="65"/>
      <c r="S101" s="67"/>
      <c r="T101" s="67"/>
      <c r="U101" s="15">
        <f t="shared" si="4"/>
        <v>0</v>
      </c>
      <c r="V101" s="63">
        <f>'1stR'!V101</f>
        <v>0</v>
      </c>
      <c r="W101" s="4">
        <f>IF(B101&lt;&gt;"",'1stR'!W101+X101,0)</f>
        <v>0</v>
      </c>
      <c r="X101" s="4">
        <f t="shared" si="5"/>
        <v>0</v>
      </c>
      <c r="Y101" s="40"/>
    </row>
    <row r="102" spans="1:25" x14ac:dyDescent="0.25">
      <c r="A102" s="26">
        <v>96</v>
      </c>
      <c r="B102" s="7">
        <f>'1stR'!B102</f>
        <v>0</v>
      </c>
      <c r="C102" s="67"/>
      <c r="D102" s="67"/>
      <c r="E102" s="65"/>
      <c r="F102" s="65"/>
      <c r="G102" s="67"/>
      <c r="H102" s="67"/>
      <c r="I102" s="65"/>
      <c r="J102" s="67"/>
      <c r="K102" s="67"/>
      <c r="L102" s="65"/>
      <c r="M102" s="67"/>
      <c r="N102" s="65"/>
      <c r="O102" s="67"/>
      <c r="P102" s="65"/>
      <c r="Q102" s="65"/>
      <c r="R102" s="65"/>
      <c r="S102" s="67"/>
      <c r="T102" s="67"/>
      <c r="U102" s="15">
        <f t="shared" si="4"/>
        <v>0</v>
      </c>
      <c r="V102" s="63">
        <f>'1stR'!V102</f>
        <v>0</v>
      </c>
      <c r="W102" s="4">
        <f>IF(B102&lt;&gt;"",'1stR'!W102+X102,0)</f>
        <v>0</v>
      </c>
      <c r="X102" s="4">
        <f t="shared" si="5"/>
        <v>0</v>
      </c>
      <c r="Y102" s="40"/>
    </row>
    <row r="103" spans="1:25" x14ac:dyDescent="0.25">
      <c r="A103" s="26">
        <v>97</v>
      </c>
      <c r="B103" s="7">
        <f>'1stR'!B103</f>
        <v>0</v>
      </c>
      <c r="C103" s="67"/>
      <c r="D103" s="67"/>
      <c r="E103" s="65"/>
      <c r="F103" s="65"/>
      <c r="G103" s="67"/>
      <c r="H103" s="67"/>
      <c r="I103" s="65"/>
      <c r="J103" s="67"/>
      <c r="K103" s="67"/>
      <c r="L103" s="65"/>
      <c r="M103" s="67"/>
      <c r="N103" s="65"/>
      <c r="O103" s="67"/>
      <c r="P103" s="65"/>
      <c r="Q103" s="65"/>
      <c r="R103" s="65"/>
      <c r="S103" s="67"/>
      <c r="T103" s="67"/>
      <c r="U103" s="15">
        <f t="shared" ref="U103:U134" si="6">SUM(C103:T103)</f>
        <v>0</v>
      </c>
      <c r="V103" s="63">
        <f>'1stR'!V103</f>
        <v>0</v>
      </c>
      <c r="W103" s="4">
        <f>IF(B103&lt;&gt;"",'1stR'!W103+X103,0)</f>
        <v>0</v>
      </c>
      <c r="X103" s="4">
        <f t="shared" ref="X103:X134" si="7">IF(U103&gt;0,1,0)</f>
        <v>0</v>
      </c>
      <c r="Y103" s="40"/>
    </row>
    <row r="104" spans="1:25" x14ac:dyDescent="0.25">
      <c r="A104" s="33">
        <v>98</v>
      </c>
      <c r="B104" s="66">
        <f>'1stR'!B104</f>
        <v>0</v>
      </c>
      <c r="C104" s="67"/>
      <c r="D104" s="67"/>
      <c r="E104" s="65"/>
      <c r="F104" s="65"/>
      <c r="G104" s="67"/>
      <c r="H104" s="67"/>
      <c r="I104" s="65"/>
      <c r="J104" s="67"/>
      <c r="K104" s="67"/>
      <c r="L104" s="65"/>
      <c r="M104" s="67"/>
      <c r="N104" s="65"/>
      <c r="O104" s="67"/>
      <c r="P104" s="65"/>
      <c r="Q104" s="65"/>
      <c r="R104" s="65"/>
      <c r="S104" s="67"/>
      <c r="T104" s="67"/>
      <c r="U104" s="15">
        <f t="shared" si="6"/>
        <v>0</v>
      </c>
      <c r="V104" s="63">
        <f>'1stR'!V104</f>
        <v>0</v>
      </c>
      <c r="W104" s="4">
        <f>IF(B104&lt;&gt;"",'1stR'!W104+X104,0)</f>
        <v>0</v>
      </c>
      <c r="X104" s="4">
        <f t="shared" si="7"/>
        <v>0</v>
      </c>
      <c r="Y104" s="40"/>
    </row>
    <row r="105" spans="1:25" x14ac:dyDescent="0.25">
      <c r="A105" s="26">
        <v>99</v>
      </c>
      <c r="B105" s="7">
        <f>'1stR'!B105</f>
        <v>0</v>
      </c>
      <c r="C105" s="67"/>
      <c r="D105" s="67"/>
      <c r="E105" s="65"/>
      <c r="F105" s="65"/>
      <c r="G105" s="67"/>
      <c r="H105" s="67"/>
      <c r="I105" s="65"/>
      <c r="J105" s="67"/>
      <c r="K105" s="67"/>
      <c r="L105" s="65"/>
      <c r="M105" s="67"/>
      <c r="N105" s="65"/>
      <c r="O105" s="67"/>
      <c r="P105" s="65"/>
      <c r="Q105" s="65"/>
      <c r="R105" s="65"/>
      <c r="S105" s="67"/>
      <c r="T105" s="67"/>
      <c r="U105" s="15">
        <f t="shared" si="6"/>
        <v>0</v>
      </c>
      <c r="V105" s="63">
        <f>'1stR'!V105</f>
        <v>0</v>
      </c>
      <c r="W105" s="4">
        <f>IF(B105&lt;&gt;"",'1stR'!W105+X105,0)</f>
        <v>0</v>
      </c>
      <c r="X105" s="4">
        <f t="shared" si="7"/>
        <v>0</v>
      </c>
      <c r="Y105" s="40"/>
    </row>
    <row r="106" spans="1:25" x14ac:dyDescent="0.25">
      <c r="A106" s="26">
        <v>100</v>
      </c>
      <c r="B106" s="7">
        <f>'1stR'!B106</f>
        <v>0</v>
      </c>
      <c r="C106" s="67"/>
      <c r="D106" s="67"/>
      <c r="E106" s="65"/>
      <c r="F106" s="65"/>
      <c r="G106" s="67"/>
      <c r="H106" s="67"/>
      <c r="I106" s="65"/>
      <c r="J106" s="67"/>
      <c r="K106" s="67"/>
      <c r="L106" s="65"/>
      <c r="M106" s="67"/>
      <c r="N106" s="65"/>
      <c r="O106" s="67"/>
      <c r="P106" s="65"/>
      <c r="Q106" s="65"/>
      <c r="R106" s="65"/>
      <c r="S106" s="67"/>
      <c r="T106" s="67"/>
      <c r="U106" s="15">
        <f t="shared" si="6"/>
        <v>0</v>
      </c>
      <c r="V106" s="63">
        <f>'1stR'!V106</f>
        <v>0</v>
      </c>
      <c r="W106" s="4">
        <f>IF(B106&lt;&gt;"",'1stR'!W106+X106,0)</f>
        <v>0</v>
      </c>
      <c r="X106" s="4">
        <f t="shared" si="7"/>
        <v>0</v>
      </c>
      <c r="Y106" s="40"/>
    </row>
    <row r="107" spans="1:25" x14ac:dyDescent="0.25">
      <c r="A107" s="33">
        <v>101</v>
      </c>
      <c r="B107" s="7">
        <f>'1stR'!B107</f>
        <v>0</v>
      </c>
      <c r="C107" s="67"/>
      <c r="D107" s="67"/>
      <c r="E107" s="65"/>
      <c r="F107" s="65"/>
      <c r="G107" s="67"/>
      <c r="H107" s="67"/>
      <c r="I107" s="65"/>
      <c r="J107" s="67"/>
      <c r="K107" s="67"/>
      <c r="L107" s="65"/>
      <c r="M107" s="67"/>
      <c r="N107" s="65"/>
      <c r="O107" s="67"/>
      <c r="P107" s="65"/>
      <c r="Q107" s="65"/>
      <c r="R107" s="65"/>
      <c r="S107" s="67"/>
      <c r="T107" s="67"/>
      <c r="U107" s="15">
        <f t="shared" si="6"/>
        <v>0</v>
      </c>
      <c r="V107" s="63">
        <f>'1stR'!V107</f>
        <v>0</v>
      </c>
      <c r="W107" s="4">
        <f>IF(B107&lt;&gt;"",'1stR'!W107+X107,0)</f>
        <v>0</v>
      </c>
      <c r="X107" s="4">
        <f t="shared" si="7"/>
        <v>0</v>
      </c>
      <c r="Y107" s="40"/>
    </row>
    <row r="108" spans="1:25" x14ac:dyDescent="0.25">
      <c r="A108" s="26">
        <v>102</v>
      </c>
      <c r="B108" s="7">
        <f>'1stR'!B108</f>
        <v>0</v>
      </c>
      <c r="C108" s="67"/>
      <c r="D108" s="67"/>
      <c r="E108" s="65"/>
      <c r="F108" s="65"/>
      <c r="G108" s="67"/>
      <c r="H108" s="67"/>
      <c r="I108" s="65"/>
      <c r="J108" s="67"/>
      <c r="K108" s="67"/>
      <c r="L108" s="65"/>
      <c r="M108" s="67"/>
      <c r="N108" s="65"/>
      <c r="O108" s="67"/>
      <c r="P108" s="65"/>
      <c r="Q108" s="65"/>
      <c r="R108" s="65"/>
      <c r="S108" s="67"/>
      <c r="T108" s="67"/>
      <c r="U108" s="15">
        <f t="shared" si="6"/>
        <v>0</v>
      </c>
      <c r="V108" s="63">
        <f>'1stR'!V108</f>
        <v>0</v>
      </c>
      <c r="W108" s="4">
        <f>IF(B108&lt;&gt;"",'1stR'!W108+X108,0)</f>
        <v>0</v>
      </c>
      <c r="X108" s="4">
        <f t="shared" si="7"/>
        <v>0</v>
      </c>
      <c r="Y108" s="40"/>
    </row>
    <row r="109" spans="1:25" x14ac:dyDescent="0.25">
      <c r="A109" s="26">
        <v>103</v>
      </c>
      <c r="B109" s="7">
        <f>'1stR'!B109</f>
        <v>0</v>
      </c>
      <c r="C109" s="67"/>
      <c r="D109" s="67"/>
      <c r="E109" s="65"/>
      <c r="F109" s="65"/>
      <c r="G109" s="67"/>
      <c r="H109" s="67"/>
      <c r="I109" s="65"/>
      <c r="J109" s="67"/>
      <c r="K109" s="67"/>
      <c r="L109" s="65"/>
      <c r="M109" s="67"/>
      <c r="N109" s="65"/>
      <c r="O109" s="67"/>
      <c r="P109" s="65"/>
      <c r="Q109" s="65"/>
      <c r="R109" s="65"/>
      <c r="S109" s="67"/>
      <c r="T109" s="67"/>
      <c r="U109" s="15">
        <f t="shared" si="6"/>
        <v>0</v>
      </c>
      <c r="V109" s="63">
        <f>'1stR'!V109</f>
        <v>0</v>
      </c>
      <c r="W109" s="4">
        <f>IF(B109&lt;&gt;"",'1stR'!W109+X109,0)</f>
        <v>0</v>
      </c>
      <c r="X109" s="4">
        <f t="shared" si="7"/>
        <v>0</v>
      </c>
      <c r="Y109" s="40"/>
    </row>
    <row r="110" spans="1:25" x14ac:dyDescent="0.25">
      <c r="A110" s="33">
        <v>104</v>
      </c>
      <c r="B110" s="7">
        <f>'1stR'!B110</f>
        <v>0</v>
      </c>
      <c r="C110" s="67"/>
      <c r="D110" s="67"/>
      <c r="E110" s="65"/>
      <c r="F110" s="65"/>
      <c r="G110" s="67"/>
      <c r="H110" s="67"/>
      <c r="I110" s="65"/>
      <c r="J110" s="67"/>
      <c r="K110" s="67"/>
      <c r="L110" s="65"/>
      <c r="M110" s="67"/>
      <c r="N110" s="65"/>
      <c r="O110" s="67"/>
      <c r="P110" s="65"/>
      <c r="Q110" s="65"/>
      <c r="R110" s="65"/>
      <c r="S110" s="67"/>
      <c r="T110" s="67"/>
      <c r="U110" s="15">
        <f t="shared" si="6"/>
        <v>0</v>
      </c>
      <c r="V110" s="63">
        <f>'1stR'!V110</f>
        <v>0</v>
      </c>
      <c r="W110" s="4">
        <f>IF(B110&lt;&gt;"",'1stR'!W110+X110,0)</f>
        <v>0</v>
      </c>
      <c r="X110" s="4">
        <f t="shared" si="7"/>
        <v>0</v>
      </c>
      <c r="Y110" s="40"/>
    </row>
    <row r="111" spans="1:25" x14ac:dyDescent="0.25">
      <c r="A111" s="26">
        <v>105</v>
      </c>
      <c r="B111" s="7">
        <f>'1stR'!B111</f>
        <v>0</v>
      </c>
      <c r="C111" s="67"/>
      <c r="D111" s="67"/>
      <c r="E111" s="65"/>
      <c r="F111" s="65"/>
      <c r="G111" s="67"/>
      <c r="H111" s="67"/>
      <c r="I111" s="65"/>
      <c r="J111" s="67"/>
      <c r="K111" s="67"/>
      <c r="L111" s="65"/>
      <c r="M111" s="67"/>
      <c r="N111" s="65"/>
      <c r="O111" s="67"/>
      <c r="P111" s="65"/>
      <c r="Q111" s="65"/>
      <c r="R111" s="65"/>
      <c r="S111" s="67"/>
      <c r="T111" s="67"/>
      <c r="U111" s="15">
        <f t="shared" si="6"/>
        <v>0</v>
      </c>
      <c r="V111" s="63">
        <f>'1stR'!V111</f>
        <v>0</v>
      </c>
      <c r="W111" s="4">
        <f>IF(B111&lt;&gt;"",'1stR'!W111+X111,0)</f>
        <v>0</v>
      </c>
      <c r="X111" s="4">
        <f t="shared" si="7"/>
        <v>0</v>
      </c>
      <c r="Y111" s="40"/>
    </row>
    <row r="112" spans="1:25" x14ac:dyDescent="0.25">
      <c r="A112" s="26">
        <v>106</v>
      </c>
      <c r="B112" s="7">
        <f>'1stR'!B112</f>
        <v>0</v>
      </c>
      <c r="C112" s="67"/>
      <c r="D112" s="67"/>
      <c r="E112" s="65"/>
      <c r="F112" s="65"/>
      <c r="G112" s="67"/>
      <c r="H112" s="67"/>
      <c r="I112" s="65"/>
      <c r="J112" s="67"/>
      <c r="K112" s="67"/>
      <c r="L112" s="65"/>
      <c r="M112" s="67"/>
      <c r="N112" s="65"/>
      <c r="O112" s="67"/>
      <c r="P112" s="65"/>
      <c r="Q112" s="65"/>
      <c r="R112" s="65"/>
      <c r="S112" s="67"/>
      <c r="T112" s="67"/>
      <c r="U112" s="15">
        <f t="shared" si="6"/>
        <v>0</v>
      </c>
      <c r="V112" s="63">
        <f>'1stR'!V112</f>
        <v>0</v>
      </c>
      <c r="W112" s="4">
        <f>IF(B112&lt;&gt;"",'1stR'!W112+X112,0)</f>
        <v>0</v>
      </c>
      <c r="X112" s="4">
        <f t="shared" si="7"/>
        <v>0</v>
      </c>
      <c r="Y112" s="40"/>
    </row>
    <row r="113" spans="1:25" x14ac:dyDescent="0.25">
      <c r="A113" s="33">
        <v>107</v>
      </c>
      <c r="B113" s="7">
        <f>'1stR'!B113</f>
        <v>0</v>
      </c>
      <c r="C113" s="67"/>
      <c r="D113" s="67"/>
      <c r="E113" s="65"/>
      <c r="F113" s="65"/>
      <c r="G113" s="67"/>
      <c r="H113" s="67"/>
      <c r="I113" s="65"/>
      <c r="J113" s="67"/>
      <c r="K113" s="67"/>
      <c r="L113" s="65"/>
      <c r="M113" s="67"/>
      <c r="N113" s="65"/>
      <c r="O113" s="67"/>
      <c r="P113" s="65"/>
      <c r="Q113" s="65"/>
      <c r="R113" s="65"/>
      <c r="S113" s="67"/>
      <c r="T113" s="67"/>
      <c r="U113" s="15">
        <f t="shared" si="6"/>
        <v>0</v>
      </c>
      <c r="V113" s="63">
        <f>'1stR'!V113</f>
        <v>0</v>
      </c>
      <c r="W113" s="4">
        <f>IF(B113&lt;&gt;"",'1stR'!W113+X113,0)</f>
        <v>0</v>
      </c>
      <c r="X113" s="4">
        <f t="shared" si="7"/>
        <v>0</v>
      </c>
      <c r="Y113" s="40"/>
    </row>
    <row r="114" spans="1:25" x14ac:dyDescent="0.25">
      <c r="A114" s="26">
        <v>108</v>
      </c>
      <c r="B114" s="7">
        <f>'1stR'!B114</f>
        <v>0</v>
      </c>
      <c r="C114" s="67"/>
      <c r="D114" s="67"/>
      <c r="E114" s="65"/>
      <c r="F114" s="65"/>
      <c r="G114" s="67"/>
      <c r="H114" s="67"/>
      <c r="I114" s="65"/>
      <c r="J114" s="67"/>
      <c r="K114" s="67"/>
      <c r="L114" s="65"/>
      <c r="M114" s="67"/>
      <c r="N114" s="65"/>
      <c r="O114" s="67"/>
      <c r="P114" s="65"/>
      <c r="Q114" s="65"/>
      <c r="R114" s="65"/>
      <c r="S114" s="67"/>
      <c r="T114" s="67"/>
      <c r="U114" s="15">
        <f t="shared" si="6"/>
        <v>0</v>
      </c>
      <c r="V114" s="63">
        <f>'1stR'!V114</f>
        <v>0</v>
      </c>
      <c r="W114" s="4">
        <f>IF(B114&lt;&gt;"",'1stR'!W114+X114,0)</f>
        <v>0</v>
      </c>
      <c r="X114" s="4">
        <f t="shared" si="7"/>
        <v>0</v>
      </c>
      <c r="Y114" s="40"/>
    </row>
    <row r="115" spans="1:25" x14ac:dyDescent="0.25">
      <c r="A115" s="26">
        <v>109</v>
      </c>
      <c r="B115" s="7">
        <f>'1stR'!B115</f>
        <v>0</v>
      </c>
      <c r="C115" s="67"/>
      <c r="D115" s="67"/>
      <c r="E115" s="65"/>
      <c r="F115" s="65"/>
      <c r="G115" s="67"/>
      <c r="H115" s="67"/>
      <c r="I115" s="65"/>
      <c r="J115" s="67"/>
      <c r="K115" s="67"/>
      <c r="L115" s="65"/>
      <c r="M115" s="67"/>
      <c r="N115" s="65"/>
      <c r="O115" s="67"/>
      <c r="P115" s="65"/>
      <c r="Q115" s="65"/>
      <c r="R115" s="65"/>
      <c r="S115" s="67"/>
      <c r="T115" s="67"/>
      <c r="U115" s="15">
        <f t="shared" si="6"/>
        <v>0</v>
      </c>
      <c r="V115" s="63">
        <f>'1stR'!V115</f>
        <v>0</v>
      </c>
      <c r="W115" s="4">
        <f>IF(B115&lt;&gt;"",'1stR'!W115+X115,0)</f>
        <v>0</v>
      </c>
      <c r="X115" s="4">
        <f t="shared" si="7"/>
        <v>0</v>
      </c>
      <c r="Y115" s="40"/>
    </row>
    <row r="116" spans="1:25" x14ac:dyDescent="0.25">
      <c r="A116" s="33">
        <v>110</v>
      </c>
      <c r="B116" s="7">
        <f>'1stR'!B116</f>
        <v>0</v>
      </c>
      <c r="C116" s="67"/>
      <c r="D116" s="67"/>
      <c r="E116" s="65"/>
      <c r="F116" s="65"/>
      <c r="G116" s="67"/>
      <c r="H116" s="67"/>
      <c r="I116" s="65"/>
      <c r="J116" s="67"/>
      <c r="K116" s="67"/>
      <c r="L116" s="65"/>
      <c r="M116" s="67"/>
      <c r="N116" s="65"/>
      <c r="O116" s="67"/>
      <c r="P116" s="65"/>
      <c r="Q116" s="65"/>
      <c r="R116" s="65"/>
      <c r="S116" s="67"/>
      <c r="T116" s="67"/>
      <c r="U116" s="15">
        <f t="shared" si="6"/>
        <v>0</v>
      </c>
      <c r="V116" s="63">
        <f>'1stR'!V116</f>
        <v>0</v>
      </c>
      <c r="W116" s="4">
        <f>IF(B116&lt;&gt;"",'1stR'!W116+X116,0)</f>
        <v>0</v>
      </c>
      <c r="X116" s="4">
        <f t="shared" si="7"/>
        <v>0</v>
      </c>
      <c r="Y116" s="40"/>
    </row>
    <row r="117" spans="1:25" x14ac:dyDescent="0.25">
      <c r="A117" s="26">
        <v>111</v>
      </c>
      <c r="B117" s="7">
        <f>'1stR'!B117</f>
        <v>0</v>
      </c>
      <c r="C117" s="67"/>
      <c r="D117" s="67"/>
      <c r="E117" s="65"/>
      <c r="F117" s="65"/>
      <c r="G117" s="67"/>
      <c r="H117" s="67"/>
      <c r="I117" s="65"/>
      <c r="J117" s="67"/>
      <c r="K117" s="67"/>
      <c r="L117" s="65"/>
      <c r="M117" s="67"/>
      <c r="N117" s="65"/>
      <c r="O117" s="67"/>
      <c r="P117" s="65"/>
      <c r="Q117" s="65"/>
      <c r="R117" s="65"/>
      <c r="S117" s="67"/>
      <c r="T117" s="67"/>
      <c r="U117" s="15">
        <f t="shared" si="6"/>
        <v>0</v>
      </c>
      <c r="V117" s="63">
        <f>'1stR'!V117</f>
        <v>0</v>
      </c>
      <c r="W117" s="4">
        <f>IF(B117&lt;&gt;"",'1stR'!W117+X117,0)</f>
        <v>0</v>
      </c>
      <c r="X117" s="4">
        <f t="shared" si="7"/>
        <v>0</v>
      </c>
      <c r="Y117" s="40"/>
    </row>
    <row r="118" spans="1:25" x14ac:dyDescent="0.25">
      <c r="A118" s="26">
        <v>112</v>
      </c>
      <c r="B118" s="7">
        <f>'1stR'!B118</f>
        <v>0</v>
      </c>
      <c r="C118" s="67"/>
      <c r="D118" s="67"/>
      <c r="E118" s="65"/>
      <c r="F118" s="65"/>
      <c r="G118" s="67"/>
      <c r="H118" s="67"/>
      <c r="I118" s="65"/>
      <c r="J118" s="67"/>
      <c r="K118" s="67"/>
      <c r="L118" s="65"/>
      <c r="M118" s="67"/>
      <c r="N118" s="65"/>
      <c r="O118" s="67"/>
      <c r="P118" s="65"/>
      <c r="Q118" s="65"/>
      <c r="R118" s="65"/>
      <c r="S118" s="67"/>
      <c r="T118" s="67"/>
      <c r="U118" s="15">
        <f t="shared" si="6"/>
        <v>0</v>
      </c>
      <c r="V118" s="63">
        <f>'1stR'!V118</f>
        <v>0</v>
      </c>
      <c r="W118" s="4">
        <f>IF(B118&lt;&gt;"",'1stR'!W118+X118,0)</f>
        <v>0</v>
      </c>
      <c r="X118" s="4">
        <f t="shared" si="7"/>
        <v>0</v>
      </c>
      <c r="Y118" s="40"/>
    </row>
    <row r="119" spans="1:25" x14ac:dyDescent="0.25">
      <c r="A119" s="33">
        <v>113</v>
      </c>
      <c r="B119" s="7">
        <f>'1stR'!B119</f>
        <v>0</v>
      </c>
      <c r="C119" s="67"/>
      <c r="D119" s="67"/>
      <c r="E119" s="65"/>
      <c r="F119" s="65"/>
      <c r="G119" s="67"/>
      <c r="H119" s="67"/>
      <c r="I119" s="65"/>
      <c r="J119" s="67"/>
      <c r="K119" s="67"/>
      <c r="L119" s="65"/>
      <c r="M119" s="67"/>
      <c r="N119" s="65"/>
      <c r="O119" s="67"/>
      <c r="P119" s="65"/>
      <c r="Q119" s="65"/>
      <c r="R119" s="65"/>
      <c r="S119" s="67"/>
      <c r="T119" s="67"/>
      <c r="U119" s="15">
        <f t="shared" si="6"/>
        <v>0</v>
      </c>
      <c r="V119" s="63">
        <f>'1stR'!V119</f>
        <v>0</v>
      </c>
      <c r="W119" s="4">
        <f>IF(B119&lt;&gt;"",'1stR'!W119+X119,0)</f>
        <v>0</v>
      </c>
      <c r="X119" s="4">
        <f t="shared" si="7"/>
        <v>0</v>
      </c>
    </row>
    <row r="120" spans="1:25" x14ac:dyDescent="0.25">
      <c r="A120" s="26">
        <v>114</v>
      </c>
      <c r="B120" s="7">
        <f>'1stR'!B120</f>
        <v>0</v>
      </c>
      <c r="C120" s="67"/>
      <c r="D120" s="67"/>
      <c r="E120" s="65"/>
      <c r="F120" s="65"/>
      <c r="G120" s="67"/>
      <c r="H120" s="67"/>
      <c r="I120" s="65"/>
      <c r="J120" s="67"/>
      <c r="K120" s="67"/>
      <c r="L120" s="65"/>
      <c r="M120" s="67"/>
      <c r="N120" s="65"/>
      <c r="O120" s="67"/>
      <c r="P120" s="65"/>
      <c r="Q120" s="65"/>
      <c r="R120" s="65"/>
      <c r="S120" s="67"/>
      <c r="T120" s="67"/>
      <c r="U120" s="15">
        <f t="shared" si="6"/>
        <v>0</v>
      </c>
      <c r="V120" s="63">
        <f>'1stR'!V120</f>
        <v>0</v>
      </c>
      <c r="W120" s="4">
        <f>IF(B120&lt;&gt;"",'1stR'!W120+X120,0)</f>
        <v>0</v>
      </c>
      <c r="X120" s="4">
        <f t="shared" si="7"/>
        <v>0</v>
      </c>
    </row>
    <row r="121" spans="1:25" x14ac:dyDescent="0.25">
      <c r="A121" s="26">
        <v>115</v>
      </c>
      <c r="B121" s="7">
        <f>'1stR'!B121</f>
        <v>0</v>
      </c>
      <c r="C121" s="67"/>
      <c r="D121" s="67"/>
      <c r="E121" s="65"/>
      <c r="F121" s="65"/>
      <c r="G121" s="67"/>
      <c r="H121" s="67"/>
      <c r="I121" s="65"/>
      <c r="J121" s="67"/>
      <c r="K121" s="67"/>
      <c r="L121" s="65"/>
      <c r="M121" s="67"/>
      <c r="N121" s="65"/>
      <c r="O121" s="67"/>
      <c r="P121" s="65"/>
      <c r="Q121" s="65"/>
      <c r="R121" s="65"/>
      <c r="S121" s="67"/>
      <c r="T121" s="67"/>
      <c r="U121" s="15">
        <f t="shared" si="6"/>
        <v>0</v>
      </c>
      <c r="V121" s="63">
        <f>'1stR'!V121</f>
        <v>0</v>
      </c>
      <c r="W121" s="4">
        <f>IF(B121&lt;&gt;"",'1stR'!W121+X121,0)</f>
        <v>0</v>
      </c>
      <c r="X121" s="4">
        <f t="shared" si="7"/>
        <v>0</v>
      </c>
    </row>
    <row r="122" spans="1:25" x14ac:dyDescent="0.25">
      <c r="A122" s="33">
        <v>116</v>
      </c>
      <c r="B122" s="7">
        <f>'1stR'!B122</f>
        <v>0</v>
      </c>
      <c r="C122" s="67"/>
      <c r="D122" s="67"/>
      <c r="E122" s="65"/>
      <c r="F122" s="65"/>
      <c r="G122" s="67"/>
      <c r="H122" s="67"/>
      <c r="I122" s="65"/>
      <c r="J122" s="67"/>
      <c r="K122" s="67"/>
      <c r="L122" s="65"/>
      <c r="M122" s="67"/>
      <c r="N122" s="65"/>
      <c r="O122" s="67"/>
      <c r="P122" s="65"/>
      <c r="Q122" s="65"/>
      <c r="R122" s="65"/>
      <c r="S122" s="67"/>
      <c r="T122" s="67"/>
      <c r="U122" s="15">
        <f t="shared" si="6"/>
        <v>0</v>
      </c>
      <c r="V122" s="63">
        <f>'1stR'!V122</f>
        <v>0</v>
      </c>
      <c r="W122" s="4">
        <f>IF(B122&lt;&gt;"",'1stR'!W122+X122,0)</f>
        <v>0</v>
      </c>
      <c r="X122" s="4">
        <f t="shared" si="7"/>
        <v>0</v>
      </c>
    </row>
    <row r="123" spans="1:25" x14ac:dyDescent="0.25">
      <c r="A123" s="26">
        <v>117</v>
      </c>
      <c r="B123" s="7">
        <f>'1stR'!B123</f>
        <v>0</v>
      </c>
      <c r="C123" s="67"/>
      <c r="D123" s="67"/>
      <c r="E123" s="65"/>
      <c r="F123" s="65"/>
      <c r="G123" s="67"/>
      <c r="H123" s="67"/>
      <c r="I123" s="65"/>
      <c r="J123" s="67"/>
      <c r="K123" s="67"/>
      <c r="L123" s="65"/>
      <c r="M123" s="67"/>
      <c r="N123" s="65"/>
      <c r="O123" s="67"/>
      <c r="P123" s="65"/>
      <c r="Q123" s="65"/>
      <c r="R123" s="65"/>
      <c r="S123" s="67"/>
      <c r="T123" s="67"/>
      <c r="U123" s="15">
        <f t="shared" si="6"/>
        <v>0</v>
      </c>
      <c r="V123" s="63">
        <f>'1stR'!V123</f>
        <v>0</v>
      </c>
      <c r="W123" s="4">
        <f>IF(B123&lt;&gt;"",'1stR'!W123+X123,0)</f>
        <v>0</v>
      </c>
      <c r="X123" s="4">
        <f t="shared" si="7"/>
        <v>0</v>
      </c>
    </row>
    <row r="124" spans="1:25" x14ac:dyDescent="0.25">
      <c r="A124" s="26">
        <v>118</v>
      </c>
      <c r="B124" s="7">
        <f>'1stR'!B124</f>
        <v>0</v>
      </c>
      <c r="C124" s="67"/>
      <c r="D124" s="67"/>
      <c r="E124" s="65"/>
      <c r="F124" s="65"/>
      <c r="G124" s="67"/>
      <c r="H124" s="67"/>
      <c r="I124" s="65"/>
      <c r="J124" s="67"/>
      <c r="K124" s="67"/>
      <c r="L124" s="65"/>
      <c r="M124" s="67"/>
      <c r="N124" s="65"/>
      <c r="O124" s="67"/>
      <c r="P124" s="65"/>
      <c r="Q124" s="65"/>
      <c r="R124" s="65"/>
      <c r="S124" s="67"/>
      <c r="T124" s="67"/>
      <c r="U124" s="15">
        <f t="shared" si="6"/>
        <v>0</v>
      </c>
      <c r="V124" s="63">
        <f>'1stR'!V124</f>
        <v>0</v>
      </c>
      <c r="W124" s="4">
        <f>IF(B124&lt;&gt;"",'1stR'!W124+X124,0)</f>
        <v>0</v>
      </c>
      <c r="X124" s="4">
        <f t="shared" si="7"/>
        <v>0</v>
      </c>
    </row>
    <row r="125" spans="1:25" x14ac:dyDescent="0.25">
      <c r="A125" s="33">
        <v>119</v>
      </c>
      <c r="B125" s="7">
        <f>'1stR'!B125</f>
        <v>0</v>
      </c>
      <c r="C125" s="67"/>
      <c r="D125" s="67"/>
      <c r="E125" s="65"/>
      <c r="F125" s="65"/>
      <c r="G125" s="67"/>
      <c r="H125" s="67"/>
      <c r="I125" s="65"/>
      <c r="J125" s="67"/>
      <c r="K125" s="67"/>
      <c r="L125" s="65"/>
      <c r="M125" s="67"/>
      <c r="N125" s="65"/>
      <c r="O125" s="67"/>
      <c r="P125" s="65"/>
      <c r="Q125" s="65"/>
      <c r="R125" s="65"/>
      <c r="S125" s="67"/>
      <c r="T125" s="67"/>
      <c r="U125" s="15">
        <f t="shared" si="6"/>
        <v>0</v>
      </c>
      <c r="V125" s="63">
        <f>'1stR'!V125</f>
        <v>0</v>
      </c>
      <c r="W125" s="4">
        <f>IF(B125&lt;&gt;"",'1stR'!W125+X125,0)</f>
        <v>0</v>
      </c>
      <c r="X125" s="4">
        <f t="shared" si="7"/>
        <v>0</v>
      </c>
    </row>
    <row r="126" spans="1:25" x14ac:dyDescent="0.25">
      <c r="A126" s="26">
        <v>120</v>
      </c>
      <c r="B126" s="66">
        <f>'1stR'!B126</f>
        <v>0</v>
      </c>
      <c r="C126" s="67"/>
      <c r="D126" s="67"/>
      <c r="E126" s="65"/>
      <c r="F126" s="65"/>
      <c r="G126" s="67"/>
      <c r="H126" s="67"/>
      <c r="I126" s="65"/>
      <c r="J126" s="67"/>
      <c r="K126" s="67"/>
      <c r="L126" s="65"/>
      <c r="M126" s="67"/>
      <c r="N126" s="65"/>
      <c r="O126" s="67"/>
      <c r="P126" s="65"/>
      <c r="Q126" s="65"/>
      <c r="R126" s="65"/>
      <c r="S126" s="67"/>
      <c r="T126" s="67"/>
      <c r="U126" s="15">
        <f t="shared" si="6"/>
        <v>0</v>
      </c>
      <c r="V126" s="63">
        <f>'1stR'!V126</f>
        <v>0</v>
      </c>
      <c r="W126" s="4">
        <f>IF(B126&lt;&gt;"",'1stR'!W126+X126,0)</f>
        <v>0</v>
      </c>
      <c r="X126" s="4">
        <f t="shared" si="7"/>
        <v>0</v>
      </c>
      <c r="Y126" s="40"/>
    </row>
    <row r="127" spans="1:25" ht="15" customHeight="1" x14ac:dyDescent="0.25">
      <c r="A127" s="26">
        <v>121</v>
      </c>
      <c r="B127" s="83">
        <f>'1stR'!B127</f>
        <v>0</v>
      </c>
      <c r="C127" s="81"/>
      <c r="D127" s="81"/>
      <c r="E127" s="82"/>
      <c r="F127" s="82"/>
      <c r="G127" s="81"/>
      <c r="H127" s="81"/>
      <c r="I127" s="82"/>
      <c r="J127" s="81"/>
      <c r="K127" s="81"/>
      <c r="L127" s="82"/>
      <c r="M127" s="81"/>
      <c r="N127" s="82"/>
      <c r="O127" s="81"/>
      <c r="P127" s="82"/>
      <c r="Q127" s="82"/>
      <c r="R127" s="82"/>
      <c r="S127" s="81"/>
      <c r="T127" s="81"/>
      <c r="U127" s="16">
        <f t="shared" si="6"/>
        <v>0</v>
      </c>
      <c r="V127" s="63">
        <f>'1stR'!V127</f>
        <v>0</v>
      </c>
      <c r="W127" s="4">
        <f>IF(B127&lt;&gt;"",'1stR'!W127+X127,0)</f>
        <v>0</v>
      </c>
      <c r="X127" s="4">
        <f t="shared" si="7"/>
        <v>0</v>
      </c>
      <c r="Y127" s="40"/>
    </row>
    <row r="128" spans="1:25" x14ac:dyDescent="0.25">
      <c r="A128" s="26">
        <v>122</v>
      </c>
      <c r="B128" s="66">
        <f>'1stR'!B128</f>
        <v>0</v>
      </c>
      <c r="C128" s="67"/>
      <c r="D128" s="67"/>
      <c r="E128" s="65"/>
      <c r="F128" s="65"/>
      <c r="G128" s="67"/>
      <c r="H128" s="67"/>
      <c r="I128" s="65"/>
      <c r="J128" s="67"/>
      <c r="K128" s="67"/>
      <c r="L128" s="65"/>
      <c r="M128" s="67"/>
      <c r="N128" s="65"/>
      <c r="O128" s="67"/>
      <c r="P128" s="65"/>
      <c r="Q128" s="65"/>
      <c r="R128" s="65"/>
      <c r="S128" s="67"/>
      <c r="T128" s="67"/>
      <c r="U128" s="15">
        <f t="shared" si="6"/>
        <v>0</v>
      </c>
      <c r="V128" s="63">
        <f>'1stR'!V128</f>
        <v>0</v>
      </c>
      <c r="W128" s="4">
        <f>IF(B128&lt;&gt;"",'1stR'!W128+X128,0)</f>
        <v>0</v>
      </c>
      <c r="X128" s="4">
        <f t="shared" si="7"/>
        <v>0</v>
      </c>
      <c r="Y128" s="40"/>
    </row>
    <row r="129" spans="1:24" x14ac:dyDescent="0.25">
      <c r="A129" s="33">
        <v>123</v>
      </c>
      <c r="B129" s="66">
        <f>'1stR'!B129</f>
        <v>0</v>
      </c>
      <c r="C129" s="67"/>
      <c r="D129" s="67"/>
      <c r="E129" s="65"/>
      <c r="F129" s="65"/>
      <c r="G129" s="67"/>
      <c r="H129" s="67"/>
      <c r="I129" s="65"/>
      <c r="J129" s="67"/>
      <c r="K129" s="67"/>
      <c r="L129" s="65"/>
      <c r="M129" s="67"/>
      <c r="N129" s="65"/>
      <c r="O129" s="67"/>
      <c r="P129" s="65"/>
      <c r="Q129" s="65"/>
      <c r="R129" s="65"/>
      <c r="S129" s="67"/>
      <c r="T129" s="67"/>
      <c r="U129" s="15">
        <f t="shared" si="6"/>
        <v>0</v>
      </c>
      <c r="V129" s="63">
        <f>'1stR'!V129</f>
        <v>0</v>
      </c>
      <c r="W129" s="4">
        <f>IF(B129&lt;&gt;"",'1stR'!W129+X129,0)</f>
        <v>0</v>
      </c>
      <c r="X129" s="4">
        <f t="shared" si="7"/>
        <v>0</v>
      </c>
    </row>
    <row r="130" spans="1:24" x14ac:dyDescent="0.25">
      <c r="A130" s="26">
        <v>124</v>
      </c>
      <c r="B130" s="66">
        <f>'1stR'!B130</f>
        <v>0</v>
      </c>
      <c r="C130" s="67"/>
      <c r="D130" s="67"/>
      <c r="E130" s="65"/>
      <c r="F130" s="65"/>
      <c r="G130" s="67"/>
      <c r="H130" s="67"/>
      <c r="I130" s="65"/>
      <c r="J130" s="67"/>
      <c r="K130" s="67"/>
      <c r="L130" s="65"/>
      <c r="M130" s="67"/>
      <c r="N130" s="65"/>
      <c r="O130" s="67"/>
      <c r="P130" s="65"/>
      <c r="Q130" s="65"/>
      <c r="R130" s="65"/>
      <c r="S130" s="67"/>
      <c r="T130" s="67"/>
      <c r="U130" s="15">
        <f t="shared" si="6"/>
        <v>0</v>
      </c>
      <c r="V130" s="63">
        <f>'1stR'!V130</f>
        <v>0</v>
      </c>
      <c r="W130" s="4">
        <f>IF(B130&lt;&gt;"",'1stR'!W130+X130,0)</f>
        <v>0</v>
      </c>
      <c r="X130" s="4">
        <f t="shared" si="7"/>
        <v>0</v>
      </c>
    </row>
    <row r="131" spans="1:24" x14ac:dyDescent="0.25">
      <c r="A131" s="26">
        <v>125</v>
      </c>
      <c r="B131" s="66">
        <f>'1stR'!B131</f>
        <v>0</v>
      </c>
      <c r="C131" s="67"/>
      <c r="D131" s="67"/>
      <c r="E131" s="65"/>
      <c r="F131" s="65"/>
      <c r="G131" s="67"/>
      <c r="H131" s="67"/>
      <c r="I131" s="65"/>
      <c r="J131" s="67"/>
      <c r="K131" s="67"/>
      <c r="L131" s="65"/>
      <c r="M131" s="67"/>
      <c r="N131" s="65"/>
      <c r="O131" s="67"/>
      <c r="P131" s="65"/>
      <c r="Q131" s="65"/>
      <c r="R131" s="65"/>
      <c r="S131" s="67"/>
      <c r="T131" s="67"/>
      <c r="U131" s="15">
        <f t="shared" si="6"/>
        <v>0</v>
      </c>
      <c r="V131" s="63">
        <f>'1stR'!V131</f>
        <v>0</v>
      </c>
      <c r="W131" s="4">
        <f>IF(B131&lt;&gt;"",'1stR'!W131+X131,0)</f>
        <v>0</v>
      </c>
      <c r="X131" s="4">
        <f t="shared" si="7"/>
        <v>0</v>
      </c>
    </row>
    <row r="132" spans="1:24" x14ac:dyDescent="0.25">
      <c r="A132" s="26">
        <v>126</v>
      </c>
      <c r="B132" s="66">
        <f>'1stR'!B132</f>
        <v>0</v>
      </c>
      <c r="C132" s="67"/>
      <c r="D132" s="67"/>
      <c r="E132" s="65"/>
      <c r="F132" s="65"/>
      <c r="G132" s="67"/>
      <c r="H132" s="67"/>
      <c r="I132" s="65"/>
      <c r="J132" s="67"/>
      <c r="K132" s="67"/>
      <c r="L132" s="65"/>
      <c r="M132" s="67"/>
      <c r="N132" s="65"/>
      <c r="O132" s="67"/>
      <c r="P132" s="65"/>
      <c r="Q132" s="65"/>
      <c r="R132" s="65"/>
      <c r="S132" s="67"/>
      <c r="T132" s="67"/>
      <c r="U132" s="15">
        <f t="shared" si="6"/>
        <v>0</v>
      </c>
      <c r="V132" s="63">
        <f>'1stR'!V132</f>
        <v>0</v>
      </c>
      <c r="W132" s="4">
        <f>IF(B132&lt;&gt;"",'1stR'!W132+X132,0)</f>
        <v>0</v>
      </c>
      <c r="X132" s="4">
        <f t="shared" si="7"/>
        <v>0</v>
      </c>
    </row>
    <row r="133" spans="1:24" x14ac:dyDescent="0.25">
      <c r="A133" s="33">
        <v>127</v>
      </c>
      <c r="B133" s="66">
        <f>'1stR'!B133</f>
        <v>0</v>
      </c>
      <c r="C133" s="67"/>
      <c r="D133" s="67"/>
      <c r="E133" s="65"/>
      <c r="F133" s="65"/>
      <c r="G133" s="67"/>
      <c r="H133" s="67"/>
      <c r="I133" s="65"/>
      <c r="J133" s="67"/>
      <c r="K133" s="67"/>
      <c r="L133" s="65"/>
      <c r="M133" s="67"/>
      <c r="N133" s="65"/>
      <c r="O133" s="67"/>
      <c r="P133" s="65"/>
      <c r="Q133" s="65"/>
      <c r="R133" s="65"/>
      <c r="S133" s="67"/>
      <c r="T133" s="67"/>
      <c r="U133" s="15">
        <f t="shared" si="6"/>
        <v>0</v>
      </c>
      <c r="V133" s="63">
        <f>'1stR'!V133</f>
        <v>0</v>
      </c>
      <c r="W133" s="4">
        <f>IF(B133&lt;&gt;"",'1stR'!W133+X133,0)</f>
        <v>0</v>
      </c>
      <c r="X133" s="4">
        <f t="shared" si="7"/>
        <v>0</v>
      </c>
    </row>
    <row r="134" spans="1:24" x14ac:dyDescent="0.25">
      <c r="A134" s="26">
        <v>128</v>
      </c>
      <c r="B134" s="66">
        <f>'1stR'!B134</f>
        <v>0</v>
      </c>
      <c r="C134" s="67"/>
      <c r="D134" s="67"/>
      <c r="E134" s="65"/>
      <c r="F134" s="65"/>
      <c r="G134" s="67"/>
      <c r="H134" s="67"/>
      <c r="I134" s="65"/>
      <c r="J134" s="67"/>
      <c r="K134" s="67"/>
      <c r="L134" s="65"/>
      <c r="M134" s="67"/>
      <c r="N134" s="65"/>
      <c r="O134" s="67"/>
      <c r="P134" s="65"/>
      <c r="Q134" s="65"/>
      <c r="R134" s="65"/>
      <c r="S134" s="67"/>
      <c r="T134" s="67"/>
      <c r="U134" s="15">
        <f t="shared" si="6"/>
        <v>0</v>
      </c>
      <c r="V134" s="63">
        <f>'1stR'!V134</f>
        <v>0</v>
      </c>
      <c r="W134" s="4">
        <f>IF(B134&lt;&gt;"",'1stR'!W134+X134,0)</f>
        <v>0</v>
      </c>
      <c r="X134" s="4">
        <f t="shared" si="7"/>
        <v>0</v>
      </c>
    </row>
    <row r="135" spans="1:24" x14ac:dyDescent="0.25">
      <c r="A135" s="26">
        <v>129</v>
      </c>
      <c r="B135" s="66">
        <f>'1stR'!B135</f>
        <v>0</v>
      </c>
      <c r="C135" s="67"/>
      <c r="D135" s="67"/>
      <c r="E135" s="65"/>
      <c r="F135" s="65"/>
      <c r="G135" s="67"/>
      <c r="H135" s="67"/>
      <c r="I135" s="65"/>
      <c r="J135" s="67"/>
      <c r="K135" s="67"/>
      <c r="L135" s="65"/>
      <c r="M135" s="67"/>
      <c r="N135" s="65"/>
      <c r="O135" s="67"/>
      <c r="P135" s="65"/>
      <c r="Q135" s="65"/>
      <c r="R135" s="65"/>
      <c r="S135" s="67"/>
      <c r="T135" s="67"/>
      <c r="U135" s="15">
        <f t="shared" ref="U135:U147" si="8">SUM(C135:T135)</f>
        <v>0</v>
      </c>
      <c r="V135" s="63">
        <f>'1stR'!V135</f>
        <v>0</v>
      </c>
      <c r="W135" s="4">
        <f>IF(B135&lt;&gt;"",'1stR'!W135+X135,0)</f>
        <v>0</v>
      </c>
      <c r="X135" s="4">
        <f t="shared" ref="X135:X146" si="9">IF(U135&gt;0,1,0)</f>
        <v>0</v>
      </c>
    </row>
    <row r="136" spans="1:24" x14ac:dyDescent="0.25">
      <c r="A136" s="26">
        <v>130</v>
      </c>
      <c r="B136" s="66">
        <f>'1stR'!B136</f>
        <v>0</v>
      </c>
      <c r="C136" s="67"/>
      <c r="D136" s="67"/>
      <c r="E136" s="65"/>
      <c r="F136" s="65"/>
      <c r="G136" s="67"/>
      <c r="H136" s="67"/>
      <c r="I136" s="65"/>
      <c r="J136" s="67"/>
      <c r="K136" s="67"/>
      <c r="L136" s="65"/>
      <c r="M136" s="67"/>
      <c r="N136" s="65"/>
      <c r="O136" s="67"/>
      <c r="P136" s="65"/>
      <c r="Q136" s="65"/>
      <c r="R136" s="65"/>
      <c r="S136" s="67"/>
      <c r="T136" s="67"/>
      <c r="U136" s="15">
        <f t="shared" si="8"/>
        <v>0</v>
      </c>
      <c r="V136" s="63">
        <f>'1stR'!V136</f>
        <v>0</v>
      </c>
      <c r="W136" s="4">
        <f>IF(B136&lt;&gt;"",'1stR'!W136+X136,0)</f>
        <v>0</v>
      </c>
      <c r="X136" s="4">
        <f t="shared" si="9"/>
        <v>0</v>
      </c>
    </row>
    <row r="137" spans="1:24" x14ac:dyDescent="0.25">
      <c r="A137" s="33">
        <v>131</v>
      </c>
      <c r="B137" s="66">
        <f>'1stR'!B137</f>
        <v>0</v>
      </c>
      <c r="C137" s="67"/>
      <c r="D137" s="67"/>
      <c r="E137" s="65"/>
      <c r="F137" s="65"/>
      <c r="G137" s="67"/>
      <c r="H137" s="67"/>
      <c r="I137" s="65"/>
      <c r="J137" s="67"/>
      <c r="K137" s="67"/>
      <c r="L137" s="65"/>
      <c r="M137" s="67"/>
      <c r="N137" s="65"/>
      <c r="O137" s="67"/>
      <c r="P137" s="65"/>
      <c r="Q137" s="65"/>
      <c r="R137" s="65"/>
      <c r="S137" s="67"/>
      <c r="T137" s="67"/>
      <c r="U137" s="15">
        <f t="shared" si="8"/>
        <v>0</v>
      </c>
      <c r="V137" s="63">
        <f>'1stR'!V137</f>
        <v>0</v>
      </c>
      <c r="W137" s="4">
        <f>IF(B137&lt;&gt;"",'1stR'!W137+X137,0)</f>
        <v>0</v>
      </c>
      <c r="X137" s="4">
        <f t="shared" si="9"/>
        <v>0</v>
      </c>
    </row>
    <row r="138" spans="1:24" x14ac:dyDescent="0.25">
      <c r="A138" s="26">
        <v>132</v>
      </c>
      <c r="B138" s="66">
        <f>'1stR'!B138</f>
        <v>0</v>
      </c>
      <c r="C138" s="67"/>
      <c r="D138" s="67"/>
      <c r="E138" s="65"/>
      <c r="F138" s="65"/>
      <c r="G138" s="67"/>
      <c r="H138" s="67"/>
      <c r="I138" s="65"/>
      <c r="J138" s="67"/>
      <c r="K138" s="67"/>
      <c r="L138" s="65"/>
      <c r="M138" s="67"/>
      <c r="N138" s="65"/>
      <c r="O138" s="67"/>
      <c r="P138" s="65"/>
      <c r="Q138" s="65"/>
      <c r="R138" s="65"/>
      <c r="S138" s="67"/>
      <c r="T138" s="67"/>
      <c r="U138" s="15">
        <f t="shared" si="8"/>
        <v>0</v>
      </c>
      <c r="V138" s="63">
        <f>'1stR'!V138</f>
        <v>0</v>
      </c>
      <c r="W138" s="4">
        <f>IF(B138&lt;&gt;"",'1stR'!W138+X138,0)</f>
        <v>0</v>
      </c>
      <c r="X138" s="4">
        <f t="shared" si="9"/>
        <v>0</v>
      </c>
    </row>
    <row r="139" spans="1:24" x14ac:dyDescent="0.25">
      <c r="A139" s="26">
        <v>133</v>
      </c>
      <c r="B139" s="66">
        <f>'1stR'!B139</f>
        <v>0</v>
      </c>
      <c r="C139" s="67"/>
      <c r="D139" s="67"/>
      <c r="E139" s="65"/>
      <c r="F139" s="65"/>
      <c r="G139" s="67"/>
      <c r="H139" s="67"/>
      <c r="I139" s="65"/>
      <c r="J139" s="67"/>
      <c r="K139" s="67"/>
      <c r="L139" s="65"/>
      <c r="M139" s="67"/>
      <c r="N139" s="65"/>
      <c r="O139" s="67"/>
      <c r="P139" s="65"/>
      <c r="Q139" s="65"/>
      <c r="R139" s="65"/>
      <c r="S139" s="67"/>
      <c r="T139" s="67"/>
      <c r="U139" s="15">
        <f t="shared" si="8"/>
        <v>0</v>
      </c>
      <c r="V139" s="63">
        <f>'1stR'!V139</f>
        <v>0</v>
      </c>
      <c r="W139" s="4">
        <f>IF(B139&lt;&gt;"",'1stR'!W139+X139,0)</f>
        <v>0</v>
      </c>
      <c r="X139" s="4">
        <f t="shared" si="9"/>
        <v>0</v>
      </c>
    </row>
    <row r="140" spans="1:24" x14ac:dyDescent="0.25">
      <c r="A140" s="26">
        <v>134</v>
      </c>
      <c r="B140" s="66">
        <f>'1stR'!B140</f>
        <v>0</v>
      </c>
      <c r="C140" s="67"/>
      <c r="D140" s="67"/>
      <c r="E140" s="65"/>
      <c r="F140" s="65"/>
      <c r="G140" s="67"/>
      <c r="H140" s="67"/>
      <c r="I140" s="65"/>
      <c r="J140" s="67"/>
      <c r="K140" s="67"/>
      <c r="L140" s="65"/>
      <c r="M140" s="67"/>
      <c r="N140" s="65"/>
      <c r="O140" s="67"/>
      <c r="P140" s="65"/>
      <c r="Q140" s="65"/>
      <c r="R140" s="65"/>
      <c r="S140" s="67"/>
      <c r="T140" s="67"/>
      <c r="U140" s="15">
        <f t="shared" si="8"/>
        <v>0</v>
      </c>
      <c r="V140" s="63">
        <f>'1stR'!V140</f>
        <v>0</v>
      </c>
      <c r="W140" s="4">
        <f>IF(B140&lt;&gt;"",'1stR'!W140+X140,0)</f>
        <v>0</v>
      </c>
      <c r="X140" s="4">
        <f t="shared" si="9"/>
        <v>0</v>
      </c>
    </row>
    <row r="141" spans="1:24" x14ac:dyDescent="0.25">
      <c r="A141" s="33">
        <v>135</v>
      </c>
      <c r="B141" s="66">
        <f>'1stR'!B141</f>
        <v>0</v>
      </c>
      <c r="C141" s="67"/>
      <c r="D141" s="67"/>
      <c r="E141" s="65"/>
      <c r="F141" s="65"/>
      <c r="G141" s="67"/>
      <c r="H141" s="67"/>
      <c r="I141" s="65"/>
      <c r="J141" s="67"/>
      <c r="K141" s="67"/>
      <c r="L141" s="65"/>
      <c r="M141" s="67"/>
      <c r="N141" s="65"/>
      <c r="O141" s="67"/>
      <c r="P141" s="65"/>
      <c r="Q141" s="65"/>
      <c r="R141" s="65"/>
      <c r="S141" s="67"/>
      <c r="T141" s="67"/>
      <c r="U141" s="15">
        <f t="shared" si="8"/>
        <v>0</v>
      </c>
      <c r="V141" s="63">
        <f>'1stR'!V141</f>
        <v>0</v>
      </c>
      <c r="W141" s="4">
        <f>IF(B141&lt;&gt;"",'1stR'!W141+X141,0)</f>
        <v>0</v>
      </c>
      <c r="X141" s="4">
        <f t="shared" si="9"/>
        <v>0</v>
      </c>
    </row>
    <row r="142" spans="1:24" x14ac:dyDescent="0.25">
      <c r="A142" s="26">
        <v>136</v>
      </c>
      <c r="B142" s="66">
        <f>'1stR'!B142</f>
        <v>0</v>
      </c>
      <c r="C142" s="67"/>
      <c r="D142" s="67"/>
      <c r="E142" s="65"/>
      <c r="F142" s="65"/>
      <c r="G142" s="67"/>
      <c r="H142" s="67"/>
      <c r="I142" s="65"/>
      <c r="J142" s="67"/>
      <c r="K142" s="67"/>
      <c r="L142" s="65"/>
      <c r="M142" s="67"/>
      <c r="N142" s="65"/>
      <c r="O142" s="67"/>
      <c r="P142" s="65"/>
      <c r="Q142" s="65"/>
      <c r="R142" s="65"/>
      <c r="S142" s="67"/>
      <c r="T142" s="67"/>
      <c r="U142" s="15">
        <f t="shared" si="8"/>
        <v>0</v>
      </c>
      <c r="V142" s="63">
        <f>'1stR'!V142</f>
        <v>0</v>
      </c>
      <c r="W142" s="4">
        <f>IF(B142&lt;&gt;"",'1stR'!W142+X142,0)</f>
        <v>0</v>
      </c>
      <c r="X142" s="4">
        <f t="shared" si="9"/>
        <v>0</v>
      </c>
    </row>
    <row r="143" spans="1:24" x14ac:dyDescent="0.25">
      <c r="A143" s="26">
        <v>137</v>
      </c>
      <c r="B143" s="66">
        <f>'1stR'!B143</f>
        <v>0</v>
      </c>
      <c r="C143" s="67"/>
      <c r="D143" s="67"/>
      <c r="E143" s="65"/>
      <c r="F143" s="65"/>
      <c r="G143" s="67"/>
      <c r="H143" s="67"/>
      <c r="I143" s="65"/>
      <c r="J143" s="67"/>
      <c r="K143" s="67"/>
      <c r="L143" s="65"/>
      <c r="M143" s="67"/>
      <c r="N143" s="65"/>
      <c r="O143" s="67"/>
      <c r="P143" s="65"/>
      <c r="Q143" s="65"/>
      <c r="R143" s="65"/>
      <c r="S143" s="67"/>
      <c r="T143" s="67"/>
      <c r="U143" s="15">
        <f t="shared" si="8"/>
        <v>0</v>
      </c>
      <c r="V143" s="63">
        <f>'1stR'!V143</f>
        <v>0</v>
      </c>
      <c r="W143" s="4">
        <f>IF(B143&lt;&gt;"",'1stR'!W143+X143,0)</f>
        <v>0</v>
      </c>
      <c r="X143" s="4">
        <f t="shared" si="9"/>
        <v>0</v>
      </c>
    </row>
    <row r="144" spans="1:24" x14ac:dyDescent="0.25">
      <c r="A144" s="26">
        <v>138</v>
      </c>
      <c r="B144" s="66">
        <f>'1stR'!B144</f>
        <v>0</v>
      </c>
      <c r="C144" s="67"/>
      <c r="D144" s="67"/>
      <c r="E144" s="65"/>
      <c r="F144" s="65"/>
      <c r="G144" s="67"/>
      <c r="H144" s="67"/>
      <c r="I144" s="65"/>
      <c r="J144" s="67"/>
      <c r="K144" s="67"/>
      <c r="L144" s="65"/>
      <c r="M144" s="67"/>
      <c r="N144" s="65"/>
      <c r="O144" s="67"/>
      <c r="P144" s="65"/>
      <c r="Q144" s="65"/>
      <c r="R144" s="65"/>
      <c r="S144" s="67"/>
      <c r="T144" s="67"/>
      <c r="U144" s="15">
        <f t="shared" si="8"/>
        <v>0</v>
      </c>
      <c r="V144" s="63">
        <f>'1stR'!V144</f>
        <v>0</v>
      </c>
      <c r="W144" s="4">
        <f>IF(B144&lt;&gt;"",'1stR'!W144+X144,0)</f>
        <v>0</v>
      </c>
      <c r="X144" s="4">
        <f t="shared" si="9"/>
        <v>0</v>
      </c>
    </row>
    <row r="145" spans="1:24" x14ac:dyDescent="0.25">
      <c r="A145" s="33">
        <v>139</v>
      </c>
      <c r="B145" s="66">
        <f>'1stR'!B145</f>
        <v>0</v>
      </c>
      <c r="C145" s="67"/>
      <c r="D145" s="67"/>
      <c r="E145" s="65"/>
      <c r="F145" s="65"/>
      <c r="G145" s="67"/>
      <c r="H145" s="67"/>
      <c r="I145" s="65"/>
      <c r="J145" s="67"/>
      <c r="K145" s="67"/>
      <c r="L145" s="65"/>
      <c r="M145" s="67"/>
      <c r="N145" s="65"/>
      <c r="O145" s="67"/>
      <c r="P145" s="65"/>
      <c r="Q145" s="65"/>
      <c r="R145" s="65"/>
      <c r="S145" s="67"/>
      <c r="T145" s="67"/>
      <c r="U145" s="15">
        <f t="shared" si="8"/>
        <v>0</v>
      </c>
      <c r="V145" s="63">
        <f>'1stR'!V145</f>
        <v>0</v>
      </c>
      <c r="W145" s="4">
        <f>IF(B145&lt;&gt;"",'1stR'!W145+X145,0)</f>
        <v>0</v>
      </c>
      <c r="X145" s="4">
        <f t="shared" si="9"/>
        <v>0</v>
      </c>
    </row>
    <row r="146" spans="1:24" ht="15.75" thickBot="1" x14ac:dyDescent="0.3">
      <c r="A146" s="26">
        <v>140</v>
      </c>
      <c r="B146" s="62">
        <f>'1stR'!B146</f>
        <v>0</v>
      </c>
      <c r="C146" s="68"/>
      <c r="D146" s="68"/>
      <c r="E146" s="69"/>
      <c r="F146" s="69"/>
      <c r="G146" s="68"/>
      <c r="H146" s="68"/>
      <c r="I146" s="69"/>
      <c r="J146" s="68"/>
      <c r="K146" s="68"/>
      <c r="L146" s="69"/>
      <c r="M146" s="68"/>
      <c r="N146" s="69"/>
      <c r="O146" s="68"/>
      <c r="P146" s="69"/>
      <c r="Q146" s="69"/>
      <c r="R146" s="69"/>
      <c r="S146" s="68"/>
      <c r="T146" s="68"/>
      <c r="U146" s="19">
        <f t="shared" si="8"/>
        <v>0</v>
      </c>
      <c r="V146" s="63">
        <f>'1stR'!V146</f>
        <v>0</v>
      </c>
      <c r="W146" s="4">
        <f>IF(B146&lt;&gt;"",'1stR'!W146+X146,0)</f>
        <v>0</v>
      </c>
      <c r="X146" s="4">
        <f t="shared" si="9"/>
        <v>0</v>
      </c>
    </row>
    <row r="147" spans="1:24" ht="15.75" x14ac:dyDescent="0.25">
      <c r="B147" s="96" t="s">
        <v>7</v>
      </c>
      <c r="C147" s="9">
        <f>score!H$147</f>
        <v>4</v>
      </c>
      <c r="D147" s="9">
        <f>score!$I$147</f>
        <v>4</v>
      </c>
      <c r="E147" s="9">
        <f>score!$J$147</f>
        <v>3</v>
      </c>
      <c r="F147" s="9">
        <f>score!$K$147</f>
        <v>3</v>
      </c>
      <c r="G147" s="9">
        <f>score!$L$147</f>
        <v>4</v>
      </c>
      <c r="H147" s="9">
        <f>score!$M$147</f>
        <v>4</v>
      </c>
      <c r="I147" s="9">
        <f>score!$N$147</f>
        <v>5</v>
      </c>
      <c r="J147" s="9">
        <f>score!$O$147</f>
        <v>4</v>
      </c>
      <c r="K147" s="9">
        <f>score!$P$147</f>
        <v>4</v>
      </c>
      <c r="L147" s="9">
        <f>score!$Q$147</f>
        <v>3</v>
      </c>
      <c r="M147" s="9">
        <f>score!$R$147</f>
        <v>4</v>
      </c>
      <c r="N147" s="9">
        <f>score!$S$147</f>
        <v>5</v>
      </c>
      <c r="O147" s="9">
        <f>score!$T$147</f>
        <v>4</v>
      </c>
      <c r="P147" s="9">
        <f>score!$U$147</f>
        <v>5</v>
      </c>
      <c r="Q147" s="9">
        <f>score!$V$147</f>
        <v>3</v>
      </c>
      <c r="R147" s="9">
        <f>score!$W$147</f>
        <v>3</v>
      </c>
      <c r="S147" s="9">
        <f>score!$X$147</f>
        <v>4</v>
      </c>
      <c r="T147" s="9">
        <f>score!$Y$147</f>
        <v>4</v>
      </c>
      <c r="U147" s="70">
        <f t="shared" si="8"/>
        <v>70</v>
      </c>
      <c r="V147" s="20"/>
    </row>
  </sheetData>
  <sheetProtection selectLockedCells="1"/>
  <sortState ref="A7:X147">
    <sortCondition ref="A7:A48"/>
  </sortState>
  <mergeCells count="23">
    <mergeCell ref="C2:T2"/>
    <mergeCell ref="C4:T4"/>
    <mergeCell ref="G5:G6"/>
    <mergeCell ref="H5:H6"/>
    <mergeCell ref="I5:I6"/>
    <mergeCell ref="J5:J6"/>
    <mergeCell ref="K5:K6"/>
    <mergeCell ref="Q5:Q6"/>
    <mergeCell ref="M5:M6"/>
    <mergeCell ref="L5:L6"/>
    <mergeCell ref="V5:V6"/>
    <mergeCell ref="U5:U6"/>
    <mergeCell ref="O5:O6"/>
    <mergeCell ref="T5:T6"/>
    <mergeCell ref="N5:N6"/>
    <mergeCell ref="R5:R6"/>
    <mergeCell ref="S5:S6"/>
    <mergeCell ref="P5:P6"/>
    <mergeCell ref="B5:B6"/>
    <mergeCell ref="C5:C6"/>
    <mergeCell ref="D5:D6"/>
    <mergeCell ref="E5:E6"/>
    <mergeCell ref="F5:F6"/>
  </mergeCells>
  <conditionalFormatting sqref="U126 U7:U60 U63:U76">
    <cfRule type="cellIs" dxfId="6672" priority="731" operator="equal">
      <formula>0</formula>
    </cfRule>
  </conditionalFormatting>
  <conditionalFormatting sqref="W7:W76 W126:W146">
    <cfRule type="cellIs" dxfId="6671" priority="716" operator="equal">
      <formula>0</formula>
    </cfRule>
  </conditionalFormatting>
  <conditionalFormatting sqref="B126 B7:B76">
    <cfRule type="cellIs" dxfId="6670" priority="715" operator="equal">
      <formula>0</formula>
    </cfRule>
  </conditionalFormatting>
  <conditionalFormatting sqref="V126 V7:V76">
    <cfRule type="cellIs" dxfId="6669" priority="622" operator="equal">
      <formula>0</formula>
    </cfRule>
  </conditionalFormatting>
  <conditionalFormatting sqref="U77:U125">
    <cfRule type="cellIs" dxfId="6668" priority="591" operator="equal">
      <formula>0</formula>
    </cfRule>
  </conditionalFormatting>
  <conditionalFormatting sqref="W77:W125">
    <cfRule type="cellIs" dxfId="6667" priority="590" operator="equal">
      <formula>0</formula>
    </cfRule>
  </conditionalFormatting>
  <conditionalFormatting sqref="B77:B125">
    <cfRule type="cellIs" dxfId="6666" priority="589" operator="equal">
      <formula>0</formula>
    </cfRule>
  </conditionalFormatting>
  <conditionalFormatting sqref="V77:V125">
    <cfRule type="cellIs" dxfId="6665" priority="588" operator="equal">
      <formula>0</formula>
    </cfRule>
  </conditionalFormatting>
  <conditionalFormatting sqref="U61:U62">
    <cfRule type="cellIs" dxfId="6664" priority="210" operator="equal">
      <formula>0</formula>
    </cfRule>
  </conditionalFormatting>
  <conditionalFormatting sqref="C7:D126 G7:H126 J7:K126 M7:M126 O7:O126 S7:T126">
    <cfRule type="cellIs" dxfId="6663" priority="10821" stopIfTrue="1" operator="equal">
      <formula>1</formula>
    </cfRule>
    <cfRule type="cellIs" dxfId="6662" priority="10822" stopIfTrue="1" operator="equal">
      <formula>C$147-2</formula>
    </cfRule>
    <cfRule type="cellIs" dxfId="6661" priority="10823" stopIfTrue="1" operator="equal">
      <formula>C$147-1</formula>
    </cfRule>
    <cfRule type="cellIs" dxfId="6660" priority="10824" stopIfTrue="1" operator="equal">
      <formula>C$147+1</formula>
    </cfRule>
    <cfRule type="cellIs" dxfId="6659" priority="10825" stopIfTrue="1" operator="greaterThanOrEqual">
      <formula>C$147+2</formula>
    </cfRule>
  </conditionalFormatting>
  <conditionalFormatting sqref="E7:F126 L7:L126 Q7:R126">
    <cfRule type="cellIs" dxfId="6658" priority="10871" stopIfTrue="1" operator="equal">
      <formula>1</formula>
    </cfRule>
    <cfRule type="cellIs" dxfId="6657" priority="10872" stopIfTrue="1" operator="equal">
      <formula>E$147-1</formula>
    </cfRule>
    <cfRule type="cellIs" dxfId="6656" priority="10873" stopIfTrue="1" operator="equal">
      <formula>E$147+1</formula>
    </cfRule>
    <cfRule type="cellIs" dxfId="6655" priority="10874" stopIfTrue="1" operator="greaterThanOrEqual">
      <formula>E$147+2</formula>
    </cfRule>
  </conditionalFormatting>
  <conditionalFormatting sqref="I7:I126 N7:N126 P7:P126">
    <cfRule type="cellIs" dxfId="6654" priority="10911" stopIfTrue="1" operator="equal">
      <formula>I$147-3</formula>
    </cfRule>
    <cfRule type="cellIs" dxfId="6653" priority="10912" stopIfTrue="1" operator="equal">
      <formula>I$147-2</formula>
    </cfRule>
    <cfRule type="cellIs" dxfId="6652" priority="10913" stopIfTrue="1" operator="equal">
      <formula>I$147-1</formula>
    </cfRule>
    <cfRule type="cellIs" dxfId="6651" priority="10914" stopIfTrue="1" operator="equal">
      <formula>I$147+1</formula>
    </cfRule>
    <cfRule type="cellIs" dxfId="6650" priority="10915" stopIfTrue="1" operator="greaterThanOrEqual">
      <formula>I$147+2</formula>
    </cfRule>
  </conditionalFormatting>
  <conditionalFormatting sqref="U146">
    <cfRule type="cellIs" dxfId="6649" priority="6" operator="equal">
      <formula>0</formula>
    </cfRule>
  </conditionalFormatting>
  <conditionalFormatting sqref="B146">
    <cfRule type="cellIs" dxfId="6648" priority="5" operator="equal">
      <formula>0</formula>
    </cfRule>
  </conditionalFormatting>
  <conditionalFormatting sqref="V146">
    <cfRule type="cellIs" dxfId="6647" priority="4" operator="equal">
      <formula>0</formula>
    </cfRule>
  </conditionalFormatting>
  <conditionalFormatting sqref="U127:U145">
    <cfRule type="cellIs" dxfId="6646" priority="3" operator="equal">
      <formula>0</formula>
    </cfRule>
  </conditionalFormatting>
  <conditionalFormatting sqref="B127:B145">
    <cfRule type="cellIs" dxfId="6645" priority="2" operator="equal">
      <formula>0</formula>
    </cfRule>
  </conditionalFormatting>
  <conditionalFormatting sqref="V127:V145">
    <cfRule type="cellIs" dxfId="6644" priority="1" operator="equal">
      <formula>0</formula>
    </cfRule>
  </conditionalFormatting>
  <conditionalFormatting sqref="C127:D146 G127:H146 J127:K146 M127:M146 O127:O146 S127:T146">
    <cfRule type="cellIs" dxfId="6643" priority="7" stopIfTrue="1" operator="equal">
      <formula>1</formula>
    </cfRule>
    <cfRule type="cellIs" dxfId="6642" priority="8" stopIfTrue="1" operator="equal">
      <formula>C$147-2</formula>
    </cfRule>
    <cfRule type="cellIs" dxfId="6641" priority="9" stopIfTrue="1" operator="equal">
      <formula>C$147-1</formula>
    </cfRule>
    <cfRule type="cellIs" dxfId="6640" priority="10" stopIfTrue="1" operator="equal">
      <formula>C$147+1</formula>
    </cfRule>
    <cfRule type="cellIs" dxfId="6639" priority="11" stopIfTrue="1" operator="greaterThanOrEqual">
      <formula>C$147+2</formula>
    </cfRule>
  </conditionalFormatting>
  <conditionalFormatting sqref="E127:F146 L127:L146 Q127:R146">
    <cfRule type="cellIs" dxfId="6638" priority="12" stopIfTrue="1" operator="equal">
      <formula>1</formula>
    </cfRule>
    <cfRule type="cellIs" dxfId="6637" priority="13" stopIfTrue="1" operator="equal">
      <formula>E$147-1</formula>
    </cfRule>
    <cfRule type="cellIs" dxfId="6636" priority="14" stopIfTrue="1" operator="equal">
      <formula>E$147+1</formula>
    </cfRule>
    <cfRule type="cellIs" dxfId="6635" priority="15" stopIfTrue="1" operator="greaterThanOrEqual">
      <formula>E$147+2</formula>
    </cfRule>
  </conditionalFormatting>
  <conditionalFormatting sqref="I127:I146 N127:N146 P127:P146">
    <cfRule type="cellIs" dxfId="6634" priority="16" stopIfTrue="1" operator="equal">
      <formula>I$147-3</formula>
    </cfRule>
    <cfRule type="cellIs" dxfId="6633" priority="17" stopIfTrue="1" operator="equal">
      <formula>I$147-2</formula>
    </cfRule>
    <cfRule type="cellIs" dxfId="6632" priority="18" stopIfTrue="1" operator="equal">
      <formula>I$147-1</formula>
    </cfRule>
    <cfRule type="cellIs" dxfId="6631" priority="19" stopIfTrue="1" operator="equal">
      <formula>I$147+1</formula>
    </cfRule>
    <cfRule type="cellIs" dxfId="6630" priority="20" stopIfTrue="1" operator="greaterThanOrEqual">
      <formula>I$147+2</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G147"/>
  <sheetViews>
    <sheetView workbookViewId="0">
      <pane ySplit="6" topLeftCell="A67" activePane="bottomLeft" state="frozen"/>
      <selection pane="bottomLeft" activeCell="B72" sqref="B72"/>
    </sheetView>
  </sheetViews>
  <sheetFormatPr defaultRowHeight="15" x14ac:dyDescent="0.25"/>
  <cols>
    <col min="1" max="1" width="15.7109375" style="27" customWidth="1"/>
    <col min="2" max="2" width="38.140625" bestFit="1" customWidth="1"/>
    <col min="3" max="20" width="6.7109375" customWidth="1"/>
    <col min="21" max="22" width="7.7109375" style="1" customWidth="1"/>
    <col min="23" max="24" width="7.7109375" style="89" customWidth="1"/>
    <col min="25" max="25" width="7.7109375" customWidth="1"/>
  </cols>
  <sheetData>
    <row r="1" spans="1:33" ht="15.75" thickBot="1" x14ac:dyDescent="0.3">
      <c r="A1" s="26"/>
      <c r="B1" s="2"/>
      <c r="C1" s="2"/>
      <c r="D1" s="2"/>
      <c r="E1" s="2"/>
      <c r="F1" s="2"/>
      <c r="G1" s="2"/>
      <c r="H1" s="2"/>
      <c r="I1" s="2"/>
      <c r="J1" s="2"/>
      <c r="K1" s="2"/>
      <c r="L1" s="2"/>
      <c r="M1" s="2"/>
      <c r="N1" s="2"/>
      <c r="O1" s="2"/>
      <c r="P1" s="2"/>
      <c r="Q1" s="2"/>
      <c r="R1" s="2"/>
      <c r="S1" s="2"/>
      <c r="T1" s="2"/>
      <c r="U1" s="20"/>
      <c r="V1" s="20"/>
      <c r="W1" s="4"/>
      <c r="X1" s="4"/>
      <c r="Y1" s="2"/>
      <c r="Z1" s="2"/>
      <c r="AA1" s="2"/>
      <c r="AB1" s="2"/>
      <c r="AC1" s="2"/>
      <c r="AD1" s="2"/>
      <c r="AE1" s="2"/>
      <c r="AF1" s="2"/>
      <c r="AG1" s="2"/>
    </row>
    <row r="2" spans="1:33" ht="33.75" thickBot="1" x14ac:dyDescent="0.65">
      <c r="A2" s="26"/>
      <c r="B2" s="2"/>
      <c r="C2" s="134" t="str">
        <f>score!H2</f>
        <v>SWING 2 DUBAI TROPHY 2018 - Golf Senza Confini Tarvisio</v>
      </c>
      <c r="D2" s="135"/>
      <c r="E2" s="135"/>
      <c r="F2" s="135"/>
      <c r="G2" s="135"/>
      <c r="H2" s="135"/>
      <c r="I2" s="135"/>
      <c r="J2" s="135"/>
      <c r="K2" s="135"/>
      <c r="L2" s="135"/>
      <c r="M2" s="135"/>
      <c r="N2" s="135"/>
      <c r="O2" s="135"/>
      <c r="P2" s="135"/>
      <c r="Q2" s="135"/>
      <c r="R2" s="135"/>
      <c r="S2" s="135"/>
      <c r="T2" s="136"/>
      <c r="U2" s="20"/>
      <c r="V2" s="20"/>
      <c r="W2" s="4"/>
      <c r="X2" s="4"/>
      <c r="Y2" s="2"/>
      <c r="Z2" s="2"/>
      <c r="AA2" s="2"/>
      <c r="AB2" s="2"/>
      <c r="AC2" s="2"/>
      <c r="AD2" s="2"/>
      <c r="AE2" s="2"/>
      <c r="AF2" s="2"/>
      <c r="AG2" s="2"/>
    </row>
    <row r="3" spans="1:33" ht="8.25" customHeight="1" x14ac:dyDescent="0.25">
      <c r="A3" s="26"/>
      <c r="B3" s="2"/>
      <c r="C3" s="2"/>
      <c r="D3" s="2"/>
      <c r="E3" s="2"/>
      <c r="F3" s="2"/>
      <c r="G3" s="2"/>
      <c r="H3" s="2"/>
      <c r="I3" s="2"/>
      <c r="J3" s="2"/>
      <c r="K3" s="2"/>
      <c r="L3" s="2"/>
      <c r="M3" s="2"/>
      <c r="N3" s="2"/>
      <c r="O3" s="2"/>
      <c r="P3" s="2"/>
      <c r="Q3" s="2"/>
      <c r="R3" s="2"/>
      <c r="S3" s="2"/>
      <c r="T3" s="2"/>
      <c r="U3" s="20"/>
      <c r="V3" s="20"/>
      <c r="W3" s="4"/>
      <c r="X3" s="4"/>
      <c r="Y3" s="2"/>
      <c r="Z3" s="2"/>
      <c r="AA3" s="2"/>
      <c r="AB3" s="2"/>
      <c r="AC3" s="2"/>
      <c r="AD3" s="2"/>
      <c r="AE3" s="2"/>
      <c r="AF3" s="2"/>
      <c r="AG3" s="2"/>
    </row>
    <row r="4" spans="1:33" ht="21.75" customHeight="1" x14ac:dyDescent="0.35">
      <c r="A4" s="26"/>
      <c r="B4" s="3" t="s">
        <v>30</v>
      </c>
      <c r="C4" s="100" t="s">
        <v>6</v>
      </c>
      <c r="D4" s="100"/>
      <c r="E4" s="100"/>
      <c r="F4" s="100"/>
      <c r="G4" s="100"/>
      <c r="H4" s="100"/>
      <c r="I4" s="100"/>
      <c r="J4" s="100"/>
      <c r="K4" s="100"/>
      <c r="L4" s="100"/>
      <c r="M4" s="100"/>
      <c r="N4" s="100"/>
      <c r="O4" s="100"/>
      <c r="P4" s="100"/>
      <c r="Q4" s="100"/>
      <c r="R4" s="100"/>
      <c r="S4" s="100"/>
      <c r="T4" s="100"/>
      <c r="U4" s="36" t="s">
        <v>25</v>
      </c>
      <c r="V4" s="20"/>
      <c r="W4" s="4"/>
      <c r="X4" s="4"/>
      <c r="Y4" s="2"/>
      <c r="Z4" s="2"/>
      <c r="AA4" s="2"/>
      <c r="AB4" s="2"/>
      <c r="AC4" s="2"/>
      <c r="AD4" s="2"/>
      <c r="AE4" s="2"/>
      <c r="AF4" s="2"/>
      <c r="AG4" s="2"/>
    </row>
    <row r="5" spans="1:33" ht="15" customHeight="1" x14ac:dyDescent="0.25">
      <c r="B5" s="131" t="s">
        <v>0</v>
      </c>
      <c r="C5" s="105">
        <v>1</v>
      </c>
      <c r="D5" s="105">
        <v>2</v>
      </c>
      <c r="E5" s="105">
        <v>3</v>
      </c>
      <c r="F5" s="105">
        <v>4</v>
      </c>
      <c r="G5" s="105">
        <v>5</v>
      </c>
      <c r="H5" s="105">
        <v>6</v>
      </c>
      <c r="I5" s="105">
        <v>7</v>
      </c>
      <c r="J5" s="105">
        <v>8</v>
      </c>
      <c r="K5" s="105">
        <v>9</v>
      </c>
      <c r="L5" s="105">
        <v>10</v>
      </c>
      <c r="M5" s="105">
        <v>11</v>
      </c>
      <c r="N5" s="105">
        <v>12</v>
      </c>
      <c r="O5" s="105">
        <v>13</v>
      </c>
      <c r="P5" s="105">
        <v>14</v>
      </c>
      <c r="Q5" s="105">
        <v>15</v>
      </c>
      <c r="R5" s="105">
        <v>16</v>
      </c>
      <c r="S5" s="105">
        <v>17</v>
      </c>
      <c r="T5" s="105">
        <v>18</v>
      </c>
      <c r="U5" s="110" t="s">
        <v>1</v>
      </c>
      <c r="V5" s="133" t="s">
        <v>2</v>
      </c>
      <c r="X5" s="4"/>
      <c r="Y5" s="2"/>
    </row>
    <row r="6" spans="1:33" x14ac:dyDescent="0.25">
      <c r="A6" s="27" t="s">
        <v>9</v>
      </c>
      <c r="B6" s="131"/>
      <c r="C6" s="106"/>
      <c r="D6" s="106"/>
      <c r="E6" s="106"/>
      <c r="F6" s="106"/>
      <c r="G6" s="106"/>
      <c r="H6" s="106"/>
      <c r="I6" s="106"/>
      <c r="J6" s="106"/>
      <c r="K6" s="106"/>
      <c r="L6" s="106"/>
      <c r="M6" s="106"/>
      <c r="N6" s="106"/>
      <c r="O6" s="106"/>
      <c r="P6" s="106"/>
      <c r="Q6" s="106"/>
      <c r="R6" s="106"/>
      <c r="S6" s="106"/>
      <c r="T6" s="106"/>
      <c r="U6" s="133"/>
      <c r="V6" s="137"/>
      <c r="W6" s="90" t="s">
        <v>10</v>
      </c>
      <c r="X6" s="4"/>
      <c r="Y6" s="2"/>
    </row>
    <row r="7" spans="1:33" x14ac:dyDescent="0.25">
      <c r="A7" s="26">
        <v>1</v>
      </c>
      <c r="B7" s="7" t="str">
        <f>'2ndR'!B7</f>
        <v>PEJIC ILIJA</v>
      </c>
      <c r="C7" s="65">
        <v>4</v>
      </c>
      <c r="D7" s="65">
        <v>4</v>
      </c>
      <c r="E7" s="65">
        <v>3</v>
      </c>
      <c r="F7" s="65">
        <v>5</v>
      </c>
      <c r="G7" s="65">
        <v>4</v>
      </c>
      <c r="H7" s="65">
        <v>4</v>
      </c>
      <c r="I7" s="65">
        <v>5</v>
      </c>
      <c r="J7" s="65">
        <v>5</v>
      </c>
      <c r="K7" s="65">
        <v>6</v>
      </c>
      <c r="L7" s="65">
        <v>4</v>
      </c>
      <c r="M7" s="65">
        <v>9</v>
      </c>
      <c r="N7" s="65">
        <v>5</v>
      </c>
      <c r="O7" s="65">
        <v>3</v>
      </c>
      <c r="P7" s="65">
        <v>7</v>
      </c>
      <c r="Q7" s="65">
        <v>3</v>
      </c>
      <c r="R7" s="65">
        <v>3</v>
      </c>
      <c r="S7" s="65">
        <v>3</v>
      </c>
      <c r="T7" s="65">
        <v>3</v>
      </c>
      <c r="U7" s="15">
        <f t="shared" ref="U7:U38" si="0">SUM(C7:T7)</f>
        <v>80</v>
      </c>
      <c r="V7" s="21">
        <v>7.7</v>
      </c>
      <c r="W7" s="4">
        <f>IF(B7&lt;&gt;"",'2ndR'!W7+X7,0)</f>
        <v>3</v>
      </c>
      <c r="X7" s="4">
        <f t="shared" ref="X7:X38" si="1">IF(U7&gt;0,1,0)</f>
        <v>1</v>
      </c>
      <c r="Y7" s="2"/>
    </row>
    <row r="8" spans="1:33" x14ac:dyDescent="0.25">
      <c r="A8" s="26">
        <v>2</v>
      </c>
      <c r="B8" s="7" t="str">
        <f>'2ndR'!B8</f>
        <v>STOJKOVIC MARKO</v>
      </c>
      <c r="C8" s="65">
        <v>7</v>
      </c>
      <c r="D8" s="65">
        <v>3</v>
      </c>
      <c r="E8" s="65">
        <v>3</v>
      </c>
      <c r="F8" s="65">
        <v>3</v>
      </c>
      <c r="G8" s="65">
        <v>4</v>
      </c>
      <c r="H8" s="65">
        <v>5</v>
      </c>
      <c r="I8" s="65">
        <v>6</v>
      </c>
      <c r="J8" s="65">
        <v>5</v>
      </c>
      <c r="K8" s="65">
        <v>4</v>
      </c>
      <c r="L8" s="65">
        <v>3</v>
      </c>
      <c r="M8" s="65">
        <v>4</v>
      </c>
      <c r="N8" s="65">
        <v>5</v>
      </c>
      <c r="O8" s="65">
        <v>6</v>
      </c>
      <c r="P8" s="65">
        <v>7</v>
      </c>
      <c r="Q8" s="65">
        <v>3</v>
      </c>
      <c r="R8" s="65">
        <v>3</v>
      </c>
      <c r="S8" s="65">
        <v>4</v>
      </c>
      <c r="T8" s="65">
        <v>5</v>
      </c>
      <c r="U8" s="15">
        <f t="shared" si="0"/>
        <v>80</v>
      </c>
      <c r="V8" s="21">
        <v>7.4</v>
      </c>
      <c r="W8" s="4">
        <f>IF(B8&lt;&gt;"",'2ndR'!W8+X8,0)</f>
        <v>3</v>
      </c>
      <c r="X8" s="4">
        <f t="shared" si="1"/>
        <v>1</v>
      </c>
      <c r="Y8" s="2"/>
    </row>
    <row r="9" spans="1:33" x14ac:dyDescent="0.25">
      <c r="A9" s="26">
        <v>3</v>
      </c>
      <c r="B9" s="7" t="str">
        <f>'2ndR'!B9</f>
        <v xml:space="preserve">BARALDO SANO FRANCESCO </v>
      </c>
      <c r="C9" s="65">
        <v>4</v>
      </c>
      <c r="D9" s="65">
        <v>5</v>
      </c>
      <c r="E9" s="65">
        <v>3</v>
      </c>
      <c r="F9" s="65">
        <v>4</v>
      </c>
      <c r="G9" s="65">
        <v>9</v>
      </c>
      <c r="H9" s="65">
        <v>4</v>
      </c>
      <c r="I9" s="65">
        <v>9</v>
      </c>
      <c r="J9" s="65">
        <v>5</v>
      </c>
      <c r="K9" s="65">
        <v>6</v>
      </c>
      <c r="L9" s="65">
        <v>4</v>
      </c>
      <c r="M9" s="65">
        <v>3</v>
      </c>
      <c r="N9" s="65">
        <v>4</v>
      </c>
      <c r="O9" s="65">
        <v>9</v>
      </c>
      <c r="P9" s="65">
        <v>9</v>
      </c>
      <c r="Q9" s="65">
        <v>9</v>
      </c>
      <c r="R9" s="65">
        <v>4</v>
      </c>
      <c r="S9" s="65">
        <v>6</v>
      </c>
      <c r="T9" s="65">
        <v>3</v>
      </c>
      <c r="U9" s="15">
        <f t="shared" si="0"/>
        <v>100</v>
      </c>
      <c r="V9" s="21">
        <f>'2ndR'!V9</f>
        <v>20.2</v>
      </c>
      <c r="W9" s="4">
        <f>IF(B9&lt;&gt;"",'2ndR'!W9+X9,0)</f>
        <v>3</v>
      </c>
      <c r="X9" s="4">
        <f t="shared" si="1"/>
        <v>1</v>
      </c>
      <c r="Y9" s="2"/>
    </row>
    <row r="10" spans="1:33" x14ac:dyDescent="0.25">
      <c r="A10" s="33">
        <v>4</v>
      </c>
      <c r="B10" s="7" t="str">
        <f>'2ndR'!B10</f>
        <v>TARMAN BOZIDAR</v>
      </c>
      <c r="C10" s="65">
        <v>4</v>
      </c>
      <c r="D10" s="65">
        <v>9</v>
      </c>
      <c r="E10" s="65">
        <v>2</v>
      </c>
      <c r="F10" s="65">
        <v>3</v>
      </c>
      <c r="G10" s="65">
        <v>4</v>
      </c>
      <c r="H10" s="65">
        <v>4</v>
      </c>
      <c r="I10" s="65">
        <v>7</v>
      </c>
      <c r="J10" s="65">
        <v>5</v>
      </c>
      <c r="K10" s="65">
        <v>9</v>
      </c>
      <c r="L10" s="65">
        <v>3</v>
      </c>
      <c r="M10" s="65">
        <v>6</v>
      </c>
      <c r="N10" s="65">
        <v>5</v>
      </c>
      <c r="O10" s="65">
        <v>9</v>
      </c>
      <c r="P10" s="65">
        <v>6</v>
      </c>
      <c r="Q10" s="65">
        <v>3</v>
      </c>
      <c r="R10" s="65">
        <v>4</v>
      </c>
      <c r="S10" s="65">
        <v>5</v>
      </c>
      <c r="T10" s="65">
        <v>5</v>
      </c>
      <c r="U10" s="15">
        <f t="shared" si="0"/>
        <v>93</v>
      </c>
      <c r="V10" s="21">
        <v>10.9</v>
      </c>
      <c r="W10" s="4">
        <f>IF(B10&lt;&gt;"",'2ndR'!W10+X10,0)</f>
        <v>3</v>
      </c>
      <c r="X10" s="4">
        <f t="shared" si="1"/>
        <v>1</v>
      </c>
      <c r="Y10" s="2"/>
    </row>
    <row r="11" spans="1:33" x14ac:dyDescent="0.25">
      <c r="A11" s="26">
        <v>5</v>
      </c>
      <c r="B11" s="7" t="str">
        <f>'2ndR'!B11</f>
        <v>KRANJC SASO</v>
      </c>
      <c r="C11" s="65">
        <v>5</v>
      </c>
      <c r="D11" s="65">
        <v>5</v>
      </c>
      <c r="E11" s="65">
        <v>4</v>
      </c>
      <c r="F11" s="65">
        <v>6</v>
      </c>
      <c r="G11" s="65">
        <v>4</v>
      </c>
      <c r="H11" s="65">
        <v>9</v>
      </c>
      <c r="I11" s="65">
        <v>8</v>
      </c>
      <c r="J11" s="65">
        <v>7</v>
      </c>
      <c r="K11" s="65">
        <v>9</v>
      </c>
      <c r="L11" s="65">
        <v>9</v>
      </c>
      <c r="M11" s="65">
        <v>4</v>
      </c>
      <c r="N11" s="65">
        <v>5</v>
      </c>
      <c r="O11" s="65">
        <v>5</v>
      </c>
      <c r="P11" s="65">
        <v>6</v>
      </c>
      <c r="Q11" s="65">
        <v>4</v>
      </c>
      <c r="R11" s="65">
        <v>5</v>
      </c>
      <c r="S11" s="65">
        <v>6</v>
      </c>
      <c r="T11" s="65">
        <v>6</v>
      </c>
      <c r="U11" s="15">
        <f t="shared" si="0"/>
        <v>107</v>
      </c>
      <c r="V11" s="21">
        <v>11.6</v>
      </c>
      <c r="W11" s="4">
        <f>IF(B11&lt;&gt;"",'2ndR'!W11+X11,0)</f>
        <v>3</v>
      </c>
      <c r="X11" s="4">
        <f t="shared" si="1"/>
        <v>1</v>
      </c>
      <c r="Y11" s="2"/>
    </row>
    <row r="12" spans="1:33" x14ac:dyDescent="0.25">
      <c r="A12" s="26">
        <v>6</v>
      </c>
      <c r="B12" s="66" t="str">
        <f>'2ndR'!B12</f>
        <v>ANDOLSEK TOMAZ</v>
      </c>
      <c r="C12" s="65"/>
      <c r="D12" s="65"/>
      <c r="E12" s="65"/>
      <c r="F12" s="65"/>
      <c r="G12" s="65"/>
      <c r="H12" s="65"/>
      <c r="I12" s="65"/>
      <c r="J12" s="65"/>
      <c r="K12" s="65"/>
      <c r="L12" s="65"/>
      <c r="M12" s="65"/>
      <c r="N12" s="65"/>
      <c r="O12" s="65"/>
      <c r="P12" s="65"/>
      <c r="Q12" s="65"/>
      <c r="R12" s="65"/>
      <c r="S12" s="65"/>
      <c r="T12" s="65"/>
      <c r="U12" s="15">
        <f t="shared" si="0"/>
        <v>0</v>
      </c>
      <c r="V12" s="21">
        <f>'2ndR'!V12</f>
        <v>17.5</v>
      </c>
      <c r="W12" s="4">
        <f>IF(B12&lt;&gt;"",'2ndR'!W12+X12,0)</f>
        <v>2</v>
      </c>
      <c r="X12" s="4">
        <f t="shared" si="1"/>
        <v>0</v>
      </c>
      <c r="Y12" s="2"/>
    </row>
    <row r="13" spans="1:33" x14ac:dyDescent="0.25">
      <c r="A13" s="26">
        <v>7</v>
      </c>
      <c r="B13" s="7" t="str">
        <f>'2ndR'!B13</f>
        <v>ARNOLD CHRISTOPH</v>
      </c>
      <c r="C13" s="65">
        <v>4</v>
      </c>
      <c r="D13" s="65">
        <v>4</v>
      </c>
      <c r="E13" s="65">
        <v>3</v>
      </c>
      <c r="F13" s="65">
        <v>4</v>
      </c>
      <c r="G13" s="65">
        <v>5</v>
      </c>
      <c r="H13" s="65">
        <v>5</v>
      </c>
      <c r="I13" s="65">
        <v>5</v>
      </c>
      <c r="J13" s="65">
        <v>5</v>
      </c>
      <c r="K13" s="65">
        <v>4</v>
      </c>
      <c r="L13" s="65">
        <v>4</v>
      </c>
      <c r="M13" s="65">
        <v>5</v>
      </c>
      <c r="N13" s="65">
        <v>6</v>
      </c>
      <c r="O13" s="65">
        <v>5</v>
      </c>
      <c r="P13" s="65">
        <v>5</v>
      </c>
      <c r="Q13" s="65">
        <v>4</v>
      </c>
      <c r="R13" s="65">
        <v>4</v>
      </c>
      <c r="S13" s="65">
        <v>5</v>
      </c>
      <c r="T13" s="65">
        <v>7</v>
      </c>
      <c r="U13" s="15">
        <f t="shared" si="0"/>
        <v>84</v>
      </c>
      <c r="V13" s="21">
        <v>15.9</v>
      </c>
      <c r="W13" s="4">
        <f>IF(B13&lt;&gt;"",'2ndR'!W13+X13,0)</f>
        <v>3</v>
      </c>
      <c r="X13" s="4">
        <f t="shared" si="1"/>
        <v>1</v>
      </c>
      <c r="Y13" s="2"/>
    </row>
    <row r="14" spans="1:33" x14ac:dyDescent="0.25">
      <c r="A14" s="33">
        <v>8</v>
      </c>
      <c r="B14" s="7" t="str">
        <f>'2ndR'!B14</f>
        <v>BAJC VASJA</v>
      </c>
      <c r="C14" s="65">
        <v>5</v>
      </c>
      <c r="D14" s="65">
        <v>4</v>
      </c>
      <c r="E14" s="65">
        <v>3</v>
      </c>
      <c r="F14" s="65">
        <v>3</v>
      </c>
      <c r="G14" s="65">
        <v>7</v>
      </c>
      <c r="H14" s="65">
        <v>7</v>
      </c>
      <c r="I14" s="65">
        <v>6</v>
      </c>
      <c r="J14" s="65">
        <v>6</v>
      </c>
      <c r="K14" s="65">
        <v>3</v>
      </c>
      <c r="L14" s="65">
        <v>4</v>
      </c>
      <c r="M14" s="65">
        <v>4</v>
      </c>
      <c r="N14" s="65">
        <v>5</v>
      </c>
      <c r="O14" s="65">
        <v>3</v>
      </c>
      <c r="P14" s="65">
        <v>6</v>
      </c>
      <c r="Q14" s="65">
        <v>3</v>
      </c>
      <c r="R14" s="65">
        <v>3</v>
      </c>
      <c r="S14" s="65">
        <v>5</v>
      </c>
      <c r="T14" s="65">
        <v>5</v>
      </c>
      <c r="U14" s="15">
        <f t="shared" si="0"/>
        <v>82</v>
      </c>
      <c r="V14" s="21">
        <v>14.3</v>
      </c>
      <c r="W14" s="4">
        <f>IF(B14&lt;&gt;"",'2ndR'!W14+X14,0)</f>
        <v>3</v>
      </c>
      <c r="X14" s="4">
        <f t="shared" si="1"/>
        <v>1</v>
      </c>
      <c r="Y14" s="2"/>
    </row>
    <row r="15" spans="1:33" x14ac:dyDescent="0.25">
      <c r="A15" s="26">
        <v>9</v>
      </c>
      <c r="B15" s="66" t="str">
        <f>'2ndR'!B15</f>
        <v>CUK BOZA</v>
      </c>
      <c r="C15" s="65">
        <v>6</v>
      </c>
      <c r="D15" s="65">
        <v>6</v>
      </c>
      <c r="E15" s="65">
        <v>4</v>
      </c>
      <c r="F15" s="65">
        <v>3</v>
      </c>
      <c r="G15" s="65">
        <v>9</v>
      </c>
      <c r="H15" s="65">
        <v>9</v>
      </c>
      <c r="I15" s="65">
        <v>9</v>
      </c>
      <c r="J15" s="65">
        <v>6</v>
      </c>
      <c r="K15" s="65">
        <v>8</v>
      </c>
      <c r="L15" s="65">
        <v>4</v>
      </c>
      <c r="M15" s="65">
        <v>6</v>
      </c>
      <c r="N15" s="65">
        <v>7</v>
      </c>
      <c r="O15" s="65">
        <v>6</v>
      </c>
      <c r="P15" s="65">
        <v>8</v>
      </c>
      <c r="Q15" s="65">
        <v>4</v>
      </c>
      <c r="R15" s="65">
        <v>4</v>
      </c>
      <c r="S15" s="65">
        <v>7</v>
      </c>
      <c r="T15" s="65">
        <v>5</v>
      </c>
      <c r="U15" s="15">
        <f t="shared" si="0"/>
        <v>111</v>
      </c>
      <c r="V15" s="21">
        <f>'2ndR'!V15</f>
        <v>28.1</v>
      </c>
      <c r="W15" s="4">
        <f>IF(B15&lt;&gt;"",'2ndR'!W15+X15,0)</f>
        <v>2</v>
      </c>
      <c r="X15" s="4">
        <f t="shared" si="1"/>
        <v>1</v>
      </c>
      <c r="Y15" s="2"/>
    </row>
    <row r="16" spans="1:33" x14ac:dyDescent="0.25">
      <c r="A16" s="26">
        <v>10</v>
      </c>
      <c r="B16" s="7" t="str">
        <f>'2ndR'!B16</f>
        <v>DEBEVEC BORIS</v>
      </c>
      <c r="C16" s="65">
        <v>4</v>
      </c>
      <c r="D16" s="65">
        <v>9</v>
      </c>
      <c r="E16" s="65">
        <v>5</v>
      </c>
      <c r="F16" s="65">
        <v>7</v>
      </c>
      <c r="G16" s="65">
        <v>5</v>
      </c>
      <c r="H16" s="65">
        <v>5</v>
      </c>
      <c r="I16" s="65">
        <v>7</v>
      </c>
      <c r="J16" s="65">
        <v>6</v>
      </c>
      <c r="K16" s="65">
        <v>5</v>
      </c>
      <c r="L16" s="65">
        <v>4</v>
      </c>
      <c r="M16" s="65">
        <v>9</v>
      </c>
      <c r="N16" s="65">
        <v>5</v>
      </c>
      <c r="O16" s="65">
        <v>7</v>
      </c>
      <c r="P16" s="65">
        <v>6</v>
      </c>
      <c r="Q16" s="65">
        <v>4</v>
      </c>
      <c r="R16" s="65">
        <v>3</v>
      </c>
      <c r="S16" s="65">
        <v>5</v>
      </c>
      <c r="T16" s="65">
        <v>8</v>
      </c>
      <c r="U16" s="15">
        <f t="shared" si="0"/>
        <v>104</v>
      </c>
      <c r="V16" s="21">
        <f>'2ndR'!V16</f>
        <v>18.5</v>
      </c>
      <c r="W16" s="4">
        <f>IF(B16&lt;&gt;"",'2ndR'!W16+X16,0)</f>
        <v>2</v>
      </c>
      <c r="X16" s="4">
        <f t="shared" si="1"/>
        <v>1</v>
      </c>
      <c r="Y16" s="2"/>
    </row>
    <row r="17" spans="1:25" x14ac:dyDescent="0.25">
      <c r="A17" s="26">
        <v>11</v>
      </c>
      <c r="B17" s="7" t="str">
        <f>'2ndR'!B17</f>
        <v>FRATNIK MOJCA</v>
      </c>
      <c r="C17" s="65"/>
      <c r="D17" s="65"/>
      <c r="E17" s="65"/>
      <c r="F17" s="65"/>
      <c r="G17" s="65"/>
      <c r="H17" s="65"/>
      <c r="I17" s="65"/>
      <c r="J17" s="65"/>
      <c r="K17" s="65"/>
      <c r="L17" s="65"/>
      <c r="M17" s="65"/>
      <c r="N17" s="65"/>
      <c r="O17" s="65"/>
      <c r="P17" s="65"/>
      <c r="Q17" s="65"/>
      <c r="R17" s="65"/>
      <c r="S17" s="65"/>
      <c r="T17" s="65"/>
      <c r="U17" s="15">
        <f t="shared" si="0"/>
        <v>0</v>
      </c>
      <c r="V17" s="21">
        <f>'2ndR'!V17</f>
        <v>12.2</v>
      </c>
      <c r="W17" s="4">
        <f>IF(B17&lt;&gt;"",'2ndR'!W17+X17,0)</f>
        <v>2</v>
      </c>
      <c r="X17" s="4">
        <f t="shared" si="1"/>
        <v>0</v>
      </c>
      <c r="Y17" s="2"/>
    </row>
    <row r="18" spans="1:25" x14ac:dyDescent="0.25">
      <c r="A18" s="26">
        <v>12</v>
      </c>
      <c r="B18" s="7" t="str">
        <f>'2ndR'!B18</f>
        <v>FRATNIK SAVO</v>
      </c>
      <c r="C18" s="65"/>
      <c r="D18" s="65"/>
      <c r="E18" s="65"/>
      <c r="F18" s="65"/>
      <c r="G18" s="65"/>
      <c r="H18" s="65"/>
      <c r="I18" s="65"/>
      <c r="J18" s="65"/>
      <c r="K18" s="65"/>
      <c r="L18" s="65"/>
      <c r="M18" s="65"/>
      <c r="N18" s="65"/>
      <c r="O18" s="65"/>
      <c r="P18" s="65"/>
      <c r="Q18" s="65"/>
      <c r="R18" s="65"/>
      <c r="S18" s="65"/>
      <c r="T18" s="65"/>
      <c r="U18" s="15">
        <f t="shared" si="0"/>
        <v>0</v>
      </c>
      <c r="V18" s="21">
        <f>'2ndR'!V18</f>
        <v>10.6</v>
      </c>
      <c r="W18" s="4">
        <f>IF(B18&lt;&gt;"",'2ndR'!W18+X18,0)</f>
        <v>2</v>
      </c>
      <c r="X18" s="4">
        <f t="shared" si="1"/>
        <v>0</v>
      </c>
      <c r="Y18" s="2"/>
    </row>
    <row r="19" spans="1:25" x14ac:dyDescent="0.25">
      <c r="A19" s="26">
        <v>13</v>
      </c>
      <c r="B19" s="7" t="str">
        <f>'2ndR'!B19</f>
        <v>GRÜNANGER RUDOLF</v>
      </c>
      <c r="C19" s="65"/>
      <c r="D19" s="65"/>
      <c r="E19" s="65"/>
      <c r="F19" s="65"/>
      <c r="G19" s="65"/>
      <c r="H19" s="65"/>
      <c r="I19" s="65"/>
      <c r="J19" s="65"/>
      <c r="K19" s="65"/>
      <c r="L19" s="65"/>
      <c r="M19" s="65"/>
      <c r="N19" s="65"/>
      <c r="O19" s="65"/>
      <c r="P19" s="65"/>
      <c r="Q19" s="65"/>
      <c r="R19" s="65"/>
      <c r="S19" s="65"/>
      <c r="T19" s="65"/>
      <c r="U19" s="15">
        <f t="shared" si="0"/>
        <v>0</v>
      </c>
      <c r="V19" s="21">
        <f>'2ndR'!V19</f>
        <v>8</v>
      </c>
      <c r="W19" s="4">
        <f>IF(B19&lt;&gt;"",'2ndR'!W19+X19,0)</f>
        <v>1</v>
      </c>
      <c r="X19" s="4">
        <f t="shared" si="1"/>
        <v>0</v>
      </c>
      <c r="Y19" s="2"/>
    </row>
    <row r="20" spans="1:25" x14ac:dyDescent="0.25">
      <c r="A20" s="26">
        <v>14</v>
      </c>
      <c r="B20" s="66" t="str">
        <f>'2ndR'!B20</f>
        <v>HOLZNER JOHANN</v>
      </c>
      <c r="C20" s="65"/>
      <c r="D20" s="65"/>
      <c r="E20" s="65"/>
      <c r="F20" s="65"/>
      <c r="G20" s="65"/>
      <c r="H20" s="65"/>
      <c r="I20" s="65"/>
      <c r="J20" s="65"/>
      <c r="K20" s="65"/>
      <c r="L20" s="65"/>
      <c r="M20" s="65"/>
      <c r="N20" s="65"/>
      <c r="O20" s="65"/>
      <c r="P20" s="65"/>
      <c r="Q20" s="65"/>
      <c r="R20" s="65"/>
      <c r="S20" s="65"/>
      <c r="T20" s="65"/>
      <c r="U20" s="15">
        <f t="shared" si="0"/>
        <v>0</v>
      </c>
      <c r="V20" s="21">
        <f>'2ndR'!V20</f>
        <v>34</v>
      </c>
      <c r="W20" s="4">
        <f>IF(B20&lt;&gt;"",'2ndR'!W20+X20,0)</f>
        <v>2</v>
      </c>
      <c r="X20" s="4">
        <f t="shared" si="1"/>
        <v>0</v>
      </c>
      <c r="Y20" s="2"/>
    </row>
    <row r="21" spans="1:25" x14ac:dyDescent="0.25">
      <c r="A21" s="26">
        <v>15</v>
      </c>
      <c r="B21" s="7" t="str">
        <f>'2ndR'!B21</f>
        <v>KLEMENCIC ZORAN</v>
      </c>
      <c r="C21" s="65">
        <v>6</v>
      </c>
      <c r="D21" s="65">
        <v>6</v>
      </c>
      <c r="E21" s="65">
        <v>5</v>
      </c>
      <c r="F21" s="65">
        <v>4</v>
      </c>
      <c r="G21" s="65">
        <v>9</v>
      </c>
      <c r="H21" s="65">
        <v>5</v>
      </c>
      <c r="I21" s="65">
        <v>6</v>
      </c>
      <c r="J21" s="65">
        <v>5</v>
      </c>
      <c r="K21" s="65">
        <v>9</v>
      </c>
      <c r="L21" s="65">
        <v>6</v>
      </c>
      <c r="M21" s="65">
        <v>4</v>
      </c>
      <c r="N21" s="65">
        <v>5</v>
      </c>
      <c r="O21" s="65">
        <v>3</v>
      </c>
      <c r="P21" s="65">
        <v>7</v>
      </c>
      <c r="Q21" s="65">
        <v>3</v>
      </c>
      <c r="R21" s="65">
        <v>9</v>
      </c>
      <c r="S21" s="65">
        <v>6</v>
      </c>
      <c r="T21" s="65">
        <v>6</v>
      </c>
      <c r="U21" s="15">
        <f t="shared" si="0"/>
        <v>104</v>
      </c>
      <c r="V21" s="21">
        <f>'2ndR'!V21</f>
        <v>22.2</v>
      </c>
      <c r="W21" s="4">
        <f>IF(B21&lt;&gt;"",'2ndR'!W21+X21,0)</f>
        <v>3</v>
      </c>
      <c r="X21" s="4">
        <f t="shared" si="1"/>
        <v>1</v>
      </c>
      <c r="Y21" s="2"/>
    </row>
    <row r="22" spans="1:25" x14ac:dyDescent="0.25">
      <c r="A22" s="26">
        <v>16</v>
      </c>
      <c r="B22" s="7" t="str">
        <f>'2ndR'!B22</f>
        <v>KONTE JANEZ</v>
      </c>
      <c r="C22" s="65">
        <v>5</v>
      </c>
      <c r="D22" s="65">
        <v>6</v>
      </c>
      <c r="E22" s="65">
        <v>5</v>
      </c>
      <c r="F22" s="65">
        <v>3</v>
      </c>
      <c r="G22" s="65">
        <v>7</v>
      </c>
      <c r="H22" s="65">
        <v>6</v>
      </c>
      <c r="I22" s="65">
        <v>7</v>
      </c>
      <c r="J22" s="65">
        <v>6</v>
      </c>
      <c r="K22" s="65">
        <v>4</v>
      </c>
      <c r="L22" s="65">
        <v>5</v>
      </c>
      <c r="M22" s="65">
        <v>4</v>
      </c>
      <c r="N22" s="65">
        <v>6</v>
      </c>
      <c r="O22" s="65">
        <v>4</v>
      </c>
      <c r="P22" s="65">
        <v>5</v>
      </c>
      <c r="Q22" s="65">
        <v>4</v>
      </c>
      <c r="R22" s="65">
        <v>5</v>
      </c>
      <c r="S22" s="65">
        <v>7</v>
      </c>
      <c r="T22" s="65">
        <v>7</v>
      </c>
      <c r="U22" s="15">
        <f t="shared" si="0"/>
        <v>96</v>
      </c>
      <c r="V22" s="21">
        <f>'2ndR'!V22</f>
        <v>18.8</v>
      </c>
      <c r="W22" s="4">
        <f>IF(B22&lt;&gt;"",'2ndR'!W22+X22,0)</f>
        <v>3</v>
      </c>
      <c r="X22" s="4">
        <f t="shared" si="1"/>
        <v>1</v>
      </c>
      <c r="Y22" s="2"/>
    </row>
    <row r="23" spans="1:25" x14ac:dyDescent="0.25">
      <c r="A23" s="26">
        <v>17</v>
      </c>
      <c r="B23" s="7" t="str">
        <f>'2ndR'!B23</f>
        <v>KONTE BREDA</v>
      </c>
      <c r="C23" s="65">
        <v>6</v>
      </c>
      <c r="D23" s="65">
        <v>6</v>
      </c>
      <c r="E23" s="65">
        <v>4</v>
      </c>
      <c r="F23" s="65">
        <v>4</v>
      </c>
      <c r="G23" s="65">
        <v>4</v>
      </c>
      <c r="H23" s="65">
        <v>6</v>
      </c>
      <c r="I23" s="65">
        <v>7</v>
      </c>
      <c r="J23" s="65">
        <v>6</v>
      </c>
      <c r="K23" s="65">
        <v>4</v>
      </c>
      <c r="L23" s="65">
        <v>7</v>
      </c>
      <c r="M23" s="65">
        <v>7</v>
      </c>
      <c r="N23" s="65">
        <v>6</v>
      </c>
      <c r="O23" s="65">
        <v>5</v>
      </c>
      <c r="P23" s="65">
        <v>6</v>
      </c>
      <c r="Q23" s="65">
        <v>5</v>
      </c>
      <c r="R23" s="65">
        <v>3</v>
      </c>
      <c r="S23" s="65">
        <v>7</v>
      </c>
      <c r="T23" s="65">
        <v>6</v>
      </c>
      <c r="U23" s="15">
        <f t="shared" si="0"/>
        <v>99</v>
      </c>
      <c r="V23" s="21">
        <f>'2ndR'!V23</f>
        <v>18.5</v>
      </c>
      <c r="W23" s="4">
        <f>IF(B23&lt;&gt;"",'2ndR'!W23+X23,0)</f>
        <v>3</v>
      </c>
      <c r="X23" s="4">
        <f t="shared" si="1"/>
        <v>1</v>
      </c>
      <c r="Y23" s="2"/>
    </row>
    <row r="24" spans="1:25" x14ac:dyDescent="0.25">
      <c r="A24" s="26">
        <v>18</v>
      </c>
      <c r="B24" s="7" t="str">
        <f>'2ndR'!B24</f>
        <v>KOPITAR MATJAZ</v>
      </c>
      <c r="C24" s="65">
        <v>6</v>
      </c>
      <c r="D24" s="65">
        <v>4</v>
      </c>
      <c r="E24" s="65">
        <v>4</v>
      </c>
      <c r="F24" s="65">
        <v>3</v>
      </c>
      <c r="G24" s="65">
        <v>5</v>
      </c>
      <c r="H24" s="65">
        <v>6</v>
      </c>
      <c r="I24" s="65">
        <v>6</v>
      </c>
      <c r="J24" s="65">
        <v>5</v>
      </c>
      <c r="K24" s="65">
        <v>4</v>
      </c>
      <c r="L24" s="65">
        <v>4</v>
      </c>
      <c r="M24" s="65">
        <v>5</v>
      </c>
      <c r="N24" s="65">
        <v>9</v>
      </c>
      <c r="O24" s="65">
        <v>5</v>
      </c>
      <c r="P24" s="65">
        <v>5</v>
      </c>
      <c r="Q24" s="65">
        <v>5</v>
      </c>
      <c r="R24" s="65">
        <v>3</v>
      </c>
      <c r="S24" s="65">
        <v>6</v>
      </c>
      <c r="T24" s="65">
        <v>5</v>
      </c>
      <c r="U24" s="15">
        <f t="shared" si="0"/>
        <v>90</v>
      </c>
      <c r="V24" s="21">
        <v>11.4</v>
      </c>
      <c r="W24" s="4">
        <f>IF(B24&lt;&gt;"",'2ndR'!W24+X24,0)</f>
        <v>3</v>
      </c>
      <c r="X24" s="4">
        <f t="shared" si="1"/>
        <v>1</v>
      </c>
      <c r="Y24" s="2"/>
    </row>
    <row r="25" spans="1:25" x14ac:dyDescent="0.25">
      <c r="A25" s="26">
        <v>19</v>
      </c>
      <c r="B25" s="7" t="str">
        <f>'2ndR'!B25</f>
        <v>KOTNIK JOZE</v>
      </c>
      <c r="C25" s="65"/>
      <c r="D25" s="65"/>
      <c r="E25" s="65"/>
      <c r="F25" s="65"/>
      <c r="G25" s="65"/>
      <c r="H25" s="65"/>
      <c r="I25" s="65"/>
      <c r="J25" s="65"/>
      <c r="K25" s="65"/>
      <c r="L25" s="65"/>
      <c r="M25" s="65"/>
      <c r="N25" s="65"/>
      <c r="O25" s="65"/>
      <c r="P25" s="65"/>
      <c r="Q25" s="65"/>
      <c r="R25" s="65"/>
      <c r="S25" s="65"/>
      <c r="T25" s="65"/>
      <c r="U25" s="15">
        <f t="shared" si="0"/>
        <v>0</v>
      </c>
      <c r="V25" s="21">
        <f>'2ndR'!V25</f>
        <v>24.2</v>
      </c>
      <c r="W25" s="4">
        <f>IF(B25&lt;&gt;"",'2ndR'!W25+X25,0)</f>
        <v>2</v>
      </c>
      <c r="X25" s="4">
        <f t="shared" si="1"/>
        <v>0</v>
      </c>
      <c r="Y25" s="2"/>
    </row>
    <row r="26" spans="1:25" x14ac:dyDescent="0.25">
      <c r="A26" s="26">
        <v>20</v>
      </c>
      <c r="B26" s="66" t="str">
        <f>'2ndR'!B26</f>
        <v>KOTNIK VERA</v>
      </c>
      <c r="C26" s="65"/>
      <c r="D26" s="65"/>
      <c r="E26" s="65"/>
      <c r="F26" s="65"/>
      <c r="G26" s="65"/>
      <c r="H26" s="65"/>
      <c r="I26" s="65"/>
      <c r="J26" s="65"/>
      <c r="K26" s="65"/>
      <c r="L26" s="65"/>
      <c r="M26" s="65"/>
      <c r="N26" s="65"/>
      <c r="O26" s="65"/>
      <c r="P26" s="65"/>
      <c r="Q26" s="65"/>
      <c r="R26" s="65"/>
      <c r="S26" s="65"/>
      <c r="T26" s="65"/>
      <c r="U26" s="15">
        <f t="shared" si="0"/>
        <v>0</v>
      </c>
      <c r="V26" s="21">
        <f>'2ndR'!V26</f>
        <v>24.2</v>
      </c>
      <c r="W26" s="4">
        <f>IF(B26&lt;&gt;"",'2ndR'!W26+X26,0)</f>
        <v>2</v>
      </c>
      <c r="X26" s="4">
        <f t="shared" si="1"/>
        <v>0</v>
      </c>
      <c r="Y26" s="2"/>
    </row>
    <row r="27" spans="1:25" x14ac:dyDescent="0.25">
      <c r="A27" s="26">
        <v>21</v>
      </c>
      <c r="B27" s="7" t="str">
        <f>'2ndR'!B27</f>
        <v>KULMER GERT</v>
      </c>
      <c r="C27" s="65">
        <v>4</v>
      </c>
      <c r="D27" s="65">
        <v>6</v>
      </c>
      <c r="E27" s="65">
        <v>4</v>
      </c>
      <c r="F27" s="65">
        <v>4</v>
      </c>
      <c r="G27" s="65">
        <v>5</v>
      </c>
      <c r="H27" s="65">
        <v>9</v>
      </c>
      <c r="I27" s="65">
        <v>5</v>
      </c>
      <c r="J27" s="65">
        <v>9</v>
      </c>
      <c r="K27" s="65">
        <v>5</v>
      </c>
      <c r="L27" s="65">
        <v>3</v>
      </c>
      <c r="M27" s="65">
        <v>4</v>
      </c>
      <c r="N27" s="65">
        <v>5</v>
      </c>
      <c r="O27" s="65">
        <v>4</v>
      </c>
      <c r="P27" s="65">
        <v>7</v>
      </c>
      <c r="Q27" s="65">
        <v>3</v>
      </c>
      <c r="R27" s="65">
        <v>3</v>
      </c>
      <c r="S27" s="65">
        <v>5</v>
      </c>
      <c r="T27" s="65">
        <v>4</v>
      </c>
      <c r="U27" s="15">
        <f t="shared" si="0"/>
        <v>89</v>
      </c>
      <c r="V27" s="21">
        <v>16.899999999999999</v>
      </c>
      <c r="W27" s="4">
        <f>IF(B27&lt;&gt;"",'2ndR'!W27+X27,0)</f>
        <v>2</v>
      </c>
      <c r="X27" s="4">
        <f t="shared" si="1"/>
        <v>1</v>
      </c>
      <c r="Y27" s="2"/>
    </row>
    <row r="28" spans="1:25" x14ac:dyDescent="0.25">
      <c r="A28" s="26">
        <v>22</v>
      </c>
      <c r="B28" s="7" t="str">
        <f>'2ndR'!B28</f>
        <v>KUNSIC FRANC</v>
      </c>
      <c r="C28" s="65">
        <v>8</v>
      </c>
      <c r="D28" s="65">
        <v>5</v>
      </c>
      <c r="E28" s="65">
        <v>4</v>
      </c>
      <c r="F28" s="65">
        <v>8</v>
      </c>
      <c r="G28" s="65">
        <v>5</v>
      </c>
      <c r="H28" s="65">
        <v>7</v>
      </c>
      <c r="I28" s="65">
        <v>7</v>
      </c>
      <c r="J28" s="65">
        <v>6</v>
      </c>
      <c r="K28" s="65">
        <v>5</v>
      </c>
      <c r="L28" s="65">
        <v>3</v>
      </c>
      <c r="M28" s="65">
        <v>5</v>
      </c>
      <c r="N28" s="65">
        <v>7</v>
      </c>
      <c r="O28" s="65">
        <v>4</v>
      </c>
      <c r="P28" s="65">
        <v>9</v>
      </c>
      <c r="Q28" s="65">
        <v>5</v>
      </c>
      <c r="R28" s="65">
        <v>4</v>
      </c>
      <c r="S28" s="65">
        <v>4</v>
      </c>
      <c r="T28" s="65">
        <v>5</v>
      </c>
      <c r="U28" s="15">
        <f t="shared" si="0"/>
        <v>101</v>
      </c>
      <c r="V28" s="21">
        <f>'2ndR'!V28</f>
        <v>22</v>
      </c>
      <c r="W28" s="4">
        <f>IF(B28&lt;&gt;"",'2ndR'!W28+X28,0)</f>
        <v>3</v>
      </c>
      <c r="X28" s="4">
        <f t="shared" si="1"/>
        <v>1</v>
      </c>
      <c r="Y28" s="2"/>
    </row>
    <row r="29" spans="1:25" x14ac:dyDescent="0.25">
      <c r="A29" s="26">
        <v>23</v>
      </c>
      <c r="B29" s="7" t="str">
        <f>'2ndR'!B29</f>
        <v>LAZAR BOJAN</v>
      </c>
      <c r="C29" s="65"/>
      <c r="D29" s="65"/>
      <c r="E29" s="65"/>
      <c r="F29" s="65"/>
      <c r="G29" s="65"/>
      <c r="H29" s="65"/>
      <c r="I29" s="65"/>
      <c r="J29" s="65"/>
      <c r="K29" s="65"/>
      <c r="L29" s="65"/>
      <c r="M29" s="65"/>
      <c r="N29" s="65"/>
      <c r="O29" s="65"/>
      <c r="P29" s="65"/>
      <c r="Q29" s="65"/>
      <c r="R29" s="65"/>
      <c r="S29" s="65"/>
      <c r="T29" s="65"/>
      <c r="U29" s="15">
        <f t="shared" si="0"/>
        <v>0</v>
      </c>
      <c r="V29" s="21">
        <f>'2ndR'!V29</f>
        <v>18.5</v>
      </c>
      <c r="W29" s="4">
        <f>IF(B29&lt;&gt;"",'2ndR'!W29+X29,0)</f>
        <v>1</v>
      </c>
      <c r="X29" s="4">
        <f t="shared" si="1"/>
        <v>0</v>
      </c>
      <c r="Y29" s="2"/>
    </row>
    <row r="30" spans="1:25" x14ac:dyDescent="0.25">
      <c r="A30" s="26">
        <v>24</v>
      </c>
      <c r="B30" s="7" t="str">
        <f>'2ndR'!B30</f>
        <v>LAZAR MAJDA</v>
      </c>
      <c r="C30" s="65"/>
      <c r="D30" s="65"/>
      <c r="E30" s="65"/>
      <c r="F30" s="65"/>
      <c r="G30" s="65"/>
      <c r="H30" s="65"/>
      <c r="I30" s="65"/>
      <c r="J30" s="65"/>
      <c r="K30" s="65"/>
      <c r="L30" s="65"/>
      <c r="M30" s="65"/>
      <c r="N30" s="65"/>
      <c r="O30" s="65"/>
      <c r="P30" s="65"/>
      <c r="Q30" s="65"/>
      <c r="R30" s="65"/>
      <c r="S30" s="65"/>
      <c r="T30" s="65"/>
      <c r="U30" s="15">
        <f t="shared" si="0"/>
        <v>0</v>
      </c>
      <c r="V30" s="21">
        <f>'2ndR'!V30</f>
        <v>26.3</v>
      </c>
      <c r="W30" s="4">
        <f>IF(B30&lt;&gt;"",'2ndR'!W30+X30,0)</f>
        <v>1</v>
      </c>
      <c r="X30" s="4">
        <f t="shared" si="1"/>
        <v>0</v>
      </c>
      <c r="Y30" s="2"/>
    </row>
    <row r="31" spans="1:25" x14ac:dyDescent="0.25">
      <c r="A31" s="26">
        <v>25</v>
      </c>
      <c r="B31" s="7" t="str">
        <f>'2ndR'!B31</f>
        <v>MENTE WERNER</v>
      </c>
      <c r="C31" s="65">
        <v>5</v>
      </c>
      <c r="D31" s="65">
        <v>6</v>
      </c>
      <c r="E31" s="65">
        <v>3</v>
      </c>
      <c r="F31" s="65">
        <v>4</v>
      </c>
      <c r="G31" s="65">
        <v>4</v>
      </c>
      <c r="H31" s="65">
        <v>5</v>
      </c>
      <c r="I31" s="65">
        <v>6</v>
      </c>
      <c r="J31" s="65">
        <v>5</v>
      </c>
      <c r="K31" s="65">
        <v>6</v>
      </c>
      <c r="L31" s="65">
        <v>5</v>
      </c>
      <c r="M31" s="65">
        <v>5</v>
      </c>
      <c r="N31" s="65">
        <v>6</v>
      </c>
      <c r="O31" s="65">
        <v>5</v>
      </c>
      <c r="P31" s="65">
        <v>7</v>
      </c>
      <c r="Q31" s="65">
        <v>3</v>
      </c>
      <c r="R31" s="65">
        <v>4</v>
      </c>
      <c r="S31" s="65">
        <v>6</v>
      </c>
      <c r="T31" s="65">
        <v>7</v>
      </c>
      <c r="U31" s="15">
        <f t="shared" si="0"/>
        <v>92</v>
      </c>
      <c r="V31" s="21">
        <v>13.1</v>
      </c>
      <c r="W31" s="4">
        <f>IF(B31&lt;&gt;"",'2ndR'!W31+X31,0)</f>
        <v>3</v>
      </c>
      <c r="X31" s="4">
        <f t="shared" si="1"/>
        <v>1</v>
      </c>
      <c r="Y31" s="2"/>
    </row>
    <row r="32" spans="1:25" x14ac:dyDescent="0.25">
      <c r="A32" s="26">
        <v>26</v>
      </c>
      <c r="B32" s="7" t="str">
        <f>'2ndR'!B32</f>
        <v>MENTE MARIA</v>
      </c>
      <c r="C32" s="65">
        <v>6</v>
      </c>
      <c r="D32" s="65">
        <v>6</v>
      </c>
      <c r="E32" s="65">
        <v>4</v>
      </c>
      <c r="F32" s="65">
        <v>4</v>
      </c>
      <c r="G32" s="65">
        <v>5</v>
      </c>
      <c r="H32" s="65">
        <v>5</v>
      </c>
      <c r="I32" s="65">
        <v>9</v>
      </c>
      <c r="J32" s="65">
        <v>5</v>
      </c>
      <c r="K32" s="65">
        <v>4</v>
      </c>
      <c r="L32" s="65">
        <v>3</v>
      </c>
      <c r="M32" s="65">
        <v>6</v>
      </c>
      <c r="N32" s="65">
        <v>8</v>
      </c>
      <c r="O32" s="65">
        <v>9</v>
      </c>
      <c r="P32" s="65">
        <v>5</v>
      </c>
      <c r="Q32" s="65">
        <v>3</v>
      </c>
      <c r="R32" s="65">
        <v>5</v>
      </c>
      <c r="S32" s="65">
        <v>5</v>
      </c>
      <c r="T32" s="65">
        <v>6</v>
      </c>
      <c r="U32" s="15">
        <f t="shared" si="0"/>
        <v>98</v>
      </c>
      <c r="V32" s="21">
        <v>25.4</v>
      </c>
      <c r="W32" s="4">
        <f>IF(B32&lt;&gt;"",'2ndR'!W32+X32,0)</f>
        <v>3</v>
      </c>
      <c r="X32" s="4">
        <f t="shared" si="1"/>
        <v>1</v>
      </c>
      <c r="Y32" s="2"/>
    </row>
    <row r="33" spans="1:25" x14ac:dyDescent="0.25">
      <c r="A33" s="26">
        <v>27</v>
      </c>
      <c r="B33" s="7" t="str">
        <f>'2ndR'!B33</f>
        <v>MERTELJ JANEZ</v>
      </c>
      <c r="C33" s="65">
        <v>7</v>
      </c>
      <c r="D33" s="65">
        <v>5</v>
      </c>
      <c r="E33" s="65">
        <v>4</v>
      </c>
      <c r="F33" s="65">
        <v>3</v>
      </c>
      <c r="G33" s="65">
        <v>6</v>
      </c>
      <c r="H33" s="65">
        <v>5</v>
      </c>
      <c r="I33" s="65">
        <v>7</v>
      </c>
      <c r="J33" s="65">
        <v>5</v>
      </c>
      <c r="K33" s="65">
        <v>4</v>
      </c>
      <c r="L33" s="65">
        <v>4</v>
      </c>
      <c r="M33" s="65">
        <v>6</v>
      </c>
      <c r="N33" s="65">
        <v>5</v>
      </c>
      <c r="O33" s="65">
        <v>5</v>
      </c>
      <c r="P33" s="65">
        <v>9</v>
      </c>
      <c r="Q33" s="65">
        <v>3</v>
      </c>
      <c r="R33" s="65">
        <v>5</v>
      </c>
      <c r="S33" s="65">
        <v>8</v>
      </c>
      <c r="T33" s="65">
        <v>5</v>
      </c>
      <c r="U33" s="15">
        <f t="shared" si="0"/>
        <v>96</v>
      </c>
      <c r="V33" s="21">
        <v>10.3</v>
      </c>
      <c r="W33" s="4">
        <f>IF(B33&lt;&gt;"",'2ndR'!W33+X33,0)</f>
        <v>3</v>
      </c>
      <c r="X33" s="4">
        <f t="shared" si="1"/>
        <v>1</v>
      </c>
      <c r="Y33" s="2"/>
    </row>
    <row r="34" spans="1:25" x14ac:dyDescent="0.25">
      <c r="A34" s="26">
        <v>28</v>
      </c>
      <c r="B34" s="7" t="str">
        <f>'2ndR'!B34</f>
        <v>NADLES FRANCI</v>
      </c>
      <c r="C34" s="65">
        <v>5</v>
      </c>
      <c r="D34" s="65">
        <v>7</v>
      </c>
      <c r="E34" s="65">
        <v>4</v>
      </c>
      <c r="F34" s="65">
        <v>3</v>
      </c>
      <c r="G34" s="65">
        <v>5</v>
      </c>
      <c r="H34" s="65">
        <v>6</v>
      </c>
      <c r="I34" s="65">
        <v>8</v>
      </c>
      <c r="J34" s="65">
        <v>5</v>
      </c>
      <c r="K34" s="65">
        <v>4</v>
      </c>
      <c r="L34" s="65">
        <v>7</v>
      </c>
      <c r="M34" s="65">
        <v>4</v>
      </c>
      <c r="N34" s="65">
        <v>5</v>
      </c>
      <c r="O34" s="65">
        <v>6</v>
      </c>
      <c r="P34" s="65">
        <v>6</v>
      </c>
      <c r="Q34" s="65">
        <v>5</v>
      </c>
      <c r="R34" s="65">
        <v>9</v>
      </c>
      <c r="S34" s="65">
        <v>4</v>
      </c>
      <c r="T34" s="65">
        <v>4</v>
      </c>
      <c r="U34" s="15">
        <f t="shared" si="0"/>
        <v>97</v>
      </c>
      <c r="V34" s="21">
        <f>'2ndR'!V34</f>
        <v>18.5</v>
      </c>
      <c r="W34" s="4">
        <f>IF(B34&lt;&gt;"",'2ndR'!W34+X34,0)</f>
        <v>3</v>
      </c>
      <c r="X34" s="4">
        <f t="shared" si="1"/>
        <v>1</v>
      </c>
      <c r="Y34" s="2"/>
    </row>
    <row r="35" spans="1:25" x14ac:dyDescent="0.25">
      <c r="A35" s="26">
        <v>29</v>
      </c>
      <c r="B35" s="7" t="str">
        <f>'2ndR'!B35</f>
        <v>PERSIN ANKA</v>
      </c>
      <c r="C35" s="65"/>
      <c r="D35" s="65"/>
      <c r="E35" s="65"/>
      <c r="F35" s="65"/>
      <c r="G35" s="65"/>
      <c r="H35" s="65"/>
      <c r="I35" s="65"/>
      <c r="J35" s="65"/>
      <c r="K35" s="65"/>
      <c r="L35" s="65"/>
      <c r="M35" s="65"/>
      <c r="N35" s="65"/>
      <c r="O35" s="65"/>
      <c r="P35" s="65"/>
      <c r="Q35" s="65"/>
      <c r="R35" s="65"/>
      <c r="S35" s="65"/>
      <c r="T35" s="65"/>
      <c r="U35" s="15">
        <f t="shared" si="0"/>
        <v>0</v>
      </c>
      <c r="V35" s="21">
        <f>'2ndR'!V35</f>
        <v>13</v>
      </c>
      <c r="W35" s="4">
        <f>IF(B35&lt;&gt;"",'2ndR'!W35+X35,0)</f>
        <v>1</v>
      </c>
      <c r="X35" s="4">
        <f t="shared" si="1"/>
        <v>0</v>
      </c>
      <c r="Y35" s="2"/>
    </row>
    <row r="36" spans="1:25" x14ac:dyDescent="0.25">
      <c r="A36" s="26">
        <v>30</v>
      </c>
      <c r="B36" s="7" t="str">
        <f>'2ndR'!B36</f>
        <v>RAPPITSCH KLAUS</v>
      </c>
      <c r="C36" s="65">
        <v>7</v>
      </c>
      <c r="D36" s="65">
        <v>5</v>
      </c>
      <c r="E36" s="65">
        <v>5</v>
      </c>
      <c r="F36" s="65">
        <v>3</v>
      </c>
      <c r="G36" s="65">
        <v>5</v>
      </c>
      <c r="H36" s="65">
        <v>4</v>
      </c>
      <c r="I36" s="65">
        <v>6</v>
      </c>
      <c r="J36" s="65">
        <v>7</v>
      </c>
      <c r="K36" s="65">
        <v>3</v>
      </c>
      <c r="L36" s="65">
        <v>3</v>
      </c>
      <c r="M36" s="65">
        <v>6</v>
      </c>
      <c r="N36" s="65">
        <v>6</v>
      </c>
      <c r="O36" s="65">
        <v>5</v>
      </c>
      <c r="P36" s="65">
        <v>7</v>
      </c>
      <c r="Q36" s="65">
        <v>3</v>
      </c>
      <c r="R36" s="65">
        <v>5</v>
      </c>
      <c r="S36" s="65">
        <v>9</v>
      </c>
      <c r="T36" s="65">
        <v>4</v>
      </c>
      <c r="U36" s="15">
        <f t="shared" si="0"/>
        <v>93</v>
      </c>
      <c r="V36" s="21">
        <v>13</v>
      </c>
      <c r="W36" s="4">
        <f>IF(B36&lt;&gt;"",'2ndR'!W36+X36,0)</f>
        <v>2</v>
      </c>
      <c r="X36" s="4">
        <f t="shared" si="1"/>
        <v>1</v>
      </c>
      <c r="Y36" s="2"/>
    </row>
    <row r="37" spans="1:25" x14ac:dyDescent="0.25">
      <c r="A37" s="26">
        <v>31</v>
      </c>
      <c r="B37" s="7" t="str">
        <f>'2ndR'!B37</f>
        <v>RAVNIKAR MARINA</v>
      </c>
      <c r="C37" s="65">
        <v>5</v>
      </c>
      <c r="D37" s="65">
        <v>5</v>
      </c>
      <c r="E37" s="65">
        <v>4</v>
      </c>
      <c r="F37" s="65">
        <v>3</v>
      </c>
      <c r="G37" s="65">
        <v>5</v>
      </c>
      <c r="H37" s="65">
        <v>6</v>
      </c>
      <c r="I37" s="65">
        <v>6</v>
      </c>
      <c r="J37" s="65">
        <v>4</v>
      </c>
      <c r="K37" s="65">
        <v>5</v>
      </c>
      <c r="L37" s="65">
        <v>4</v>
      </c>
      <c r="M37" s="65">
        <v>7</v>
      </c>
      <c r="N37" s="65">
        <v>6</v>
      </c>
      <c r="O37" s="65">
        <v>5</v>
      </c>
      <c r="P37" s="65">
        <v>7</v>
      </c>
      <c r="Q37" s="65">
        <v>3</v>
      </c>
      <c r="R37" s="65">
        <v>3</v>
      </c>
      <c r="S37" s="65">
        <v>9</v>
      </c>
      <c r="T37" s="65">
        <v>5</v>
      </c>
      <c r="U37" s="15">
        <f t="shared" si="0"/>
        <v>92</v>
      </c>
      <c r="V37" s="21">
        <v>17.399999999999999</v>
      </c>
      <c r="W37" s="4">
        <f>IF(B37&lt;&gt;"",'2ndR'!W37+X37,0)</f>
        <v>2</v>
      </c>
      <c r="X37" s="4">
        <f t="shared" si="1"/>
        <v>1</v>
      </c>
      <c r="Y37" s="2"/>
    </row>
    <row r="38" spans="1:25" x14ac:dyDescent="0.25">
      <c r="A38" s="26">
        <v>32</v>
      </c>
      <c r="B38" s="7" t="str">
        <f>'2ndR'!B38</f>
        <v>RESSMANN HUBERT</v>
      </c>
      <c r="C38" s="65"/>
      <c r="D38" s="65"/>
      <c r="E38" s="65"/>
      <c r="F38" s="65"/>
      <c r="G38" s="65"/>
      <c r="H38" s="65"/>
      <c r="I38" s="65"/>
      <c r="J38" s="65"/>
      <c r="K38" s="65"/>
      <c r="L38" s="65"/>
      <c r="M38" s="65"/>
      <c r="N38" s="65"/>
      <c r="O38" s="65"/>
      <c r="P38" s="65"/>
      <c r="Q38" s="65"/>
      <c r="R38" s="65"/>
      <c r="S38" s="65"/>
      <c r="T38" s="65"/>
      <c r="U38" s="15">
        <f t="shared" si="0"/>
        <v>0</v>
      </c>
      <c r="V38" s="21">
        <f>'2ndR'!V38</f>
        <v>10.5</v>
      </c>
      <c r="W38" s="4">
        <f>IF(B38&lt;&gt;"",'2ndR'!W38+X38,0)</f>
        <v>1</v>
      </c>
      <c r="X38" s="4">
        <f t="shared" si="1"/>
        <v>0</v>
      </c>
      <c r="Y38" s="2"/>
    </row>
    <row r="39" spans="1:25" x14ac:dyDescent="0.25">
      <c r="A39" s="26">
        <v>33</v>
      </c>
      <c r="B39" s="66" t="str">
        <f>'2ndR'!B39</f>
        <v>RIBICIC CIRIL</v>
      </c>
      <c r="C39" s="65"/>
      <c r="D39" s="65"/>
      <c r="E39" s="65"/>
      <c r="F39" s="65"/>
      <c r="G39" s="65"/>
      <c r="H39" s="65"/>
      <c r="I39" s="65"/>
      <c r="J39" s="65"/>
      <c r="K39" s="65"/>
      <c r="L39" s="65"/>
      <c r="M39" s="65"/>
      <c r="N39" s="65"/>
      <c r="O39" s="65"/>
      <c r="P39" s="65"/>
      <c r="Q39" s="65"/>
      <c r="R39" s="65"/>
      <c r="S39" s="65"/>
      <c r="T39" s="65"/>
      <c r="U39" s="15">
        <f t="shared" ref="U39:U70" si="2">SUM(C39:T39)</f>
        <v>0</v>
      </c>
      <c r="V39" s="21">
        <f>'2ndR'!V39</f>
        <v>21.6</v>
      </c>
      <c r="W39" s="4">
        <f>IF(B39&lt;&gt;"",'2ndR'!W39+X39,0)</f>
        <v>1</v>
      </c>
      <c r="X39" s="4">
        <f t="shared" ref="X39:X70" si="3">IF(U39&gt;0,1,0)</f>
        <v>0</v>
      </c>
      <c r="Y39" s="2"/>
    </row>
    <row r="40" spans="1:25" x14ac:dyDescent="0.25">
      <c r="A40" s="26">
        <v>34</v>
      </c>
      <c r="B40" s="66" t="str">
        <f>'2ndR'!B40</f>
        <v>ROSTOHAR NIKO</v>
      </c>
      <c r="C40" s="65">
        <v>4</v>
      </c>
      <c r="D40" s="65">
        <v>3</v>
      </c>
      <c r="E40" s="65">
        <v>5</v>
      </c>
      <c r="F40" s="65">
        <v>5</v>
      </c>
      <c r="G40" s="65">
        <v>6</v>
      </c>
      <c r="H40" s="65">
        <v>4</v>
      </c>
      <c r="I40" s="65">
        <v>6</v>
      </c>
      <c r="J40" s="65">
        <v>5</v>
      </c>
      <c r="K40" s="65">
        <v>6</v>
      </c>
      <c r="L40" s="65">
        <v>5</v>
      </c>
      <c r="M40" s="65">
        <v>8</v>
      </c>
      <c r="N40" s="65">
        <v>5</v>
      </c>
      <c r="O40" s="65">
        <v>5</v>
      </c>
      <c r="P40" s="65">
        <v>9</v>
      </c>
      <c r="Q40" s="65">
        <v>5</v>
      </c>
      <c r="R40" s="65">
        <v>3</v>
      </c>
      <c r="S40" s="65">
        <v>7</v>
      </c>
      <c r="T40" s="65">
        <v>5</v>
      </c>
      <c r="U40" s="15">
        <f t="shared" si="2"/>
        <v>96</v>
      </c>
      <c r="V40" s="21">
        <v>14.5</v>
      </c>
      <c r="W40" s="4">
        <f>IF(B40&lt;&gt;"",'2ndR'!W40+X40,0)</f>
        <v>3</v>
      </c>
      <c r="X40" s="4">
        <f t="shared" si="3"/>
        <v>1</v>
      </c>
      <c r="Y40" s="2"/>
    </row>
    <row r="41" spans="1:25" x14ac:dyDescent="0.25">
      <c r="A41" s="26">
        <v>35</v>
      </c>
      <c r="B41" s="7" t="str">
        <f>'2ndR'!B41</f>
        <v>ROSTOHAR BERGANT ANDREJA</v>
      </c>
      <c r="C41" s="65">
        <v>5</v>
      </c>
      <c r="D41" s="65">
        <v>4</v>
      </c>
      <c r="E41" s="65">
        <v>4</v>
      </c>
      <c r="F41" s="65">
        <v>4</v>
      </c>
      <c r="G41" s="65">
        <v>5</v>
      </c>
      <c r="H41" s="65">
        <v>5</v>
      </c>
      <c r="I41" s="65">
        <v>6</v>
      </c>
      <c r="J41" s="65">
        <v>5</v>
      </c>
      <c r="K41" s="65">
        <v>5</v>
      </c>
      <c r="L41" s="65">
        <v>4</v>
      </c>
      <c r="M41" s="65">
        <v>4</v>
      </c>
      <c r="N41" s="65">
        <v>6</v>
      </c>
      <c r="O41" s="65">
        <v>5</v>
      </c>
      <c r="P41" s="65">
        <v>4</v>
      </c>
      <c r="Q41" s="65">
        <v>4</v>
      </c>
      <c r="R41" s="65">
        <v>3</v>
      </c>
      <c r="S41" s="65">
        <v>5</v>
      </c>
      <c r="T41" s="65">
        <v>7</v>
      </c>
      <c r="U41" s="15">
        <f t="shared" si="2"/>
        <v>85</v>
      </c>
      <c r="V41" s="21">
        <v>18.3</v>
      </c>
      <c r="W41" s="4">
        <f>IF(B41&lt;&gt;"",'2ndR'!W41+X41,0)</f>
        <v>3</v>
      </c>
      <c r="X41" s="4">
        <f t="shared" si="3"/>
        <v>1</v>
      </c>
      <c r="Y41" s="2"/>
    </row>
    <row r="42" spans="1:25" x14ac:dyDescent="0.25">
      <c r="A42" s="26">
        <v>36</v>
      </c>
      <c r="B42" s="66" t="str">
        <f>'2ndR'!B42</f>
        <v>STRAVS CENA</v>
      </c>
      <c r="C42" s="65"/>
      <c r="D42" s="65"/>
      <c r="E42" s="65"/>
      <c r="F42" s="65"/>
      <c r="G42" s="65"/>
      <c r="H42" s="65"/>
      <c r="I42" s="65"/>
      <c r="J42" s="65"/>
      <c r="K42" s="65"/>
      <c r="L42" s="65"/>
      <c r="M42" s="65"/>
      <c r="N42" s="65"/>
      <c r="O42" s="65"/>
      <c r="P42" s="65"/>
      <c r="Q42" s="65"/>
      <c r="R42" s="65"/>
      <c r="S42" s="65"/>
      <c r="T42" s="65"/>
      <c r="U42" s="15">
        <f t="shared" si="2"/>
        <v>0</v>
      </c>
      <c r="V42" s="21">
        <f>'2ndR'!V42</f>
        <v>18.2</v>
      </c>
      <c r="W42" s="4">
        <f>IF(B42&lt;&gt;"",'2ndR'!W42+X42,0)</f>
        <v>1</v>
      </c>
      <c r="X42" s="4">
        <f t="shared" si="3"/>
        <v>0</v>
      </c>
      <c r="Y42" s="2"/>
    </row>
    <row r="43" spans="1:25" x14ac:dyDescent="0.25">
      <c r="A43" s="26">
        <v>37</v>
      </c>
      <c r="B43" s="7" t="str">
        <f>'2ndR'!B43</f>
        <v>SULZBACHER STEFAN</v>
      </c>
      <c r="C43" s="65"/>
      <c r="D43" s="65"/>
      <c r="E43" s="65"/>
      <c r="F43" s="65"/>
      <c r="G43" s="65"/>
      <c r="H43" s="65"/>
      <c r="I43" s="65"/>
      <c r="J43" s="65"/>
      <c r="K43" s="65"/>
      <c r="L43" s="65"/>
      <c r="M43" s="65"/>
      <c r="N43" s="65"/>
      <c r="O43" s="65"/>
      <c r="P43" s="65"/>
      <c r="Q43" s="65"/>
      <c r="R43" s="65"/>
      <c r="S43" s="65"/>
      <c r="T43" s="65"/>
      <c r="U43" s="15">
        <f t="shared" si="2"/>
        <v>0</v>
      </c>
      <c r="V43" s="21">
        <v>22</v>
      </c>
      <c r="W43" s="4">
        <f>IF(B43&lt;&gt;"",'2ndR'!W43+X43,0)</f>
        <v>2</v>
      </c>
      <c r="X43" s="4">
        <f t="shared" si="3"/>
        <v>0</v>
      </c>
      <c r="Y43" s="2"/>
    </row>
    <row r="44" spans="1:25" x14ac:dyDescent="0.25">
      <c r="A44" s="26">
        <v>38</v>
      </c>
      <c r="B44" s="7" t="str">
        <f>'2ndR'!B44</f>
        <v>VALBUSA GIUSEPPE</v>
      </c>
      <c r="C44" s="65"/>
      <c r="D44" s="65"/>
      <c r="E44" s="65"/>
      <c r="F44" s="65"/>
      <c r="G44" s="65"/>
      <c r="H44" s="65"/>
      <c r="I44" s="65"/>
      <c r="J44" s="65"/>
      <c r="K44" s="65"/>
      <c r="L44" s="65"/>
      <c r="M44" s="65"/>
      <c r="N44" s="65"/>
      <c r="O44" s="65"/>
      <c r="P44" s="65"/>
      <c r="Q44" s="65"/>
      <c r="R44" s="65"/>
      <c r="S44" s="65"/>
      <c r="T44" s="65"/>
      <c r="U44" s="15">
        <f t="shared" si="2"/>
        <v>0</v>
      </c>
      <c r="V44" s="21">
        <f>'2ndR'!V44</f>
        <v>17.100000000000001</v>
      </c>
      <c r="W44" s="4">
        <f>IF(B44&lt;&gt;"",'2ndR'!W44+X44,0)</f>
        <v>2</v>
      </c>
      <c r="X44" s="4">
        <f t="shared" si="3"/>
        <v>0</v>
      </c>
      <c r="Y44" s="2"/>
    </row>
    <row r="45" spans="1:25" x14ac:dyDescent="0.25">
      <c r="A45" s="26">
        <v>39</v>
      </c>
      <c r="B45" s="7" t="str">
        <f>'2ndR'!B45</f>
        <v>VENTA EMIL</v>
      </c>
      <c r="C45" s="65">
        <v>6</v>
      </c>
      <c r="D45" s="65">
        <v>3</v>
      </c>
      <c r="E45" s="65">
        <v>3</v>
      </c>
      <c r="F45" s="65">
        <v>3</v>
      </c>
      <c r="G45" s="65">
        <v>5</v>
      </c>
      <c r="H45" s="65">
        <v>5</v>
      </c>
      <c r="I45" s="65">
        <v>6</v>
      </c>
      <c r="J45" s="65">
        <v>9</v>
      </c>
      <c r="K45" s="65">
        <v>4</v>
      </c>
      <c r="L45" s="65">
        <v>4</v>
      </c>
      <c r="M45" s="65">
        <v>9</v>
      </c>
      <c r="N45" s="65">
        <v>9</v>
      </c>
      <c r="O45" s="65">
        <v>6</v>
      </c>
      <c r="P45" s="65">
        <v>6</v>
      </c>
      <c r="Q45" s="65">
        <v>3</v>
      </c>
      <c r="R45" s="65">
        <v>4</v>
      </c>
      <c r="S45" s="65">
        <v>5</v>
      </c>
      <c r="T45" s="65">
        <v>5</v>
      </c>
      <c r="U45" s="15">
        <f t="shared" si="2"/>
        <v>95</v>
      </c>
      <c r="V45" s="21">
        <v>7.8</v>
      </c>
      <c r="W45" s="4">
        <f>IF(B45&lt;&gt;"",'2ndR'!W45+X45,0)</f>
        <v>2</v>
      </c>
      <c r="X45" s="4">
        <f t="shared" si="3"/>
        <v>1</v>
      </c>
      <c r="Y45" s="2"/>
    </row>
    <row r="46" spans="1:25" x14ac:dyDescent="0.25">
      <c r="A46" s="26">
        <v>40</v>
      </c>
      <c r="B46" s="7" t="str">
        <f>'2ndR'!B46</f>
        <v>VOGRIG FABIO</v>
      </c>
      <c r="C46" s="65"/>
      <c r="D46" s="65"/>
      <c r="E46" s="65"/>
      <c r="F46" s="65"/>
      <c r="G46" s="65"/>
      <c r="H46" s="65"/>
      <c r="I46" s="65"/>
      <c r="J46" s="65"/>
      <c r="K46" s="65"/>
      <c r="L46" s="65"/>
      <c r="M46" s="65"/>
      <c r="N46" s="65"/>
      <c r="O46" s="65"/>
      <c r="P46" s="65"/>
      <c r="Q46" s="65"/>
      <c r="R46" s="65"/>
      <c r="S46" s="65"/>
      <c r="T46" s="65"/>
      <c r="U46" s="15">
        <f t="shared" si="2"/>
        <v>0</v>
      </c>
      <c r="V46" s="21">
        <f>'2ndR'!V46</f>
        <v>24.8</v>
      </c>
      <c r="W46" s="4">
        <f>IF(B46&lt;&gt;"",'2ndR'!W46+X46,0)</f>
        <v>2</v>
      </c>
      <c r="X46" s="4">
        <f t="shared" si="3"/>
        <v>0</v>
      </c>
      <c r="Y46" s="2"/>
    </row>
    <row r="47" spans="1:25" x14ac:dyDescent="0.25">
      <c r="A47" s="26">
        <v>41</v>
      </c>
      <c r="B47" s="7" t="str">
        <f>'2ndR'!B47</f>
        <v>WEDAM WALTER</v>
      </c>
      <c r="C47" s="65">
        <v>9</v>
      </c>
      <c r="D47" s="65">
        <v>3</v>
      </c>
      <c r="E47" s="65">
        <v>4</v>
      </c>
      <c r="F47" s="65">
        <v>4</v>
      </c>
      <c r="G47" s="65">
        <v>4</v>
      </c>
      <c r="H47" s="65">
        <v>9</v>
      </c>
      <c r="I47" s="65">
        <v>9</v>
      </c>
      <c r="J47" s="65">
        <v>6</v>
      </c>
      <c r="K47" s="65">
        <v>5</v>
      </c>
      <c r="L47" s="65">
        <v>4</v>
      </c>
      <c r="M47" s="65">
        <v>9</v>
      </c>
      <c r="N47" s="65">
        <v>9</v>
      </c>
      <c r="O47" s="65">
        <v>5</v>
      </c>
      <c r="P47" s="65">
        <v>5</v>
      </c>
      <c r="Q47" s="65">
        <v>4</v>
      </c>
      <c r="R47" s="65">
        <v>3</v>
      </c>
      <c r="S47" s="65">
        <v>4</v>
      </c>
      <c r="T47" s="65">
        <v>9</v>
      </c>
      <c r="U47" s="15">
        <f t="shared" si="2"/>
        <v>105</v>
      </c>
      <c r="V47" s="21">
        <f>'2ndR'!V47</f>
        <v>12.3</v>
      </c>
      <c r="W47" s="4">
        <f>IF(B47&lt;&gt;"",'2ndR'!W47+X47,0)</f>
        <v>3</v>
      </c>
      <c r="X47" s="4">
        <f t="shared" si="3"/>
        <v>1</v>
      </c>
      <c r="Y47" s="2"/>
    </row>
    <row r="48" spans="1:25" x14ac:dyDescent="0.25">
      <c r="A48" s="26">
        <v>42</v>
      </c>
      <c r="B48" s="66" t="str">
        <f>'2ndR'!B48</f>
        <v>BENEDIK GREGOR</v>
      </c>
      <c r="C48" s="65">
        <v>4</v>
      </c>
      <c r="D48" s="65">
        <v>5</v>
      </c>
      <c r="E48" s="65">
        <v>4</v>
      </c>
      <c r="F48" s="65">
        <v>5</v>
      </c>
      <c r="G48" s="65">
        <v>5</v>
      </c>
      <c r="H48" s="65">
        <v>5</v>
      </c>
      <c r="I48" s="65">
        <v>7</v>
      </c>
      <c r="J48" s="65">
        <v>5</v>
      </c>
      <c r="K48" s="65">
        <v>9</v>
      </c>
      <c r="L48" s="65">
        <v>4</v>
      </c>
      <c r="M48" s="65">
        <v>4</v>
      </c>
      <c r="N48" s="65">
        <v>5</v>
      </c>
      <c r="O48" s="65">
        <v>4</v>
      </c>
      <c r="P48" s="65">
        <v>5</v>
      </c>
      <c r="Q48" s="65">
        <v>4</v>
      </c>
      <c r="R48" s="65">
        <v>4</v>
      </c>
      <c r="S48" s="65">
        <v>7</v>
      </c>
      <c r="T48" s="65">
        <v>4</v>
      </c>
      <c r="U48" s="15">
        <f t="shared" si="2"/>
        <v>90</v>
      </c>
      <c r="V48" s="21">
        <v>11.5</v>
      </c>
      <c r="W48" s="4">
        <f>IF(B48&lt;&gt;"",'2ndR'!W48+X48,0)</f>
        <v>2</v>
      </c>
      <c r="X48" s="4">
        <f t="shared" si="3"/>
        <v>1</v>
      </c>
      <c r="Y48" s="2"/>
    </row>
    <row r="49" spans="1:25" x14ac:dyDescent="0.25">
      <c r="A49" s="26">
        <v>43</v>
      </c>
      <c r="B49" s="66" t="str">
        <f>'2ndR'!B49</f>
        <v>BENEDIK MIRJANA</v>
      </c>
      <c r="C49" s="65">
        <v>6</v>
      </c>
      <c r="D49" s="65">
        <v>4</v>
      </c>
      <c r="E49" s="65">
        <v>2</v>
      </c>
      <c r="F49" s="65">
        <v>4</v>
      </c>
      <c r="G49" s="65">
        <v>4</v>
      </c>
      <c r="H49" s="65">
        <v>4</v>
      </c>
      <c r="I49" s="65">
        <v>7</v>
      </c>
      <c r="J49" s="65">
        <v>4</v>
      </c>
      <c r="K49" s="65">
        <v>3</v>
      </c>
      <c r="L49" s="65">
        <v>4</v>
      </c>
      <c r="M49" s="65">
        <v>5</v>
      </c>
      <c r="N49" s="65">
        <v>5</v>
      </c>
      <c r="O49" s="65">
        <v>5</v>
      </c>
      <c r="P49" s="65">
        <v>6</v>
      </c>
      <c r="Q49" s="65">
        <v>3</v>
      </c>
      <c r="R49" s="65">
        <v>3</v>
      </c>
      <c r="S49" s="65">
        <v>5</v>
      </c>
      <c r="T49" s="65">
        <v>6</v>
      </c>
      <c r="U49" s="15">
        <f t="shared" si="2"/>
        <v>80</v>
      </c>
      <c r="V49" s="21">
        <v>14.5</v>
      </c>
      <c r="W49" s="4">
        <f>IF(B49&lt;&gt;"",'2ndR'!W49+X49,0)</f>
        <v>2</v>
      </c>
      <c r="X49" s="4">
        <f t="shared" si="3"/>
        <v>1</v>
      </c>
      <c r="Y49" s="2"/>
    </row>
    <row r="50" spans="1:25" x14ac:dyDescent="0.25">
      <c r="A50" s="26">
        <v>44</v>
      </c>
      <c r="B50" s="7" t="str">
        <f>'2ndR'!B50</f>
        <v>BERNIK TOMAZ</v>
      </c>
      <c r="C50" s="67">
        <v>6</v>
      </c>
      <c r="D50" s="67">
        <v>6</v>
      </c>
      <c r="E50" s="65">
        <v>4</v>
      </c>
      <c r="F50" s="65">
        <v>3</v>
      </c>
      <c r="G50" s="67">
        <v>5</v>
      </c>
      <c r="H50" s="67">
        <v>4</v>
      </c>
      <c r="I50" s="65">
        <v>7</v>
      </c>
      <c r="J50" s="67">
        <v>6</v>
      </c>
      <c r="K50" s="67">
        <v>6</v>
      </c>
      <c r="L50" s="65">
        <v>4</v>
      </c>
      <c r="M50" s="67">
        <v>5</v>
      </c>
      <c r="N50" s="65">
        <v>8</v>
      </c>
      <c r="O50" s="67">
        <v>8</v>
      </c>
      <c r="P50" s="65">
        <v>7</v>
      </c>
      <c r="Q50" s="65">
        <v>4</v>
      </c>
      <c r="R50" s="65">
        <v>4</v>
      </c>
      <c r="S50" s="67">
        <v>5</v>
      </c>
      <c r="T50" s="67">
        <v>6</v>
      </c>
      <c r="U50" s="15">
        <f t="shared" si="2"/>
        <v>98</v>
      </c>
      <c r="V50" s="21">
        <v>15.8</v>
      </c>
      <c r="W50" s="4">
        <f>IF(B50&lt;&gt;"",'2ndR'!W50+X50,0)</f>
        <v>2</v>
      </c>
      <c r="X50" s="4">
        <f t="shared" si="3"/>
        <v>1</v>
      </c>
      <c r="Y50" s="2"/>
    </row>
    <row r="51" spans="1:25" x14ac:dyDescent="0.25">
      <c r="A51" s="26">
        <v>45</v>
      </c>
      <c r="B51" s="66" t="str">
        <f>'2ndR'!B51</f>
        <v>DE CILLIA GIANNI</v>
      </c>
      <c r="C51" s="67">
        <v>4</v>
      </c>
      <c r="D51" s="67">
        <v>9</v>
      </c>
      <c r="E51" s="65">
        <v>3</v>
      </c>
      <c r="F51" s="65">
        <v>3</v>
      </c>
      <c r="G51" s="67">
        <v>9</v>
      </c>
      <c r="H51" s="67">
        <v>5</v>
      </c>
      <c r="I51" s="65">
        <v>9</v>
      </c>
      <c r="J51" s="67">
        <v>9</v>
      </c>
      <c r="K51" s="67">
        <v>4</v>
      </c>
      <c r="L51" s="65">
        <v>9</v>
      </c>
      <c r="M51" s="67">
        <v>9</v>
      </c>
      <c r="N51" s="65">
        <v>5</v>
      </c>
      <c r="O51" s="67">
        <v>9</v>
      </c>
      <c r="P51" s="65">
        <v>5</v>
      </c>
      <c r="Q51" s="65">
        <v>9</v>
      </c>
      <c r="R51" s="65">
        <v>9</v>
      </c>
      <c r="S51" s="67">
        <v>9</v>
      </c>
      <c r="T51" s="67">
        <v>4</v>
      </c>
      <c r="U51" s="15">
        <f t="shared" si="2"/>
        <v>123</v>
      </c>
      <c r="V51" s="21">
        <v>14.8</v>
      </c>
      <c r="W51" s="4">
        <f>IF(B51&lt;&gt;"",'2ndR'!W51+X51,0)</f>
        <v>2</v>
      </c>
      <c r="X51" s="4">
        <f t="shared" si="3"/>
        <v>1</v>
      </c>
      <c r="Y51" s="2"/>
    </row>
    <row r="52" spans="1:25" x14ac:dyDescent="0.25">
      <c r="A52" s="26">
        <v>46</v>
      </c>
      <c r="B52" s="7" t="str">
        <f>'2ndR'!B52</f>
        <v>GACESA MELI</v>
      </c>
      <c r="C52" s="67"/>
      <c r="D52" s="67"/>
      <c r="E52" s="65"/>
      <c r="F52" s="65"/>
      <c r="G52" s="67"/>
      <c r="H52" s="67"/>
      <c r="I52" s="65"/>
      <c r="J52" s="67"/>
      <c r="K52" s="67"/>
      <c r="L52" s="65"/>
      <c r="M52" s="67"/>
      <c r="N52" s="65"/>
      <c r="O52" s="67"/>
      <c r="P52" s="65"/>
      <c r="Q52" s="65"/>
      <c r="R52" s="65"/>
      <c r="S52" s="67"/>
      <c r="T52" s="67"/>
      <c r="U52" s="15">
        <f t="shared" si="2"/>
        <v>0</v>
      </c>
      <c r="V52" s="21">
        <f>'2ndR'!V52</f>
        <v>20</v>
      </c>
      <c r="W52" s="4">
        <f>IF(B52&lt;&gt;"",'2ndR'!W52+X52,0)</f>
        <v>1</v>
      </c>
      <c r="X52" s="4">
        <f t="shared" si="3"/>
        <v>0</v>
      </c>
      <c r="Y52" s="2"/>
    </row>
    <row r="53" spans="1:25" x14ac:dyDescent="0.25">
      <c r="A53" s="26">
        <v>47</v>
      </c>
      <c r="B53" s="66" t="str">
        <f>'2ndR'!B53</f>
        <v>GACESA MILOS</v>
      </c>
      <c r="C53" s="67"/>
      <c r="D53" s="67"/>
      <c r="E53" s="65"/>
      <c r="F53" s="65"/>
      <c r="G53" s="67"/>
      <c r="H53" s="67"/>
      <c r="I53" s="65"/>
      <c r="J53" s="67"/>
      <c r="K53" s="67"/>
      <c r="L53" s="65"/>
      <c r="M53" s="67"/>
      <c r="N53" s="65"/>
      <c r="O53" s="67"/>
      <c r="P53" s="65"/>
      <c r="Q53" s="65"/>
      <c r="R53" s="65"/>
      <c r="S53" s="67"/>
      <c r="T53" s="67"/>
      <c r="U53" s="15">
        <f t="shared" si="2"/>
        <v>0</v>
      </c>
      <c r="V53" s="21">
        <f>'2ndR'!V53</f>
        <v>12</v>
      </c>
      <c r="W53" s="4">
        <f>IF(B53&lt;&gt;"",'2ndR'!W53+X53,0)</f>
        <v>1</v>
      </c>
      <c r="X53" s="4">
        <f t="shared" si="3"/>
        <v>0</v>
      </c>
      <c r="Y53" s="2"/>
    </row>
    <row r="54" spans="1:25" x14ac:dyDescent="0.25">
      <c r="A54" s="26">
        <v>48</v>
      </c>
      <c r="B54" s="7" t="str">
        <f>'2ndR'!B54</f>
        <v>KOZELJ ANDREJ</v>
      </c>
      <c r="C54" s="67"/>
      <c r="D54" s="67"/>
      <c r="E54" s="65"/>
      <c r="F54" s="65"/>
      <c r="G54" s="67"/>
      <c r="H54" s="67"/>
      <c r="I54" s="65"/>
      <c r="J54" s="67"/>
      <c r="K54" s="67"/>
      <c r="L54" s="65"/>
      <c r="M54" s="67"/>
      <c r="N54" s="65"/>
      <c r="O54" s="67"/>
      <c r="P54" s="65"/>
      <c r="Q54" s="65"/>
      <c r="R54" s="65"/>
      <c r="S54" s="67"/>
      <c r="T54" s="67"/>
      <c r="U54" s="15">
        <f t="shared" si="2"/>
        <v>0</v>
      </c>
      <c r="V54" s="21">
        <f>'2ndR'!V54</f>
        <v>12.9</v>
      </c>
      <c r="W54" s="4">
        <f>IF(B54&lt;&gt;"",'2ndR'!W54+X54,0)</f>
        <v>1</v>
      </c>
      <c r="X54" s="4">
        <f t="shared" si="3"/>
        <v>0</v>
      </c>
      <c r="Y54" s="2"/>
    </row>
    <row r="55" spans="1:25" x14ac:dyDescent="0.25">
      <c r="A55" s="26">
        <v>49</v>
      </c>
      <c r="B55" s="7" t="str">
        <f>'2ndR'!B55</f>
        <v>KOZELJ TILKA</v>
      </c>
      <c r="C55" s="67"/>
      <c r="D55" s="67"/>
      <c r="E55" s="65"/>
      <c r="F55" s="65"/>
      <c r="G55" s="67"/>
      <c r="H55" s="67"/>
      <c r="I55" s="65"/>
      <c r="J55" s="67"/>
      <c r="K55" s="67"/>
      <c r="L55" s="65"/>
      <c r="M55" s="67"/>
      <c r="N55" s="65"/>
      <c r="O55" s="67"/>
      <c r="P55" s="65"/>
      <c r="Q55" s="65"/>
      <c r="R55" s="65"/>
      <c r="S55" s="67"/>
      <c r="T55" s="67"/>
      <c r="U55" s="15">
        <f t="shared" si="2"/>
        <v>0</v>
      </c>
      <c r="V55" s="21">
        <f>'2ndR'!V55</f>
        <v>18.3</v>
      </c>
      <c r="W55" s="4">
        <f>IF(B55&lt;&gt;"",'2ndR'!W55+X55,0)</f>
        <v>1</v>
      </c>
      <c r="X55" s="4">
        <f t="shared" si="3"/>
        <v>0</v>
      </c>
      <c r="Y55" s="2"/>
    </row>
    <row r="56" spans="1:25" x14ac:dyDescent="0.25">
      <c r="A56" s="26">
        <v>50</v>
      </c>
      <c r="B56" s="7" t="str">
        <f>'2ndR'!B56</f>
        <v>KRANJC ROMANA</v>
      </c>
      <c r="C56" s="67">
        <v>6</v>
      </c>
      <c r="D56" s="67">
        <v>6</v>
      </c>
      <c r="E56" s="65">
        <v>3</v>
      </c>
      <c r="F56" s="65">
        <v>4</v>
      </c>
      <c r="G56" s="67">
        <v>4</v>
      </c>
      <c r="H56" s="67">
        <v>5</v>
      </c>
      <c r="I56" s="65">
        <v>9</v>
      </c>
      <c r="J56" s="67">
        <v>9</v>
      </c>
      <c r="K56" s="67">
        <v>6</v>
      </c>
      <c r="L56" s="65">
        <v>6</v>
      </c>
      <c r="M56" s="67">
        <v>8</v>
      </c>
      <c r="N56" s="65">
        <v>7</v>
      </c>
      <c r="O56" s="67">
        <v>5</v>
      </c>
      <c r="P56" s="65">
        <v>7</v>
      </c>
      <c r="Q56" s="65">
        <v>4</v>
      </c>
      <c r="R56" s="65">
        <v>3</v>
      </c>
      <c r="S56" s="67">
        <v>6</v>
      </c>
      <c r="T56" s="67">
        <v>5</v>
      </c>
      <c r="U56" s="15">
        <f t="shared" si="2"/>
        <v>103</v>
      </c>
      <c r="V56" s="21">
        <f>'2ndR'!V56</f>
        <v>22.2</v>
      </c>
      <c r="W56" s="4">
        <f>IF(B56&lt;&gt;"",'2ndR'!W56+X56,0)</f>
        <v>2</v>
      </c>
      <c r="X56" s="4">
        <f t="shared" si="3"/>
        <v>1</v>
      </c>
      <c r="Y56" s="2"/>
    </row>
    <row r="57" spans="1:25" x14ac:dyDescent="0.25">
      <c r="A57" s="26">
        <v>51</v>
      </c>
      <c r="B57" s="7" t="str">
        <f>'2ndR'!B57</f>
        <v>MAJORAN ANDREAS</v>
      </c>
      <c r="C57" s="67"/>
      <c r="D57" s="67"/>
      <c r="E57" s="65"/>
      <c r="F57" s="65"/>
      <c r="G57" s="67"/>
      <c r="H57" s="67"/>
      <c r="I57" s="65"/>
      <c r="J57" s="67"/>
      <c r="K57" s="67"/>
      <c r="L57" s="65"/>
      <c r="M57" s="67"/>
      <c r="N57" s="65"/>
      <c r="O57" s="67"/>
      <c r="P57" s="65"/>
      <c r="Q57" s="65"/>
      <c r="R57" s="65"/>
      <c r="S57" s="67"/>
      <c r="T57" s="67"/>
      <c r="U57" s="15">
        <f t="shared" si="2"/>
        <v>0</v>
      </c>
      <c r="V57" s="21">
        <f>'2ndR'!V57</f>
        <v>36</v>
      </c>
      <c r="W57" s="4">
        <f>IF(B57&lt;&gt;"",'2ndR'!W57+X57,0)</f>
        <v>1</v>
      </c>
      <c r="X57" s="4">
        <f t="shared" si="3"/>
        <v>0</v>
      </c>
      <c r="Y57" s="2"/>
    </row>
    <row r="58" spans="1:25" x14ac:dyDescent="0.25">
      <c r="A58" s="26">
        <v>52</v>
      </c>
      <c r="B58" s="7" t="str">
        <f>'2ndR'!B58</f>
        <v>OBERLOJER RENATE</v>
      </c>
      <c r="C58" s="67">
        <v>6</v>
      </c>
      <c r="D58" s="67">
        <v>4</v>
      </c>
      <c r="E58" s="65">
        <v>3</v>
      </c>
      <c r="F58" s="65">
        <v>6</v>
      </c>
      <c r="G58" s="67">
        <v>6</v>
      </c>
      <c r="H58" s="67">
        <v>4</v>
      </c>
      <c r="I58" s="65">
        <v>7</v>
      </c>
      <c r="J58" s="67">
        <v>6</v>
      </c>
      <c r="K58" s="67">
        <v>7</v>
      </c>
      <c r="L58" s="65">
        <v>6</v>
      </c>
      <c r="M58" s="67">
        <v>6</v>
      </c>
      <c r="N58" s="65">
        <v>5</v>
      </c>
      <c r="O58" s="67">
        <v>4</v>
      </c>
      <c r="P58" s="65">
        <v>5</v>
      </c>
      <c r="Q58" s="65">
        <v>4</v>
      </c>
      <c r="R58" s="65">
        <v>3</v>
      </c>
      <c r="S58" s="67">
        <v>7</v>
      </c>
      <c r="T58" s="67">
        <v>6</v>
      </c>
      <c r="U58" s="15">
        <f t="shared" si="2"/>
        <v>95</v>
      </c>
      <c r="V58" s="21">
        <f>'2ndR'!V58</f>
        <v>19.3</v>
      </c>
      <c r="W58" s="4">
        <f>IF(B58&lt;&gt;"",'2ndR'!W58+X58,0)</f>
        <v>2</v>
      </c>
      <c r="X58" s="4">
        <f t="shared" si="3"/>
        <v>1</v>
      </c>
      <c r="Y58" s="2"/>
    </row>
    <row r="59" spans="1:25" x14ac:dyDescent="0.25">
      <c r="A59" s="26">
        <v>53</v>
      </c>
      <c r="B59" s="7" t="str">
        <f>'2ndR'!B59</f>
        <v>RANT ANDREJ</v>
      </c>
      <c r="C59" s="67"/>
      <c r="D59" s="67"/>
      <c r="E59" s="65"/>
      <c r="F59" s="65"/>
      <c r="G59" s="67"/>
      <c r="H59" s="67"/>
      <c r="I59" s="65"/>
      <c r="J59" s="67"/>
      <c r="K59" s="67"/>
      <c r="L59" s="65"/>
      <c r="M59" s="67"/>
      <c r="N59" s="65"/>
      <c r="O59" s="67"/>
      <c r="P59" s="65"/>
      <c r="Q59" s="65"/>
      <c r="R59" s="65"/>
      <c r="S59" s="67"/>
      <c r="T59" s="67"/>
      <c r="U59" s="15">
        <f t="shared" si="2"/>
        <v>0</v>
      </c>
      <c r="V59" s="21">
        <f>'2ndR'!V59</f>
        <v>10.4</v>
      </c>
      <c r="W59" s="4">
        <f>IF(B59&lt;&gt;"",'2ndR'!W59+X59,0)</f>
        <v>1</v>
      </c>
      <c r="X59" s="4">
        <f t="shared" si="3"/>
        <v>0</v>
      </c>
      <c r="Y59" s="2"/>
    </row>
    <row r="60" spans="1:25" x14ac:dyDescent="0.25">
      <c r="A60" s="26">
        <v>54</v>
      </c>
      <c r="B60" s="7" t="str">
        <f>'2ndR'!B60</f>
        <v>RANT IRMI</v>
      </c>
      <c r="C60" s="67"/>
      <c r="D60" s="67"/>
      <c r="E60" s="65"/>
      <c r="F60" s="65"/>
      <c r="G60" s="67"/>
      <c r="H60" s="67"/>
      <c r="I60" s="65"/>
      <c r="J60" s="67"/>
      <c r="K60" s="67"/>
      <c r="L60" s="65"/>
      <c r="M60" s="67"/>
      <c r="N60" s="65"/>
      <c r="O60" s="67"/>
      <c r="P60" s="65"/>
      <c r="Q60" s="65"/>
      <c r="R60" s="65"/>
      <c r="S60" s="67"/>
      <c r="T60" s="67"/>
      <c r="U60" s="15">
        <f t="shared" si="2"/>
        <v>0</v>
      </c>
      <c r="V60" s="21">
        <f>'2ndR'!V60</f>
        <v>17.3</v>
      </c>
      <c r="W60" s="4">
        <f>IF(B60&lt;&gt;"",'2ndR'!W60+X60,0)</f>
        <v>1</v>
      </c>
      <c r="X60" s="4">
        <f t="shared" si="3"/>
        <v>0</v>
      </c>
      <c r="Y60" s="2"/>
    </row>
    <row r="61" spans="1:25" x14ac:dyDescent="0.25">
      <c r="A61" s="26">
        <v>55</v>
      </c>
      <c r="B61" s="7" t="str">
        <f>'2ndR'!B61</f>
        <v>ROBIC MARKO</v>
      </c>
      <c r="C61" s="67"/>
      <c r="D61" s="67"/>
      <c r="E61" s="65"/>
      <c r="F61" s="65"/>
      <c r="G61" s="67"/>
      <c r="H61" s="67"/>
      <c r="I61" s="65"/>
      <c r="J61" s="67"/>
      <c r="K61" s="67"/>
      <c r="L61" s="65"/>
      <c r="M61" s="67"/>
      <c r="N61" s="65"/>
      <c r="O61" s="67"/>
      <c r="P61" s="65"/>
      <c r="Q61" s="65"/>
      <c r="R61" s="65"/>
      <c r="S61" s="67"/>
      <c r="T61" s="67"/>
      <c r="U61" s="15">
        <f t="shared" si="2"/>
        <v>0</v>
      </c>
      <c r="V61" s="21">
        <f>'2ndR'!V61</f>
        <v>13.3</v>
      </c>
      <c r="W61" s="4">
        <f>IF(B61&lt;&gt;"",'2ndR'!W61+X61,0)</f>
        <v>1</v>
      </c>
      <c r="X61" s="4">
        <f t="shared" si="3"/>
        <v>0</v>
      </c>
      <c r="Y61" s="2"/>
    </row>
    <row r="62" spans="1:25" x14ac:dyDescent="0.25">
      <c r="A62" s="26">
        <v>56</v>
      </c>
      <c r="B62" s="66" t="str">
        <f>'2ndR'!B62</f>
        <v>RUEMER ELISABETH</v>
      </c>
      <c r="C62" s="67">
        <v>6</v>
      </c>
      <c r="D62" s="67">
        <v>4</v>
      </c>
      <c r="E62" s="65">
        <v>4</v>
      </c>
      <c r="F62" s="65">
        <v>4</v>
      </c>
      <c r="G62" s="67">
        <v>5</v>
      </c>
      <c r="H62" s="67">
        <v>7</v>
      </c>
      <c r="I62" s="65">
        <v>7</v>
      </c>
      <c r="J62" s="67">
        <v>6</v>
      </c>
      <c r="K62" s="67">
        <v>7</v>
      </c>
      <c r="L62" s="65">
        <v>4</v>
      </c>
      <c r="M62" s="67">
        <v>5</v>
      </c>
      <c r="N62" s="65">
        <v>7</v>
      </c>
      <c r="O62" s="67">
        <v>6</v>
      </c>
      <c r="P62" s="65">
        <v>9</v>
      </c>
      <c r="Q62" s="65">
        <v>4</v>
      </c>
      <c r="R62" s="65">
        <v>5</v>
      </c>
      <c r="S62" s="67">
        <v>5</v>
      </c>
      <c r="T62" s="67">
        <v>7</v>
      </c>
      <c r="U62" s="15">
        <f t="shared" si="2"/>
        <v>102</v>
      </c>
      <c r="V62" s="21">
        <f>'2ndR'!V62</f>
        <v>26</v>
      </c>
      <c r="W62" s="4">
        <f>IF(B62&lt;&gt;"",'2ndR'!W62+X62,0)</f>
        <v>2</v>
      </c>
      <c r="X62" s="4">
        <f t="shared" si="3"/>
        <v>1</v>
      </c>
      <c r="Y62" s="2"/>
    </row>
    <row r="63" spans="1:25" x14ac:dyDescent="0.25">
      <c r="A63" s="26">
        <v>57</v>
      </c>
      <c r="B63" s="66" t="str">
        <f>'2ndR'!B63</f>
        <v>SCOTTO DARIO</v>
      </c>
      <c r="C63" s="67">
        <v>5</v>
      </c>
      <c r="D63" s="67">
        <v>6</v>
      </c>
      <c r="E63" s="65">
        <v>5</v>
      </c>
      <c r="F63" s="65">
        <v>4</v>
      </c>
      <c r="G63" s="67">
        <v>9</v>
      </c>
      <c r="H63" s="67">
        <v>6</v>
      </c>
      <c r="I63" s="65">
        <v>7</v>
      </c>
      <c r="J63" s="67">
        <v>9</v>
      </c>
      <c r="K63" s="67">
        <v>5</v>
      </c>
      <c r="L63" s="65">
        <v>5</v>
      </c>
      <c r="M63" s="67">
        <v>9</v>
      </c>
      <c r="N63" s="65">
        <v>6</v>
      </c>
      <c r="O63" s="67">
        <v>6</v>
      </c>
      <c r="P63" s="65">
        <v>9</v>
      </c>
      <c r="Q63" s="65">
        <v>9</v>
      </c>
      <c r="R63" s="65">
        <v>9</v>
      </c>
      <c r="S63" s="67">
        <v>5</v>
      </c>
      <c r="T63" s="67">
        <v>5</v>
      </c>
      <c r="U63" s="15">
        <f t="shared" si="2"/>
        <v>119</v>
      </c>
      <c r="V63" s="21">
        <v>18.399999999999999</v>
      </c>
      <c r="W63" s="4">
        <f>IF(B63&lt;&gt;"",'2ndR'!W63+X63,0)</f>
        <v>2</v>
      </c>
      <c r="X63" s="4">
        <f t="shared" si="3"/>
        <v>1</v>
      </c>
      <c r="Y63" s="2"/>
    </row>
    <row r="64" spans="1:25" x14ac:dyDescent="0.25">
      <c r="A64" s="26">
        <v>58</v>
      </c>
      <c r="B64" s="66" t="str">
        <f>'2ndR'!B64</f>
        <v>STOJKOVIC MAJA</v>
      </c>
      <c r="C64" s="67">
        <v>8</v>
      </c>
      <c r="D64" s="67">
        <v>5</v>
      </c>
      <c r="E64" s="65">
        <v>4</v>
      </c>
      <c r="F64" s="65">
        <v>3</v>
      </c>
      <c r="G64" s="67">
        <v>8</v>
      </c>
      <c r="H64" s="67">
        <v>6</v>
      </c>
      <c r="I64" s="65">
        <v>8</v>
      </c>
      <c r="J64" s="67">
        <v>5</v>
      </c>
      <c r="K64" s="67">
        <v>4</v>
      </c>
      <c r="L64" s="65">
        <v>4</v>
      </c>
      <c r="M64" s="67">
        <v>7</v>
      </c>
      <c r="N64" s="65">
        <v>7</v>
      </c>
      <c r="O64" s="67">
        <v>6</v>
      </c>
      <c r="P64" s="65">
        <v>8</v>
      </c>
      <c r="Q64" s="65">
        <v>4</v>
      </c>
      <c r="R64" s="65">
        <v>4</v>
      </c>
      <c r="S64" s="67">
        <v>7</v>
      </c>
      <c r="T64" s="67">
        <v>6</v>
      </c>
      <c r="U64" s="15">
        <f t="shared" si="2"/>
        <v>104</v>
      </c>
      <c r="V64" s="21">
        <f>'2ndR'!V64</f>
        <v>21.9</v>
      </c>
      <c r="W64" s="4">
        <f>IF(B64&lt;&gt;"",'2ndR'!W64+X64,0)</f>
        <v>2</v>
      </c>
      <c r="X64" s="4">
        <f t="shared" si="3"/>
        <v>1</v>
      </c>
      <c r="Y64" s="2"/>
    </row>
    <row r="65" spans="1:25" x14ac:dyDescent="0.25">
      <c r="A65" s="26">
        <v>59</v>
      </c>
      <c r="B65" s="66" t="str">
        <f>'2ndR'!B65</f>
        <v>TERGLAV BREDA</v>
      </c>
      <c r="C65" s="67">
        <v>7</v>
      </c>
      <c r="D65" s="67">
        <v>8</v>
      </c>
      <c r="E65" s="65">
        <v>6</v>
      </c>
      <c r="F65" s="65">
        <v>4</v>
      </c>
      <c r="G65" s="67">
        <v>6</v>
      </c>
      <c r="H65" s="67">
        <v>6</v>
      </c>
      <c r="I65" s="65">
        <v>8</v>
      </c>
      <c r="J65" s="67">
        <v>7</v>
      </c>
      <c r="K65" s="67">
        <v>6</v>
      </c>
      <c r="L65" s="65">
        <v>5</v>
      </c>
      <c r="M65" s="67">
        <v>5</v>
      </c>
      <c r="N65" s="65">
        <v>8</v>
      </c>
      <c r="O65" s="67">
        <v>9</v>
      </c>
      <c r="P65" s="65">
        <v>9</v>
      </c>
      <c r="Q65" s="65">
        <v>6</v>
      </c>
      <c r="R65" s="65">
        <v>5</v>
      </c>
      <c r="S65" s="67">
        <v>6</v>
      </c>
      <c r="T65" s="67">
        <v>8</v>
      </c>
      <c r="U65" s="15">
        <f t="shared" si="2"/>
        <v>119</v>
      </c>
      <c r="V65" s="21">
        <f>'2ndR'!V65</f>
        <v>36</v>
      </c>
      <c r="W65" s="4">
        <f>IF(B65&lt;&gt;"",'2ndR'!W65+X65,0)</f>
        <v>2</v>
      </c>
      <c r="X65" s="4">
        <f t="shared" si="3"/>
        <v>1</v>
      </c>
    </row>
    <row r="66" spans="1:25" x14ac:dyDescent="0.25">
      <c r="A66" s="26">
        <v>60</v>
      </c>
      <c r="B66" s="7" t="str">
        <f>'2ndR'!B66</f>
        <v>KANNO NNORIHIRO</v>
      </c>
      <c r="C66" s="67"/>
      <c r="D66" s="67"/>
      <c r="E66" s="65"/>
      <c r="F66" s="65"/>
      <c r="G66" s="67"/>
      <c r="H66" s="67"/>
      <c r="I66" s="65"/>
      <c r="J66" s="67"/>
      <c r="K66" s="67"/>
      <c r="L66" s="65"/>
      <c r="M66" s="67"/>
      <c r="N66" s="65"/>
      <c r="O66" s="67"/>
      <c r="P66" s="65"/>
      <c r="Q66" s="65"/>
      <c r="R66" s="65"/>
      <c r="S66" s="67"/>
      <c r="T66" s="67"/>
      <c r="U66" s="15">
        <f t="shared" si="2"/>
        <v>0</v>
      </c>
      <c r="V66" s="21">
        <f>'2ndR'!V66</f>
        <v>15</v>
      </c>
      <c r="W66" s="4">
        <f>IF(B66&lt;&gt;"",'2ndR'!W66+X66,0)</f>
        <v>1</v>
      </c>
      <c r="X66" s="4">
        <f t="shared" si="3"/>
        <v>0</v>
      </c>
    </row>
    <row r="67" spans="1:25" x14ac:dyDescent="0.25">
      <c r="A67" s="26">
        <v>61</v>
      </c>
      <c r="B67" s="66" t="str">
        <f>'2ndR'!B67</f>
        <v>IVANCIC ALJOSA</v>
      </c>
      <c r="C67" s="67"/>
      <c r="D67" s="67"/>
      <c r="E67" s="65"/>
      <c r="F67" s="65"/>
      <c r="G67" s="67"/>
      <c r="H67" s="67"/>
      <c r="I67" s="65"/>
      <c r="J67" s="67"/>
      <c r="K67" s="67"/>
      <c r="L67" s="65"/>
      <c r="M67" s="67"/>
      <c r="N67" s="65"/>
      <c r="O67" s="67"/>
      <c r="P67" s="65"/>
      <c r="Q67" s="65"/>
      <c r="R67" s="65"/>
      <c r="S67" s="67"/>
      <c r="T67" s="67"/>
      <c r="U67" s="15">
        <f t="shared" si="2"/>
        <v>0</v>
      </c>
      <c r="V67" s="21">
        <f>'2ndR'!V67</f>
        <v>16</v>
      </c>
      <c r="W67" s="4">
        <f>IF(B67&lt;&gt;"",'2ndR'!W67+X67,0)</f>
        <v>1</v>
      </c>
      <c r="X67" s="4">
        <f t="shared" si="3"/>
        <v>0</v>
      </c>
    </row>
    <row r="68" spans="1:25" x14ac:dyDescent="0.25">
      <c r="A68" s="26">
        <v>62</v>
      </c>
      <c r="B68" s="7" t="s">
        <v>98</v>
      </c>
      <c r="C68" s="67">
        <v>6</v>
      </c>
      <c r="D68" s="67">
        <v>5</v>
      </c>
      <c r="E68" s="65">
        <v>9</v>
      </c>
      <c r="F68" s="65">
        <v>3</v>
      </c>
      <c r="G68" s="67">
        <v>4</v>
      </c>
      <c r="H68" s="67">
        <v>9</v>
      </c>
      <c r="I68" s="65">
        <v>6</v>
      </c>
      <c r="J68" s="67">
        <v>6</v>
      </c>
      <c r="K68" s="67">
        <v>6</v>
      </c>
      <c r="L68" s="65">
        <v>5</v>
      </c>
      <c r="M68" s="67">
        <v>5</v>
      </c>
      <c r="N68" s="65">
        <v>7</v>
      </c>
      <c r="O68" s="67">
        <v>5</v>
      </c>
      <c r="P68" s="65">
        <v>7</v>
      </c>
      <c r="Q68" s="65">
        <v>2</v>
      </c>
      <c r="R68" s="65">
        <v>4</v>
      </c>
      <c r="S68" s="67">
        <v>5</v>
      </c>
      <c r="T68" s="67">
        <v>9</v>
      </c>
      <c r="U68" s="15">
        <f t="shared" si="2"/>
        <v>103</v>
      </c>
      <c r="V68" s="21">
        <v>12.1</v>
      </c>
      <c r="W68" s="4">
        <f>IF(B68&lt;&gt;"",'2ndR'!W68+X68,0)</f>
        <v>1</v>
      </c>
      <c r="X68" s="4">
        <f t="shared" si="3"/>
        <v>1</v>
      </c>
    </row>
    <row r="69" spans="1:25" x14ac:dyDescent="0.25">
      <c r="A69" s="26">
        <v>63</v>
      </c>
      <c r="B69" s="8" t="s">
        <v>99</v>
      </c>
      <c r="C69" s="67">
        <v>5</v>
      </c>
      <c r="D69" s="67">
        <v>9</v>
      </c>
      <c r="E69" s="65">
        <v>3</v>
      </c>
      <c r="F69" s="65">
        <v>4</v>
      </c>
      <c r="G69" s="67">
        <v>4</v>
      </c>
      <c r="H69" s="67">
        <v>4</v>
      </c>
      <c r="I69" s="65">
        <v>5</v>
      </c>
      <c r="J69" s="67">
        <v>4</v>
      </c>
      <c r="K69" s="67">
        <v>4</v>
      </c>
      <c r="L69" s="65">
        <v>3</v>
      </c>
      <c r="M69" s="67">
        <v>5</v>
      </c>
      <c r="N69" s="65">
        <v>5</v>
      </c>
      <c r="O69" s="67">
        <v>4</v>
      </c>
      <c r="P69" s="65">
        <v>5</v>
      </c>
      <c r="Q69" s="65">
        <v>3</v>
      </c>
      <c r="R69" s="65">
        <v>3</v>
      </c>
      <c r="S69" s="67">
        <v>5</v>
      </c>
      <c r="T69" s="67">
        <v>4</v>
      </c>
      <c r="U69" s="15">
        <f t="shared" si="2"/>
        <v>79</v>
      </c>
      <c r="V69" s="21">
        <v>10</v>
      </c>
      <c r="W69" s="4">
        <f>IF(B69&lt;&gt;"",'2ndR'!W69+X69,0)</f>
        <v>1</v>
      </c>
      <c r="X69" s="4">
        <f t="shared" si="3"/>
        <v>1</v>
      </c>
    </row>
    <row r="70" spans="1:25" x14ac:dyDescent="0.25">
      <c r="A70" s="26">
        <v>64</v>
      </c>
      <c r="B70" s="8" t="s">
        <v>100</v>
      </c>
      <c r="C70" s="67">
        <v>9</v>
      </c>
      <c r="D70" s="67">
        <v>5</v>
      </c>
      <c r="E70" s="65">
        <v>2</v>
      </c>
      <c r="F70" s="65">
        <v>3</v>
      </c>
      <c r="G70" s="67">
        <v>6</v>
      </c>
      <c r="H70" s="67">
        <v>5</v>
      </c>
      <c r="I70" s="65">
        <v>7</v>
      </c>
      <c r="J70" s="67">
        <v>9</v>
      </c>
      <c r="K70" s="67">
        <v>5</v>
      </c>
      <c r="L70" s="65">
        <v>5</v>
      </c>
      <c r="M70" s="67">
        <v>7</v>
      </c>
      <c r="N70" s="65">
        <v>5</v>
      </c>
      <c r="O70" s="67">
        <v>5</v>
      </c>
      <c r="P70" s="65">
        <v>7</v>
      </c>
      <c r="Q70" s="65">
        <v>3</v>
      </c>
      <c r="R70" s="65">
        <v>4</v>
      </c>
      <c r="S70" s="67">
        <v>7</v>
      </c>
      <c r="T70" s="67">
        <v>9</v>
      </c>
      <c r="U70" s="15">
        <f t="shared" si="2"/>
        <v>103</v>
      </c>
      <c r="V70" s="21">
        <v>14</v>
      </c>
      <c r="W70" s="4">
        <f>IF(B70&lt;&gt;"",'2ndR'!W70+X70,0)</f>
        <v>1</v>
      </c>
      <c r="X70" s="4">
        <f t="shared" si="3"/>
        <v>1</v>
      </c>
    </row>
    <row r="71" spans="1:25" x14ac:dyDescent="0.25">
      <c r="A71" s="26">
        <v>65</v>
      </c>
      <c r="B71" s="8" t="s">
        <v>122</v>
      </c>
      <c r="C71" s="67"/>
      <c r="D71" s="67"/>
      <c r="E71" s="65"/>
      <c r="F71" s="65"/>
      <c r="G71" s="67"/>
      <c r="H71" s="67"/>
      <c r="I71" s="65"/>
      <c r="J71" s="67"/>
      <c r="K71" s="67"/>
      <c r="L71" s="65"/>
      <c r="M71" s="67"/>
      <c r="N71" s="65"/>
      <c r="O71" s="67"/>
      <c r="P71" s="65"/>
      <c r="Q71" s="65"/>
      <c r="R71" s="65"/>
      <c r="S71" s="67"/>
      <c r="T71" s="67"/>
      <c r="U71" s="15">
        <f t="shared" ref="U71:U76" si="4">SUM(C71:T71)</f>
        <v>0</v>
      </c>
      <c r="V71" s="21">
        <v>4.2</v>
      </c>
      <c r="W71" s="4">
        <f>IF(B71&lt;&gt;"",'2ndR'!W71+X71,0)</f>
        <v>0</v>
      </c>
      <c r="X71" s="4">
        <f t="shared" ref="X71:X76" si="5">IF(U71&gt;0,1,0)</f>
        <v>0</v>
      </c>
    </row>
    <row r="72" spans="1:25" x14ac:dyDescent="0.25">
      <c r="A72" s="26">
        <v>66</v>
      </c>
      <c r="B72" s="8" t="s">
        <v>101</v>
      </c>
      <c r="C72" s="67">
        <v>5</v>
      </c>
      <c r="D72" s="67">
        <v>6</v>
      </c>
      <c r="E72" s="65">
        <v>3</v>
      </c>
      <c r="F72" s="65">
        <v>6</v>
      </c>
      <c r="G72" s="67">
        <v>6</v>
      </c>
      <c r="H72" s="67">
        <v>5</v>
      </c>
      <c r="I72" s="65">
        <v>6</v>
      </c>
      <c r="J72" s="67">
        <v>5</v>
      </c>
      <c r="K72" s="67">
        <v>5</v>
      </c>
      <c r="L72" s="65">
        <v>7</v>
      </c>
      <c r="M72" s="67">
        <v>5</v>
      </c>
      <c r="N72" s="65">
        <v>6</v>
      </c>
      <c r="O72" s="67">
        <v>4</v>
      </c>
      <c r="P72" s="65">
        <v>8</v>
      </c>
      <c r="Q72" s="65">
        <v>5</v>
      </c>
      <c r="R72" s="65">
        <v>4</v>
      </c>
      <c r="S72" s="67">
        <v>5</v>
      </c>
      <c r="T72" s="67">
        <v>5</v>
      </c>
      <c r="U72" s="15">
        <f t="shared" si="4"/>
        <v>96</v>
      </c>
      <c r="V72" s="21">
        <v>21</v>
      </c>
      <c r="W72" s="4">
        <f>IF(B72&lt;&gt;"",'2ndR'!W72+X72,0)</f>
        <v>1</v>
      </c>
      <c r="X72" s="4">
        <f t="shared" si="5"/>
        <v>1</v>
      </c>
    </row>
    <row r="73" spans="1:25" x14ac:dyDescent="0.25">
      <c r="A73" s="26">
        <v>67</v>
      </c>
      <c r="B73" s="8" t="s">
        <v>102</v>
      </c>
      <c r="C73" s="67">
        <v>5</v>
      </c>
      <c r="D73" s="67">
        <v>5</v>
      </c>
      <c r="E73" s="65">
        <v>4</v>
      </c>
      <c r="F73" s="65">
        <v>5</v>
      </c>
      <c r="G73" s="67">
        <v>5</v>
      </c>
      <c r="H73" s="67">
        <v>8</v>
      </c>
      <c r="I73" s="65">
        <v>6</v>
      </c>
      <c r="J73" s="67">
        <v>5</v>
      </c>
      <c r="K73" s="67">
        <v>4</v>
      </c>
      <c r="L73" s="65">
        <v>4</v>
      </c>
      <c r="M73" s="67">
        <v>6</v>
      </c>
      <c r="N73" s="65">
        <v>8</v>
      </c>
      <c r="O73" s="67">
        <v>5</v>
      </c>
      <c r="P73" s="65">
        <v>6</v>
      </c>
      <c r="Q73" s="65">
        <v>5</v>
      </c>
      <c r="R73" s="65">
        <v>6</v>
      </c>
      <c r="S73" s="67">
        <v>8</v>
      </c>
      <c r="T73" s="67">
        <v>5</v>
      </c>
      <c r="U73" s="15">
        <f t="shared" si="4"/>
        <v>100</v>
      </c>
      <c r="V73" s="21">
        <v>30.2</v>
      </c>
      <c r="W73" s="4">
        <f>IF(B73&lt;&gt;"",'2ndR'!W73+X73,0)</f>
        <v>1</v>
      </c>
      <c r="X73" s="4">
        <f t="shared" si="5"/>
        <v>1</v>
      </c>
      <c r="Y73" s="2"/>
    </row>
    <row r="74" spans="1:25" x14ac:dyDescent="0.25">
      <c r="A74" s="26">
        <v>68</v>
      </c>
      <c r="B74" s="8" t="s">
        <v>103</v>
      </c>
      <c r="C74" s="67">
        <v>9</v>
      </c>
      <c r="D74" s="67">
        <v>9</v>
      </c>
      <c r="E74" s="65">
        <v>2</v>
      </c>
      <c r="F74" s="65">
        <v>4</v>
      </c>
      <c r="G74" s="67">
        <v>3</v>
      </c>
      <c r="H74" s="67">
        <v>9</v>
      </c>
      <c r="I74" s="65">
        <v>5</v>
      </c>
      <c r="J74" s="67">
        <v>4</v>
      </c>
      <c r="K74" s="67">
        <v>9</v>
      </c>
      <c r="L74" s="65">
        <v>4</v>
      </c>
      <c r="M74" s="67">
        <v>5</v>
      </c>
      <c r="N74" s="65">
        <v>9</v>
      </c>
      <c r="O74" s="67">
        <v>9</v>
      </c>
      <c r="P74" s="65">
        <v>9</v>
      </c>
      <c r="Q74" s="65">
        <v>4</v>
      </c>
      <c r="R74" s="65">
        <v>9</v>
      </c>
      <c r="S74" s="67">
        <v>6</v>
      </c>
      <c r="T74" s="67">
        <v>6</v>
      </c>
      <c r="U74" s="15">
        <f t="shared" si="4"/>
        <v>115</v>
      </c>
      <c r="V74" s="21">
        <v>9.6999999999999993</v>
      </c>
      <c r="W74" s="4">
        <f>IF(B74&lt;&gt;"",'2ndR'!W74+X74,0)</f>
        <v>1</v>
      </c>
      <c r="X74" s="4">
        <f t="shared" si="5"/>
        <v>1</v>
      </c>
      <c r="Y74" s="2"/>
    </row>
    <row r="75" spans="1:25" x14ac:dyDescent="0.25">
      <c r="A75" s="26">
        <v>69</v>
      </c>
      <c r="B75" s="8" t="s">
        <v>104</v>
      </c>
      <c r="C75" s="67">
        <v>7</v>
      </c>
      <c r="D75" s="67">
        <v>6</v>
      </c>
      <c r="E75" s="65">
        <v>4</v>
      </c>
      <c r="F75" s="65">
        <v>4</v>
      </c>
      <c r="G75" s="67">
        <v>7</v>
      </c>
      <c r="H75" s="67">
        <v>6</v>
      </c>
      <c r="I75" s="65">
        <v>8</v>
      </c>
      <c r="J75" s="67">
        <v>7</v>
      </c>
      <c r="K75" s="67">
        <v>5</v>
      </c>
      <c r="L75" s="65">
        <v>6</v>
      </c>
      <c r="M75" s="67">
        <v>7</v>
      </c>
      <c r="N75" s="65">
        <v>6</v>
      </c>
      <c r="O75" s="67">
        <v>6</v>
      </c>
      <c r="P75" s="65">
        <v>8</v>
      </c>
      <c r="Q75" s="65">
        <v>6</v>
      </c>
      <c r="R75" s="65">
        <v>4</v>
      </c>
      <c r="S75" s="67">
        <v>6</v>
      </c>
      <c r="T75" s="67">
        <v>7</v>
      </c>
      <c r="U75" s="15">
        <f t="shared" si="4"/>
        <v>110</v>
      </c>
      <c r="V75" s="21">
        <v>33.200000000000003</v>
      </c>
      <c r="W75" s="4">
        <f>IF(B75&lt;&gt;"",'2ndR'!W75+X75,0)</f>
        <v>1</v>
      </c>
      <c r="X75" s="4">
        <f t="shared" si="5"/>
        <v>1</v>
      </c>
      <c r="Y75" s="2"/>
    </row>
    <row r="76" spans="1:25" x14ac:dyDescent="0.25">
      <c r="A76" s="26">
        <v>70</v>
      </c>
      <c r="B76" s="8" t="s">
        <v>105</v>
      </c>
      <c r="C76" s="67">
        <v>6</v>
      </c>
      <c r="D76" s="67">
        <v>5</v>
      </c>
      <c r="E76" s="65">
        <v>3</v>
      </c>
      <c r="F76" s="65">
        <v>2</v>
      </c>
      <c r="G76" s="67">
        <v>5</v>
      </c>
      <c r="H76" s="67">
        <v>3</v>
      </c>
      <c r="I76" s="65">
        <v>7</v>
      </c>
      <c r="J76" s="67">
        <v>4</v>
      </c>
      <c r="K76" s="67">
        <v>4</v>
      </c>
      <c r="L76" s="65">
        <v>3</v>
      </c>
      <c r="M76" s="67">
        <v>4</v>
      </c>
      <c r="N76" s="65">
        <v>5</v>
      </c>
      <c r="O76" s="67">
        <v>9</v>
      </c>
      <c r="P76" s="65">
        <v>9</v>
      </c>
      <c r="Q76" s="65">
        <v>3</v>
      </c>
      <c r="R76" s="65">
        <v>4</v>
      </c>
      <c r="S76" s="67">
        <v>4</v>
      </c>
      <c r="T76" s="67">
        <v>3</v>
      </c>
      <c r="U76" s="15">
        <f t="shared" si="4"/>
        <v>83</v>
      </c>
      <c r="V76" s="21">
        <v>5.6</v>
      </c>
      <c r="W76" s="4">
        <f>IF(B76&lt;&gt;"",'2ndR'!W76+X76,0)</f>
        <v>1</v>
      </c>
      <c r="X76" s="4">
        <f t="shared" si="5"/>
        <v>1</v>
      </c>
      <c r="Y76" s="2"/>
    </row>
    <row r="77" spans="1:25" x14ac:dyDescent="0.25">
      <c r="A77" s="26">
        <v>71</v>
      </c>
      <c r="B77" s="8" t="str">
        <f>IF('2ndR'!B77&lt;&gt;0,'2ndR'!B77,"")</f>
        <v/>
      </c>
      <c r="C77" s="67"/>
      <c r="D77" s="67"/>
      <c r="E77" s="65"/>
      <c r="F77" s="65"/>
      <c r="G77" s="67"/>
      <c r="H77" s="67"/>
      <c r="I77" s="65"/>
      <c r="J77" s="67"/>
      <c r="K77" s="67"/>
      <c r="L77" s="65"/>
      <c r="M77" s="67"/>
      <c r="N77" s="65"/>
      <c r="O77" s="67"/>
      <c r="P77" s="65"/>
      <c r="Q77" s="65"/>
      <c r="R77" s="65"/>
      <c r="S77" s="67"/>
      <c r="T77" s="67"/>
      <c r="U77" s="15">
        <f t="shared" ref="U77:U91" si="6">SUM(C77:T77)</f>
        <v>0</v>
      </c>
      <c r="V77" s="21">
        <f>'2ndR'!V77</f>
        <v>0</v>
      </c>
      <c r="W77" s="4">
        <f>IF(B77&lt;&gt;"",'2ndR'!W77+X77,0)</f>
        <v>0</v>
      </c>
      <c r="X77" s="4">
        <f t="shared" ref="X77:X125" si="7">IF(U77&gt;0,1,0)</f>
        <v>0</v>
      </c>
      <c r="Y77" s="2"/>
    </row>
    <row r="78" spans="1:25" x14ac:dyDescent="0.25">
      <c r="A78" s="26">
        <v>72</v>
      </c>
      <c r="B78" s="8" t="str">
        <f>IF('2ndR'!B78&lt;&gt;0,'2ndR'!B78,"")</f>
        <v/>
      </c>
      <c r="C78" s="67"/>
      <c r="D78" s="67"/>
      <c r="E78" s="65"/>
      <c r="F78" s="65"/>
      <c r="G78" s="67"/>
      <c r="H78" s="67"/>
      <c r="I78" s="65"/>
      <c r="J78" s="67"/>
      <c r="K78" s="67"/>
      <c r="L78" s="65"/>
      <c r="M78" s="67"/>
      <c r="N78" s="65"/>
      <c r="O78" s="67"/>
      <c r="P78" s="65"/>
      <c r="Q78" s="65"/>
      <c r="R78" s="65"/>
      <c r="S78" s="67"/>
      <c r="T78" s="67"/>
      <c r="U78" s="15">
        <f t="shared" si="6"/>
        <v>0</v>
      </c>
      <c r="V78" s="21">
        <f>'2ndR'!V78</f>
        <v>0</v>
      </c>
      <c r="W78" s="4">
        <f>IF(B78&lt;&gt;"",'2ndR'!W78+X78,0)</f>
        <v>0</v>
      </c>
      <c r="X78" s="4">
        <f t="shared" si="7"/>
        <v>0</v>
      </c>
      <c r="Y78" s="2"/>
    </row>
    <row r="79" spans="1:25" x14ac:dyDescent="0.25">
      <c r="A79" s="26">
        <v>73</v>
      </c>
      <c r="B79" s="8" t="str">
        <f>IF('2ndR'!B79&lt;&gt;0,'2ndR'!B79,"")</f>
        <v/>
      </c>
      <c r="C79" s="67"/>
      <c r="D79" s="67"/>
      <c r="E79" s="65"/>
      <c r="F79" s="65"/>
      <c r="G79" s="67"/>
      <c r="H79" s="67"/>
      <c r="I79" s="65"/>
      <c r="J79" s="67"/>
      <c r="K79" s="67"/>
      <c r="L79" s="65"/>
      <c r="M79" s="67"/>
      <c r="N79" s="65"/>
      <c r="O79" s="67"/>
      <c r="P79" s="65"/>
      <c r="Q79" s="65"/>
      <c r="R79" s="65"/>
      <c r="S79" s="67"/>
      <c r="T79" s="67"/>
      <c r="U79" s="15">
        <f t="shared" si="6"/>
        <v>0</v>
      </c>
      <c r="V79" s="21">
        <f>'2ndR'!V79</f>
        <v>0</v>
      </c>
      <c r="W79" s="4">
        <f>IF(B79&lt;&gt;"",'2ndR'!W79+X79,0)</f>
        <v>0</v>
      </c>
      <c r="X79" s="4">
        <f t="shared" si="7"/>
        <v>0</v>
      </c>
      <c r="Y79" s="2"/>
    </row>
    <row r="80" spans="1:25" x14ac:dyDescent="0.25">
      <c r="A80" s="26">
        <v>74</v>
      </c>
      <c r="B80" s="8" t="str">
        <f>IF('2ndR'!B80&lt;&gt;0,'2ndR'!B80,"")</f>
        <v/>
      </c>
      <c r="C80" s="67"/>
      <c r="D80" s="67"/>
      <c r="E80" s="65"/>
      <c r="F80" s="65"/>
      <c r="G80" s="67"/>
      <c r="H80" s="67"/>
      <c r="I80" s="65"/>
      <c r="J80" s="67"/>
      <c r="K80" s="67"/>
      <c r="L80" s="65"/>
      <c r="M80" s="67"/>
      <c r="N80" s="65"/>
      <c r="O80" s="67"/>
      <c r="P80" s="65"/>
      <c r="Q80" s="65"/>
      <c r="R80" s="65"/>
      <c r="S80" s="67"/>
      <c r="T80" s="67"/>
      <c r="U80" s="15">
        <f t="shared" si="6"/>
        <v>0</v>
      </c>
      <c r="V80" s="21">
        <f>'2ndR'!V80</f>
        <v>0</v>
      </c>
      <c r="W80" s="4">
        <f>IF(B80&lt;&gt;"",'2ndR'!W80+X80,0)</f>
        <v>0</v>
      </c>
      <c r="X80" s="4">
        <f t="shared" si="7"/>
        <v>0</v>
      </c>
      <c r="Y80" s="2"/>
    </row>
    <row r="81" spans="1:25" x14ac:dyDescent="0.25">
      <c r="A81" s="26">
        <v>75</v>
      </c>
      <c r="B81" s="8" t="str">
        <f>IF('2ndR'!B81&lt;&gt;0,'2ndR'!B81,"")</f>
        <v/>
      </c>
      <c r="C81" s="67"/>
      <c r="D81" s="67"/>
      <c r="E81" s="65"/>
      <c r="F81" s="65"/>
      <c r="G81" s="67"/>
      <c r="H81" s="67"/>
      <c r="I81" s="65"/>
      <c r="J81" s="67"/>
      <c r="K81" s="67"/>
      <c r="L81" s="65"/>
      <c r="M81" s="67"/>
      <c r="N81" s="65"/>
      <c r="O81" s="67"/>
      <c r="P81" s="65"/>
      <c r="Q81" s="65"/>
      <c r="R81" s="65"/>
      <c r="S81" s="67"/>
      <c r="T81" s="67"/>
      <c r="U81" s="15">
        <f t="shared" si="6"/>
        <v>0</v>
      </c>
      <c r="V81" s="21">
        <f>'2ndR'!V81</f>
        <v>0</v>
      </c>
      <c r="W81" s="4">
        <f>IF(B81&lt;&gt;"",'2ndR'!W81+X81,0)</f>
        <v>0</v>
      </c>
      <c r="X81" s="4">
        <f t="shared" si="7"/>
        <v>0</v>
      </c>
      <c r="Y81" s="2"/>
    </row>
    <row r="82" spans="1:25" x14ac:dyDescent="0.25">
      <c r="A82" s="26">
        <v>76</v>
      </c>
      <c r="B82" s="8" t="str">
        <f>IF('2ndR'!B82&lt;&gt;0,'2ndR'!B82,"")</f>
        <v/>
      </c>
      <c r="C82" s="67"/>
      <c r="D82" s="67"/>
      <c r="E82" s="65"/>
      <c r="F82" s="65"/>
      <c r="G82" s="67"/>
      <c r="H82" s="67"/>
      <c r="I82" s="65"/>
      <c r="J82" s="67"/>
      <c r="K82" s="67"/>
      <c r="L82" s="65"/>
      <c r="M82" s="67"/>
      <c r="N82" s="65"/>
      <c r="O82" s="67"/>
      <c r="P82" s="65"/>
      <c r="Q82" s="65"/>
      <c r="R82" s="65"/>
      <c r="S82" s="67"/>
      <c r="T82" s="67"/>
      <c r="U82" s="15">
        <f t="shared" si="6"/>
        <v>0</v>
      </c>
      <c r="V82" s="21">
        <f>'2ndR'!V82</f>
        <v>0</v>
      </c>
      <c r="W82" s="4">
        <f>IF(B82&lt;&gt;"",'2ndR'!W82+X82,0)</f>
        <v>0</v>
      </c>
      <c r="X82" s="4">
        <f t="shared" si="7"/>
        <v>0</v>
      </c>
      <c r="Y82" s="2"/>
    </row>
    <row r="83" spans="1:25" x14ac:dyDescent="0.25">
      <c r="A83" s="26">
        <v>77</v>
      </c>
      <c r="B83" s="8" t="str">
        <f>IF('2ndR'!B83&lt;&gt;0,'2ndR'!B83,"")</f>
        <v/>
      </c>
      <c r="C83" s="67"/>
      <c r="D83" s="67"/>
      <c r="E83" s="65"/>
      <c r="F83" s="65"/>
      <c r="G83" s="67"/>
      <c r="H83" s="67"/>
      <c r="I83" s="65"/>
      <c r="J83" s="67"/>
      <c r="K83" s="67"/>
      <c r="L83" s="65"/>
      <c r="M83" s="67"/>
      <c r="N83" s="65"/>
      <c r="O83" s="67"/>
      <c r="P83" s="65"/>
      <c r="Q83" s="65"/>
      <c r="R83" s="65"/>
      <c r="S83" s="67"/>
      <c r="T83" s="67"/>
      <c r="U83" s="15">
        <f t="shared" si="6"/>
        <v>0</v>
      </c>
      <c r="V83" s="21">
        <f>'2ndR'!V83</f>
        <v>0</v>
      </c>
      <c r="W83" s="4">
        <f>IF(B83&lt;&gt;"",'2ndR'!W83+X83,0)</f>
        <v>0</v>
      </c>
      <c r="X83" s="4">
        <f t="shared" si="7"/>
        <v>0</v>
      </c>
      <c r="Y83" s="2"/>
    </row>
    <row r="84" spans="1:25" x14ac:dyDescent="0.25">
      <c r="A84" s="26">
        <v>78</v>
      </c>
      <c r="B84" s="8" t="str">
        <f>IF('2ndR'!B84&lt;&gt;0,'2ndR'!B84,"")</f>
        <v/>
      </c>
      <c r="C84" s="67"/>
      <c r="D84" s="67"/>
      <c r="E84" s="65"/>
      <c r="F84" s="65"/>
      <c r="G84" s="67"/>
      <c r="H84" s="67"/>
      <c r="I84" s="65"/>
      <c r="J84" s="67"/>
      <c r="K84" s="67"/>
      <c r="L84" s="65"/>
      <c r="M84" s="67"/>
      <c r="N84" s="65"/>
      <c r="O84" s="67"/>
      <c r="P84" s="65"/>
      <c r="Q84" s="65"/>
      <c r="R84" s="65"/>
      <c r="S84" s="67"/>
      <c r="T84" s="67"/>
      <c r="U84" s="15">
        <f t="shared" si="6"/>
        <v>0</v>
      </c>
      <c r="V84" s="21">
        <f>'2ndR'!V84</f>
        <v>0</v>
      </c>
      <c r="W84" s="4">
        <f>IF(B84&lt;&gt;"",'2ndR'!W84+X84,0)</f>
        <v>0</v>
      </c>
      <c r="X84" s="4">
        <f t="shared" si="7"/>
        <v>0</v>
      </c>
      <c r="Y84" s="2"/>
    </row>
    <row r="85" spans="1:25" x14ac:dyDescent="0.25">
      <c r="A85" s="26">
        <v>79</v>
      </c>
      <c r="B85" s="8" t="str">
        <f>IF('2ndR'!B85&lt;&gt;0,'2ndR'!B85,"")</f>
        <v/>
      </c>
      <c r="C85" s="67"/>
      <c r="D85" s="67"/>
      <c r="E85" s="65"/>
      <c r="F85" s="65"/>
      <c r="G85" s="67"/>
      <c r="H85" s="67"/>
      <c r="I85" s="65"/>
      <c r="J85" s="67"/>
      <c r="K85" s="67"/>
      <c r="L85" s="65"/>
      <c r="M85" s="67"/>
      <c r="N85" s="65"/>
      <c r="O85" s="67"/>
      <c r="P85" s="65"/>
      <c r="Q85" s="65"/>
      <c r="R85" s="65"/>
      <c r="S85" s="67"/>
      <c r="T85" s="67"/>
      <c r="U85" s="15">
        <f t="shared" si="6"/>
        <v>0</v>
      </c>
      <c r="V85" s="21">
        <f>'2ndR'!V85</f>
        <v>0</v>
      </c>
      <c r="W85" s="4">
        <f>IF(B85&lt;&gt;"",'2ndR'!W85+X85,0)</f>
        <v>0</v>
      </c>
      <c r="X85" s="4">
        <f t="shared" si="7"/>
        <v>0</v>
      </c>
      <c r="Y85" s="2"/>
    </row>
    <row r="86" spans="1:25" x14ac:dyDescent="0.25">
      <c r="A86" s="26">
        <v>80</v>
      </c>
      <c r="B86" s="8" t="str">
        <f>IF('2ndR'!B86&lt;&gt;0,'2ndR'!B86,"")</f>
        <v/>
      </c>
      <c r="C86" s="67"/>
      <c r="D86" s="67"/>
      <c r="E86" s="65"/>
      <c r="F86" s="65"/>
      <c r="G86" s="67"/>
      <c r="H86" s="67"/>
      <c r="I86" s="65"/>
      <c r="J86" s="67"/>
      <c r="K86" s="67"/>
      <c r="L86" s="65"/>
      <c r="M86" s="67"/>
      <c r="N86" s="65"/>
      <c r="O86" s="67"/>
      <c r="P86" s="65"/>
      <c r="Q86" s="65"/>
      <c r="R86" s="65"/>
      <c r="S86" s="67"/>
      <c r="T86" s="67"/>
      <c r="U86" s="15">
        <f t="shared" si="6"/>
        <v>0</v>
      </c>
      <c r="V86" s="21">
        <f>'2ndR'!V86</f>
        <v>0</v>
      </c>
      <c r="W86" s="4">
        <f>IF(B86&lt;&gt;"",'2ndR'!W86+X86,0)</f>
        <v>0</v>
      </c>
      <c r="X86" s="4">
        <f t="shared" si="7"/>
        <v>0</v>
      </c>
      <c r="Y86" s="2"/>
    </row>
    <row r="87" spans="1:25" x14ac:dyDescent="0.25">
      <c r="A87" s="26">
        <v>81</v>
      </c>
      <c r="B87" s="8" t="str">
        <f>IF('2ndR'!B87&lt;&gt;0,'2ndR'!B87,"")</f>
        <v/>
      </c>
      <c r="C87" s="67"/>
      <c r="D87" s="67"/>
      <c r="E87" s="65"/>
      <c r="F87" s="65"/>
      <c r="G87" s="67"/>
      <c r="H87" s="67"/>
      <c r="I87" s="65"/>
      <c r="J87" s="67"/>
      <c r="K87" s="67"/>
      <c r="L87" s="65"/>
      <c r="M87" s="67"/>
      <c r="N87" s="65"/>
      <c r="O87" s="67"/>
      <c r="P87" s="65"/>
      <c r="Q87" s="65"/>
      <c r="R87" s="65"/>
      <c r="S87" s="67"/>
      <c r="T87" s="67"/>
      <c r="U87" s="15">
        <f t="shared" si="6"/>
        <v>0</v>
      </c>
      <c r="V87" s="21">
        <f>'2ndR'!V87</f>
        <v>0</v>
      </c>
      <c r="W87" s="4">
        <f>IF(B87&lt;&gt;"",'2ndR'!W87+X87,0)</f>
        <v>0</v>
      </c>
      <c r="X87" s="4">
        <f t="shared" si="7"/>
        <v>0</v>
      </c>
      <c r="Y87" s="2"/>
    </row>
    <row r="88" spans="1:25" x14ac:dyDescent="0.25">
      <c r="A88" s="26">
        <v>82</v>
      </c>
      <c r="B88" s="8" t="str">
        <f>IF('2ndR'!B88&lt;&gt;0,'2ndR'!B88,"")</f>
        <v/>
      </c>
      <c r="C88" s="67"/>
      <c r="D88" s="67"/>
      <c r="E88" s="65"/>
      <c r="F88" s="65"/>
      <c r="G88" s="67"/>
      <c r="H88" s="67"/>
      <c r="I88" s="65"/>
      <c r="J88" s="67"/>
      <c r="K88" s="67"/>
      <c r="L88" s="65"/>
      <c r="M88" s="67"/>
      <c r="N88" s="65"/>
      <c r="O88" s="67"/>
      <c r="P88" s="65"/>
      <c r="Q88" s="65"/>
      <c r="R88" s="65"/>
      <c r="S88" s="67"/>
      <c r="T88" s="67"/>
      <c r="U88" s="15">
        <f t="shared" si="6"/>
        <v>0</v>
      </c>
      <c r="V88" s="21">
        <f>'2ndR'!V88</f>
        <v>0</v>
      </c>
      <c r="W88" s="4">
        <f>IF(B88&lt;&gt;"",'2ndR'!W88+X88,0)</f>
        <v>0</v>
      </c>
      <c r="X88" s="4">
        <f t="shared" si="7"/>
        <v>0</v>
      </c>
      <c r="Y88" s="2"/>
    </row>
    <row r="89" spans="1:25" x14ac:dyDescent="0.25">
      <c r="A89" s="26">
        <v>83</v>
      </c>
      <c r="B89" s="8" t="str">
        <f>IF('2ndR'!B89&lt;&gt;0,'2ndR'!B89,"")</f>
        <v/>
      </c>
      <c r="C89" s="67"/>
      <c r="D89" s="67"/>
      <c r="E89" s="65"/>
      <c r="F89" s="65"/>
      <c r="G89" s="67"/>
      <c r="H89" s="67"/>
      <c r="I89" s="65"/>
      <c r="J89" s="67"/>
      <c r="K89" s="67"/>
      <c r="L89" s="65"/>
      <c r="M89" s="67"/>
      <c r="N89" s="65"/>
      <c r="O89" s="67"/>
      <c r="P89" s="65"/>
      <c r="Q89" s="65"/>
      <c r="R89" s="65"/>
      <c r="S89" s="67"/>
      <c r="T89" s="67"/>
      <c r="U89" s="15">
        <f t="shared" si="6"/>
        <v>0</v>
      </c>
      <c r="V89" s="21">
        <f>'2ndR'!V89</f>
        <v>0</v>
      </c>
      <c r="W89" s="4">
        <f>IF(B89&lt;&gt;"",'2ndR'!W89+X89,0)</f>
        <v>0</v>
      </c>
      <c r="X89" s="4">
        <f t="shared" si="7"/>
        <v>0</v>
      </c>
      <c r="Y89" s="2"/>
    </row>
    <row r="90" spans="1:25" x14ac:dyDescent="0.25">
      <c r="A90" s="26">
        <v>84</v>
      </c>
      <c r="B90" s="8" t="str">
        <f>IF('2ndR'!B90&lt;&gt;0,'2ndR'!B90,"")</f>
        <v/>
      </c>
      <c r="C90" s="67"/>
      <c r="D90" s="67"/>
      <c r="E90" s="65"/>
      <c r="F90" s="65"/>
      <c r="G90" s="67"/>
      <c r="H90" s="67"/>
      <c r="I90" s="65"/>
      <c r="J90" s="67"/>
      <c r="K90" s="67"/>
      <c r="L90" s="65"/>
      <c r="M90" s="67"/>
      <c r="N90" s="65"/>
      <c r="O90" s="67"/>
      <c r="P90" s="65"/>
      <c r="Q90" s="65"/>
      <c r="R90" s="65"/>
      <c r="S90" s="67"/>
      <c r="T90" s="67"/>
      <c r="U90" s="15">
        <f t="shared" si="6"/>
        <v>0</v>
      </c>
      <c r="V90" s="21">
        <f>'2ndR'!V90</f>
        <v>0</v>
      </c>
      <c r="W90" s="4">
        <f>IF(B90&lt;&gt;"",'2ndR'!W90+X90,0)</f>
        <v>0</v>
      </c>
      <c r="X90" s="4">
        <f t="shared" si="7"/>
        <v>0</v>
      </c>
      <c r="Y90" s="2"/>
    </row>
    <row r="91" spans="1:25" x14ac:dyDescent="0.25">
      <c r="A91" s="26">
        <v>85</v>
      </c>
      <c r="B91" s="8" t="str">
        <f>IF('2ndR'!B91&lt;&gt;0,'2ndR'!B91,"")</f>
        <v/>
      </c>
      <c r="C91" s="67"/>
      <c r="D91" s="67"/>
      <c r="E91" s="65"/>
      <c r="F91" s="65"/>
      <c r="G91" s="67"/>
      <c r="H91" s="67"/>
      <c r="I91" s="65"/>
      <c r="J91" s="67"/>
      <c r="K91" s="67"/>
      <c r="L91" s="65"/>
      <c r="M91" s="67"/>
      <c r="N91" s="65"/>
      <c r="O91" s="67"/>
      <c r="P91" s="65"/>
      <c r="Q91" s="65"/>
      <c r="R91" s="65"/>
      <c r="S91" s="67"/>
      <c r="T91" s="67"/>
      <c r="U91" s="15">
        <f t="shared" si="6"/>
        <v>0</v>
      </c>
      <c r="V91" s="21">
        <f>'2ndR'!V91</f>
        <v>0</v>
      </c>
      <c r="W91" s="4">
        <f>IF(B91&lt;&gt;"",'2ndR'!W91+X91,0)</f>
        <v>0</v>
      </c>
      <c r="X91" s="4">
        <f t="shared" si="7"/>
        <v>0</v>
      </c>
      <c r="Y91" s="2"/>
    </row>
    <row r="92" spans="1:25" x14ac:dyDescent="0.25">
      <c r="A92" s="26">
        <v>86</v>
      </c>
      <c r="B92" s="8" t="str">
        <f>IF('2ndR'!B92&lt;&gt;0,'2ndR'!B92,"")</f>
        <v/>
      </c>
      <c r="C92" s="67"/>
      <c r="D92" s="67"/>
      <c r="E92" s="65"/>
      <c r="F92" s="65"/>
      <c r="G92" s="67"/>
      <c r="H92" s="67"/>
      <c r="I92" s="65"/>
      <c r="J92" s="67"/>
      <c r="K92" s="67"/>
      <c r="L92" s="65"/>
      <c r="M92" s="67"/>
      <c r="N92" s="65"/>
      <c r="O92" s="67"/>
      <c r="P92" s="65"/>
      <c r="Q92" s="65"/>
      <c r="R92" s="65"/>
      <c r="S92" s="67"/>
      <c r="T92" s="67"/>
      <c r="U92" s="15">
        <f t="shared" ref="U92:U126" si="8">SUM(C92:T92)</f>
        <v>0</v>
      </c>
      <c r="V92" s="21">
        <f>'2ndR'!V92</f>
        <v>0</v>
      </c>
      <c r="W92" s="4">
        <f>IF(B92&lt;&gt;"",'2ndR'!W92+X92,0)</f>
        <v>0</v>
      </c>
      <c r="X92" s="4">
        <f t="shared" si="7"/>
        <v>0</v>
      </c>
      <c r="Y92" s="2"/>
    </row>
    <row r="93" spans="1:25" x14ac:dyDescent="0.25">
      <c r="A93" s="26">
        <v>87</v>
      </c>
      <c r="B93" s="8" t="str">
        <f>IF('2ndR'!B93&lt;&gt;0,'2ndR'!B93,"")</f>
        <v/>
      </c>
      <c r="C93" s="67"/>
      <c r="D93" s="67"/>
      <c r="E93" s="65"/>
      <c r="F93" s="65"/>
      <c r="G93" s="67"/>
      <c r="H93" s="67"/>
      <c r="I93" s="65"/>
      <c r="J93" s="67"/>
      <c r="K93" s="67"/>
      <c r="L93" s="65"/>
      <c r="M93" s="67"/>
      <c r="N93" s="65"/>
      <c r="O93" s="67"/>
      <c r="P93" s="65"/>
      <c r="Q93" s="65"/>
      <c r="R93" s="65"/>
      <c r="S93" s="67"/>
      <c r="T93" s="67"/>
      <c r="U93" s="15">
        <f t="shared" si="8"/>
        <v>0</v>
      </c>
      <c r="V93" s="21">
        <f>'2ndR'!V93</f>
        <v>0</v>
      </c>
      <c r="W93" s="4">
        <f>IF(B93&lt;&gt;"",'2ndR'!W93+X93,0)</f>
        <v>0</v>
      </c>
      <c r="X93" s="4">
        <f t="shared" si="7"/>
        <v>0</v>
      </c>
      <c r="Y93" s="2"/>
    </row>
    <row r="94" spans="1:25" x14ac:dyDescent="0.25">
      <c r="A94" s="26">
        <v>88</v>
      </c>
      <c r="B94" s="8" t="str">
        <f>IF('2ndR'!B94&lt;&gt;0,'2ndR'!B94,"")</f>
        <v/>
      </c>
      <c r="C94" s="67"/>
      <c r="D94" s="67"/>
      <c r="E94" s="65"/>
      <c r="F94" s="65"/>
      <c r="G94" s="67"/>
      <c r="H94" s="67"/>
      <c r="I94" s="65"/>
      <c r="J94" s="67"/>
      <c r="K94" s="67"/>
      <c r="L94" s="65"/>
      <c r="M94" s="67"/>
      <c r="N94" s="65"/>
      <c r="O94" s="67"/>
      <c r="P94" s="65"/>
      <c r="Q94" s="65"/>
      <c r="R94" s="65"/>
      <c r="S94" s="67"/>
      <c r="T94" s="67"/>
      <c r="U94" s="15">
        <f t="shared" si="8"/>
        <v>0</v>
      </c>
      <c r="V94" s="21">
        <f>'2ndR'!V94</f>
        <v>0</v>
      </c>
      <c r="W94" s="4">
        <f>IF(B94&lt;&gt;"",'2ndR'!W94+X94,0)</f>
        <v>0</v>
      </c>
      <c r="X94" s="4">
        <f t="shared" si="7"/>
        <v>0</v>
      </c>
      <c r="Y94" s="2"/>
    </row>
    <row r="95" spans="1:25" x14ac:dyDescent="0.25">
      <c r="A95" s="26">
        <v>89</v>
      </c>
      <c r="B95" s="8" t="str">
        <f>IF('2ndR'!B95&lt;&gt;0,'2ndR'!B95,"")</f>
        <v/>
      </c>
      <c r="C95" s="67"/>
      <c r="D95" s="67"/>
      <c r="E95" s="65"/>
      <c r="F95" s="65"/>
      <c r="G95" s="67"/>
      <c r="H95" s="67"/>
      <c r="I95" s="65"/>
      <c r="J95" s="67"/>
      <c r="K95" s="67"/>
      <c r="L95" s="65"/>
      <c r="M95" s="67"/>
      <c r="N95" s="65"/>
      <c r="O95" s="67"/>
      <c r="P95" s="65"/>
      <c r="Q95" s="65"/>
      <c r="R95" s="65"/>
      <c r="S95" s="67"/>
      <c r="T95" s="67"/>
      <c r="U95" s="15">
        <f t="shared" si="8"/>
        <v>0</v>
      </c>
      <c r="V95" s="21">
        <f>'2ndR'!V95</f>
        <v>0</v>
      </c>
      <c r="W95" s="4">
        <f>IF(B95&lt;&gt;"",'2ndR'!W95+X95,0)</f>
        <v>0</v>
      </c>
      <c r="X95" s="4">
        <f t="shared" si="7"/>
        <v>0</v>
      </c>
      <c r="Y95" s="2"/>
    </row>
    <row r="96" spans="1:25" x14ac:dyDescent="0.25">
      <c r="A96" s="26">
        <v>90</v>
      </c>
      <c r="B96" s="8" t="str">
        <f>IF('2ndR'!B96&lt;&gt;0,'2ndR'!B96,"")</f>
        <v/>
      </c>
      <c r="C96" s="67"/>
      <c r="D96" s="67"/>
      <c r="E96" s="65"/>
      <c r="F96" s="65"/>
      <c r="G96" s="67"/>
      <c r="H96" s="67"/>
      <c r="I96" s="65"/>
      <c r="J96" s="67"/>
      <c r="K96" s="67"/>
      <c r="L96" s="65"/>
      <c r="M96" s="67"/>
      <c r="N96" s="65"/>
      <c r="O96" s="67"/>
      <c r="P96" s="65"/>
      <c r="Q96" s="65"/>
      <c r="R96" s="65"/>
      <c r="S96" s="67"/>
      <c r="T96" s="67"/>
      <c r="U96" s="15">
        <f t="shared" si="8"/>
        <v>0</v>
      </c>
      <c r="V96" s="21">
        <f>'2ndR'!V96</f>
        <v>0</v>
      </c>
      <c r="W96" s="4">
        <f>IF(B96&lt;&gt;"",'2ndR'!W96+X96,0)</f>
        <v>0</v>
      </c>
      <c r="X96" s="4">
        <f t="shared" si="7"/>
        <v>0</v>
      </c>
      <c r="Y96" s="2"/>
    </row>
    <row r="97" spans="1:25" x14ac:dyDescent="0.25">
      <c r="A97" s="26">
        <v>91</v>
      </c>
      <c r="B97" s="8" t="str">
        <f>IF('2ndR'!B97&lt;&gt;0,'2ndR'!B97,"")</f>
        <v/>
      </c>
      <c r="C97" s="67"/>
      <c r="D97" s="67"/>
      <c r="E97" s="65"/>
      <c r="F97" s="65"/>
      <c r="G97" s="67"/>
      <c r="H97" s="67"/>
      <c r="I97" s="65"/>
      <c r="J97" s="67"/>
      <c r="K97" s="67"/>
      <c r="L97" s="65"/>
      <c r="M97" s="67"/>
      <c r="N97" s="65"/>
      <c r="O97" s="67"/>
      <c r="P97" s="65"/>
      <c r="Q97" s="65"/>
      <c r="R97" s="65"/>
      <c r="S97" s="67"/>
      <c r="T97" s="67"/>
      <c r="U97" s="15">
        <f t="shared" si="8"/>
        <v>0</v>
      </c>
      <c r="V97" s="21">
        <f>'2ndR'!V97</f>
        <v>0</v>
      </c>
      <c r="W97" s="4">
        <f>IF(B97&lt;&gt;"",'2ndR'!W97+X97,0)</f>
        <v>0</v>
      </c>
      <c r="X97" s="4">
        <f t="shared" si="7"/>
        <v>0</v>
      </c>
      <c r="Y97" s="2"/>
    </row>
    <row r="98" spans="1:25" x14ac:dyDescent="0.25">
      <c r="A98" s="26">
        <v>92</v>
      </c>
      <c r="B98" s="8" t="str">
        <f>IF('2ndR'!B98&lt;&gt;0,'2ndR'!B98,"")</f>
        <v/>
      </c>
      <c r="C98" s="67"/>
      <c r="D98" s="67"/>
      <c r="E98" s="65"/>
      <c r="F98" s="65"/>
      <c r="G98" s="67"/>
      <c r="H98" s="67"/>
      <c r="I98" s="65"/>
      <c r="J98" s="67"/>
      <c r="K98" s="67"/>
      <c r="L98" s="65"/>
      <c r="M98" s="67"/>
      <c r="N98" s="65"/>
      <c r="O98" s="67"/>
      <c r="P98" s="65"/>
      <c r="Q98" s="65"/>
      <c r="R98" s="65"/>
      <c r="S98" s="67"/>
      <c r="T98" s="67"/>
      <c r="U98" s="15">
        <f t="shared" si="8"/>
        <v>0</v>
      </c>
      <c r="V98" s="21">
        <f>'2ndR'!V98</f>
        <v>0</v>
      </c>
      <c r="W98" s="4">
        <f>IF(B98&lt;&gt;"",'2ndR'!W98+X98,0)</f>
        <v>0</v>
      </c>
      <c r="X98" s="4">
        <f t="shared" si="7"/>
        <v>0</v>
      </c>
      <c r="Y98" s="2"/>
    </row>
    <row r="99" spans="1:25" x14ac:dyDescent="0.25">
      <c r="A99" s="26">
        <v>93</v>
      </c>
      <c r="B99" s="8" t="str">
        <f>IF('2ndR'!B99&lt;&gt;0,'2ndR'!B99,"")</f>
        <v/>
      </c>
      <c r="C99" s="67"/>
      <c r="D99" s="67"/>
      <c r="E99" s="65"/>
      <c r="F99" s="65"/>
      <c r="G99" s="67"/>
      <c r="H99" s="67"/>
      <c r="I99" s="65"/>
      <c r="J99" s="67"/>
      <c r="K99" s="67"/>
      <c r="L99" s="65"/>
      <c r="M99" s="67"/>
      <c r="N99" s="65"/>
      <c r="O99" s="67"/>
      <c r="P99" s="65"/>
      <c r="Q99" s="65"/>
      <c r="R99" s="65"/>
      <c r="S99" s="67"/>
      <c r="T99" s="67"/>
      <c r="U99" s="15">
        <f t="shared" si="8"/>
        <v>0</v>
      </c>
      <c r="V99" s="21">
        <f>'2ndR'!V99</f>
        <v>0</v>
      </c>
      <c r="W99" s="4">
        <f>IF(B99&lt;&gt;"",'2ndR'!W99+X99,0)</f>
        <v>0</v>
      </c>
      <c r="X99" s="4">
        <f t="shared" si="7"/>
        <v>0</v>
      </c>
      <c r="Y99" s="2"/>
    </row>
    <row r="100" spans="1:25" x14ac:dyDescent="0.25">
      <c r="A100" s="26">
        <v>94</v>
      </c>
      <c r="B100" s="8" t="str">
        <f>IF('2ndR'!B100&lt;&gt;0,'2ndR'!B100,"")</f>
        <v/>
      </c>
      <c r="C100" s="67"/>
      <c r="D100" s="67"/>
      <c r="E100" s="65"/>
      <c r="F100" s="65"/>
      <c r="G100" s="67"/>
      <c r="H100" s="67"/>
      <c r="I100" s="65"/>
      <c r="J100" s="67"/>
      <c r="K100" s="67"/>
      <c r="L100" s="65"/>
      <c r="M100" s="67"/>
      <c r="N100" s="65"/>
      <c r="O100" s="67"/>
      <c r="P100" s="65"/>
      <c r="Q100" s="65"/>
      <c r="R100" s="65"/>
      <c r="S100" s="67"/>
      <c r="T100" s="67"/>
      <c r="U100" s="15">
        <f t="shared" si="8"/>
        <v>0</v>
      </c>
      <c r="V100" s="21">
        <f>'2ndR'!V100</f>
        <v>0</v>
      </c>
      <c r="W100" s="4">
        <f>IF(B100&lt;&gt;"",'2ndR'!W100+X100,0)</f>
        <v>0</v>
      </c>
      <c r="X100" s="4">
        <f t="shared" si="7"/>
        <v>0</v>
      </c>
      <c r="Y100" s="2"/>
    </row>
    <row r="101" spans="1:25" x14ac:dyDescent="0.25">
      <c r="A101" s="26">
        <v>95</v>
      </c>
      <c r="B101" s="8" t="str">
        <f>IF('2ndR'!B101&lt;&gt;0,'2ndR'!B101,"")</f>
        <v/>
      </c>
      <c r="C101" s="67"/>
      <c r="D101" s="67"/>
      <c r="E101" s="65"/>
      <c r="F101" s="65"/>
      <c r="G101" s="67"/>
      <c r="H101" s="67"/>
      <c r="I101" s="65"/>
      <c r="J101" s="67"/>
      <c r="K101" s="67"/>
      <c r="L101" s="65"/>
      <c r="M101" s="67"/>
      <c r="N101" s="65"/>
      <c r="O101" s="67"/>
      <c r="P101" s="65"/>
      <c r="Q101" s="65"/>
      <c r="R101" s="65"/>
      <c r="S101" s="67"/>
      <c r="T101" s="67"/>
      <c r="U101" s="15">
        <f t="shared" si="8"/>
        <v>0</v>
      </c>
      <c r="V101" s="21">
        <f>'2ndR'!V101</f>
        <v>0</v>
      </c>
      <c r="W101" s="4">
        <f>IF(B101&lt;&gt;"",'2ndR'!W101+X101,0)</f>
        <v>0</v>
      </c>
      <c r="X101" s="4">
        <f t="shared" si="7"/>
        <v>0</v>
      </c>
      <c r="Y101" s="2"/>
    </row>
    <row r="102" spans="1:25" x14ac:dyDescent="0.25">
      <c r="A102" s="26">
        <v>96</v>
      </c>
      <c r="B102" s="8" t="str">
        <f>IF('2ndR'!B102&lt;&gt;0,'2ndR'!B102,"")</f>
        <v/>
      </c>
      <c r="C102" s="67"/>
      <c r="D102" s="67"/>
      <c r="E102" s="65"/>
      <c r="F102" s="65"/>
      <c r="G102" s="67"/>
      <c r="H102" s="67"/>
      <c r="I102" s="65"/>
      <c r="J102" s="67"/>
      <c r="K102" s="67"/>
      <c r="L102" s="65"/>
      <c r="M102" s="67"/>
      <c r="N102" s="65"/>
      <c r="O102" s="67"/>
      <c r="P102" s="65"/>
      <c r="Q102" s="65"/>
      <c r="R102" s="65"/>
      <c r="S102" s="67"/>
      <c r="T102" s="67"/>
      <c r="U102" s="15">
        <f t="shared" si="8"/>
        <v>0</v>
      </c>
      <c r="V102" s="21">
        <f>'2ndR'!V102</f>
        <v>0</v>
      </c>
      <c r="W102" s="4">
        <f>IF(B102&lt;&gt;"",'2ndR'!W102+X102,0)</f>
        <v>0</v>
      </c>
      <c r="X102" s="4">
        <f t="shared" si="7"/>
        <v>0</v>
      </c>
      <c r="Y102" s="2"/>
    </row>
    <row r="103" spans="1:25" x14ac:dyDescent="0.25">
      <c r="A103" s="26">
        <v>97</v>
      </c>
      <c r="B103" s="8" t="str">
        <f>IF('2ndR'!B103&lt;&gt;0,'2ndR'!B103,"")</f>
        <v/>
      </c>
      <c r="C103" s="67"/>
      <c r="D103" s="67"/>
      <c r="E103" s="65"/>
      <c r="F103" s="65"/>
      <c r="G103" s="67"/>
      <c r="H103" s="67"/>
      <c r="I103" s="65"/>
      <c r="J103" s="67"/>
      <c r="K103" s="67"/>
      <c r="L103" s="65"/>
      <c r="M103" s="67"/>
      <c r="N103" s="65"/>
      <c r="O103" s="67"/>
      <c r="P103" s="65"/>
      <c r="Q103" s="65"/>
      <c r="R103" s="65"/>
      <c r="S103" s="67"/>
      <c r="T103" s="67"/>
      <c r="U103" s="15">
        <f t="shared" si="8"/>
        <v>0</v>
      </c>
      <c r="V103" s="21">
        <f>'2ndR'!V103</f>
        <v>0</v>
      </c>
      <c r="W103" s="4">
        <f>IF(B103&lt;&gt;"",'2ndR'!W103+X103,0)</f>
        <v>0</v>
      </c>
      <c r="X103" s="4">
        <f t="shared" si="7"/>
        <v>0</v>
      </c>
      <c r="Y103" s="2"/>
    </row>
    <row r="104" spans="1:25" x14ac:dyDescent="0.25">
      <c r="A104" s="26">
        <v>98</v>
      </c>
      <c r="B104" s="8" t="str">
        <f>IF('2ndR'!B104&lt;&gt;0,'2ndR'!B104,"")</f>
        <v/>
      </c>
      <c r="C104" s="67"/>
      <c r="D104" s="67"/>
      <c r="E104" s="65"/>
      <c r="F104" s="65"/>
      <c r="G104" s="67"/>
      <c r="H104" s="67"/>
      <c r="I104" s="65"/>
      <c r="J104" s="67"/>
      <c r="K104" s="67"/>
      <c r="L104" s="65"/>
      <c r="M104" s="67"/>
      <c r="N104" s="65"/>
      <c r="O104" s="67"/>
      <c r="P104" s="65"/>
      <c r="Q104" s="65"/>
      <c r="R104" s="65"/>
      <c r="S104" s="67"/>
      <c r="T104" s="67"/>
      <c r="U104" s="15">
        <f t="shared" si="8"/>
        <v>0</v>
      </c>
      <c r="V104" s="21">
        <f>'2ndR'!V104</f>
        <v>0</v>
      </c>
      <c r="W104" s="4">
        <f>IF(B104&lt;&gt;"",'2ndR'!W104+X104,0)</f>
        <v>0</v>
      </c>
      <c r="X104" s="4">
        <f t="shared" si="7"/>
        <v>0</v>
      </c>
      <c r="Y104" s="2"/>
    </row>
    <row r="105" spans="1:25" x14ac:dyDescent="0.25">
      <c r="A105" s="26">
        <v>99</v>
      </c>
      <c r="B105" s="8" t="str">
        <f>IF('2ndR'!B105&lt;&gt;0,'2ndR'!B105,"")</f>
        <v/>
      </c>
      <c r="C105" s="67"/>
      <c r="D105" s="67"/>
      <c r="E105" s="65"/>
      <c r="F105" s="65"/>
      <c r="G105" s="67"/>
      <c r="H105" s="67"/>
      <c r="I105" s="65"/>
      <c r="J105" s="67"/>
      <c r="K105" s="67"/>
      <c r="L105" s="65"/>
      <c r="M105" s="67"/>
      <c r="N105" s="65"/>
      <c r="O105" s="67"/>
      <c r="P105" s="65"/>
      <c r="Q105" s="65"/>
      <c r="R105" s="65"/>
      <c r="S105" s="67"/>
      <c r="T105" s="67"/>
      <c r="U105" s="15">
        <f t="shared" si="8"/>
        <v>0</v>
      </c>
      <c r="V105" s="21">
        <f>'2ndR'!V105</f>
        <v>0</v>
      </c>
      <c r="W105" s="4">
        <f>IF(B105&lt;&gt;"",'2ndR'!W105+X105,0)</f>
        <v>0</v>
      </c>
      <c r="X105" s="4">
        <f t="shared" si="7"/>
        <v>0</v>
      </c>
      <c r="Y105" s="2"/>
    </row>
    <row r="106" spans="1:25" x14ac:dyDescent="0.25">
      <c r="A106" s="26">
        <v>100</v>
      </c>
      <c r="B106" s="8" t="str">
        <f>IF('2ndR'!B106&lt;&gt;0,'2ndR'!B106,"")</f>
        <v/>
      </c>
      <c r="C106" s="67"/>
      <c r="D106" s="67"/>
      <c r="E106" s="65"/>
      <c r="F106" s="65"/>
      <c r="G106" s="67"/>
      <c r="H106" s="67"/>
      <c r="I106" s="65"/>
      <c r="J106" s="67"/>
      <c r="K106" s="67"/>
      <c r="L106" s="65"/>
      <c r="M106" s="67"/>
      <c r="N106" s="65"/>
      <c r="O106" s="67"/>
      <c r="P106" s="65"/>
      <c r="Q106" s="65"/>
      <c r="R106" s="65"/>
      <c r="S106" s="67"/>
      <c r="T106" s="67"/>
      <c r="U106" s="15">
        <f t="shared" si="8"/>
        <v>0</v>
      </c>
      <c r="V106" s="21">
        <f>'2ndR'!V106</f>
        <v>0</v>
      </c>
      <c r="W106" s="4">
        <f>IF(B106&lt;&gt;"",'2ndR'!W106+X106,0)</f>
        <v>0</v>
      </c>
      <c r="X106" s="4">
        <f t="shared" si="7"/>
        <v>0</v>
      </c>
      <c r="Y106" s="2"/>
    </row>
    <row r="107" spans="1:25" x14ac:dyDescent="0.25">
      <c r="A107" s="26">
        <v>101</v>
      </c>
      <c r="B107" s="8" t="str">
        <f>IF('2ndR'!B107&lt;&gt;0,'2ndR'!B107,"")</f>
        <v/>
      </c>
      <c r="C107" s="67"/>
      <c r="D107" s="67"/>
      <c r="E107" s="65"/>
      <c r="F107" s="65"/>
      <c r="G107" s="67"/>
      <c r="H107" s="67"/>
      <c r="I107" s="65"/>
      <c r="J107" s="67"/>
      <c r="K107" s="67"/>
      <c r="L107" s="65"/>
      <c r="M107" s="67"/>
      <c r="N107" s="65"/>
      <c r="O107" s="67"/>
      <c r="P107" s="65"/>
      <c r="Q107" s="65"/>
      <c r="R107" s="65"/>
      <c r="S107" s="67"/>
      <c r="T107" s="67"/>
      <c r="U107" s="15">
        <f t="shared" si="8"/>
        <v>0</v>
      </c>
      <c r="V107" s="21">
        <f>'2ndR'!V107</f>
        <v>0</v>
      </c>
      <c r="W107" s="4">
        <f>IF(B107&lt;&gt;"",'2ndR'!W107+X107,0)</f>
        <v>0</v>
      </c>
      <c r="X107" s="4">
        <f t="shared" si="7"/>
        <v>0</v>
      </c>
      <c r="Y107" s="2"/>
    </row>
    <row r="108" spans="1:25" x14ac:dyDescent="0.25">
      <c r="A108" s="26">
        <v>102</v>
      </c>
      <c r="B108" s="8" t="str">
        <f>IF('2ndR'!B108&lt;&gt;0,'2ndR'!B108,"")</f>
        <v/>
      </c>
      <c r="C108" s="67"/>
      <c r="D108" s="67"/>
      <c r="E108" s="65"/>
      <c r="F108" s="65"/>
      <c r="G108" s="67"/>
      <c r="H108" s="67"/>
      <c r="I108" s="65"/>
      <c r="J108" s="67"/>
      <c r="K108" s="67"/>
      <c r="L108" s="65"/>
      <c r="M108" s="67"/>
      <c r="N108" s="65"/>
      <c r="O108" s="67"/>
      <c r="P108" s="65"/>
      <c r="Q108" s="65"/>
      <c r="R108" s="65"/>
      <c r="S108" s="67"/>
      <c r="T108" s="67"/>
      <c r="U108" s="15">
        <f t="shared" si="8"/>
        <v>0</v>
      </c>
      <c r="V108" s="21">
        <f>'2ndR'!V108</f>
        <v>0</v>
      </c>
      <c r="W108" s="4">
        <f>IF(B108&lt;&gt;"",'2ndR'!W108+X108,0)</f>
        <v>0</v>
      </c>
      <c r="X108" s="4">
        <f t="shared" si="7"/>
        <v>0</v>
      </c>
      <c r="Y108" s="2"/>
    </row>
    <row r="109" spans="1:25" x14ac:dyDescent="0.25">
      <c r="A109" s="26">
        <v>103</v>
      </c>
      <c r="B109" s="8" t="str">
        <f>IF('2ndR'!B109&lt;&gt;0,'2ndR'!B109,"")</f>
        <v/>
      </c>
      <c r="C109" s="67"/>
      <c r="D109" s="67"/>
      <c r="E109" s="65"/>
      <c r="F109" s="65"/>
      <c r="G109" s="67"/>
      <c r="H109" s="67"/>
      <c r="I109" s="65"/>
      <c r="J109" s="67"/>
      <c r="K109" s="67"/>
      <c r="L109" s="65"/>
      <c r="M109" s="67"/>
      <c r="N109" s="65"/>
      <c r="O109" s="67"/>
      <c r="P109" s="65"/>
      <c r="Q109" s="65"/>
      <c r="R109" s="65"/>
      <c r="S109" s="67"/>
      <c r="T109" s="67"/>
      <c r="U109" s="15">
        <f t="shared" si="8"/>
        <v>0</v>
      </c>
      <c r="V109" s="21">
        <f>'2ndR'!V109</f>
        <v>0</v>
      </c>
      <c r="W109" s="4">
        <f>IF(B109&lt;&gt;"",'2ndR'!W109+X109,0)</f>
        <v>0</v>
      </c>
      <c r="X109" s="4">
        <f t="shared" si="7"/>
        <v>0</v>
      </c>
      <c r="Y109" s="2"/>
    </row>
    <row r="110" spans="1:25" x14ac:dyDescent="0.25">
      <c r="A110" s="26">
        <v>104</v>
      </c>
      <c r="B110" s="8" t="str">
        <f>IF('2ndR'!B110&lt;&gt;0,'2ndR'!B110,"")</f>
        <v/>
      </c>
      <c r="C110" s="67"/>
      <c r="D110" s="67"/>
      <c r="E110" s="65"/>
      <c r="F110" s="65"/>
      <c r="G110" s="67"/>
      <c r="H110" s="67"/>
      <c r="I110" s="65"/>
      <c r="J110" s="67"/>
      <c r="K110" s="67"/>
      <c r="L110" s="65"/>
      <c r="M110" s="67"/>
      <c r="N110" s="65"/>
      <c r="O110" s="67"/>
      <c r="P110" s="65"/>
      <c r="Q110" s="65"/>
      <c r="R110" s="65"/>
      <c r="S110" s="67"/>
      <c r="T110" s="67"/>
      <c r="U110" s="15">
        <f t="shared" si="8"/>
        <v>0</v>
      </c>
      <c r="V110" s="21">
        <f>'2ndR'!V110</f>
        <v>0</v>
      </c>
      <c r="W110" s="4">
        <f>IF(B110&lt;&gt;"",'2ndR'!W110+X110,0)</f>
        <v>0</v>
      </c>
      <c r="X110" s="4">
        <f t="shared" si="7"/>
        <v>0</v>
      </c>
      <c r="Y110" s="2"/>
    </row>
    <row r="111" spans="1:25" x14ac:dyDescent="0.25">
      <c r="A111" s="26">
        <v>105</v>
      </c>
      <c r="B111" s="8" t="str">
        <f>IF('2ndR'!B111&lt;&gt;0,'2ndR'!B111,"")</f>
        <v/>
      </c>
      <c r="C111" s="67"/>
      <c r="D111" s="67"/>
      <c r="E111" s="65"/>
      <c r="F111" s="65"/>
      <c r="G111" s="67"/>
      <c r="H111" s="67"/>
      <c r="I111" s="65"/>
      <c r="J111" s="67"/>
      <c r="K111" s="67"/>
      <c r="L111" s="65"/>
      <c r="M111" s="67"/>
      <c r="N111" s="65"/>
      <c r="O111" s="67"/>
      <c r="P111" s="65"/>
      <c r="Q111" s="65"/>
      <c r="R111" s="65"/>
      <c r="S111" s="67"/>
      <c r="T111" s="67"/>
      <c r="U111" s="15">
        <f t="shared" si="8"/>
        <v>0</v>
      </c>
      <c r="V111" s="21">
        <f>'2ndR'!V111</f>
        <v>0</v>
      </c>
      <c r="W111" s="4">
        <f>IF(B111&lt;&gt;"",'2ndR'!W111+X111,0)</f>
        <v>0</v>
      </c>
      <c r="X111" s="4">
        <f t="shared" si="7"/>
        <v>0</v>
      </c>
      <c r="Y111" s="2"/>
    </row>
    <row r="112" spans="1:25" x14ac:dyDescent="0.25">
      <c r="A112" s="26">
        <v>106</v>
      </c>
      <c r="B112" s="8" t="str">
        <f>IF('2ndR'!B112&lt;&gt;0,'2ndR'!B112,"")</f>
        <v/>
      </c>
      <c r="C112" s="67"/>
      <c r="D112" s="67"/>
      <c r="E112" s="65"/>
      <c r="F112" s="65"/>
      <c r="G112" s="67"/>
      <c r="H112" s="67"/>
      <c r="I112" s="65"/>
      <c r="J112" s="67"/>
      <c r="K112" s="67"/>
      <c r="L112" s="65"/>
      <c r="M112" s="67"/>
      <c r="N112" s="65"/>
      <c r="O112" s="67"/>
      <c r="P112" s="65"/>
      <c r="Q112" s="65"/>
      <c r="R112" s="65"/>
      <c r="S112" s="67"/>
      <c r="T112" s="67"/>
      <c r="U112" s="15">
        <f t="shared" si="8"/>
        <v>0</v>
      </c>
      <c r="V112" s="21">
        <f>'2ndR'!V112</f>
        <v>0</v>
      </c>
      <c r="W112" s="4">
        <f>IF(B112&lt;&gt;"",'2ndR'!W112+X112,0)</f>
        <v>0</v>
      </c>
      <c r="X112" s="4">
        <f t="shared" si="7"/>
        <v>0</v>
      </c>
      <c r="Y112" s="2"/>
    </row>
    <row r="113" spans="1:25" x14ac:dyDescent="0.25">
      <c r="A113" s="26">
        <v>107</v>
      </c>
      <c r="B113" s="8" t="str">
        <f>IF('2ndR'!B113&lt;&gt;0,'2ndR'!B113,"")</f>
        <v/>
      </c>
      <c r="C113" s="67"/>
      <c r="D113" s="67"/>
      <c r="E113" s="65"/>
      <c r="F113" s="65"/>
      <c r="G113" s="67"/>
      <c r="H113" s="67"/>
      <c r="I113" s="65"/>
      <c r="J113" s="67"/>
      <c r="K113" s="67"/>
      <c r="L113" s="65"/>
      <c r="M113" s="67"/>
      <c r="N113" s="65"/>
      <c r="O113" s="67"/>
      <c r="P113" s="65"/>
      <c r="Q113" s="65"/>
      <c r="R113" s="65"/>
      <c r="S113" s="67"/>
      <c r="T113" s="67"/>
      <c r="U113" s="15">
        <f t="shared" si="8"/>
        <v>0</v>
      </c>
      <c r="V113" s="21">
        <f>'2ndR'!V113</f>
        <v>0</v>
      </c>
      <c r="W113" s="4">
        <f>IF(B113&lt;&gt;"",'2ndR'!W113+X113,0)</f>
        <v>0</v>
      </c>
      <c r="X113" s="4">
        <f t="shared" si="7"/>
        <v>0</v>
      </c>
      <c r="Y113" s="2"/>
    </row>
    <row r="114" spans="1:25" x14ac:dyDescent="0.25">
      <c r="A114" s="26">
        <v>108</v>
      </c>
      <c r="B114" s="8" t="str">
        <f>IF('2ndR'!B114&lt;&gt;0,'2ndR'!B114,"")</f>
        <v/>
      </c>
      <c r="C114" s="67"/>
      <c r="D114" s="67"/>
      <c r="E114" s="65"/>
      <c r="F114" s="65"/>
      <c r="G114" s="67"/>
      <c r="H114" s="67"/>
      <c r="I114" s="65"/>
      <c r="J114" s="67"/>
      <c r="K114" s="67"/>
      <c r="L114" s="65"/>
      <c r="M114" s="67"/>
      <c r="N114" s="65"/>
      <c r="O114" s="67"/>
      <c r="P114" s="65"/>
      <c r="Q114" s="65"/>
      <c r="R114" s="65"/>
      <c r="S114" s="67"/>
      <c r="T114" s="67"/>
      <c r="U114" s="15">
        <f t="shared" si="8"/>
        <v>0</v>
      </c>
      <c r="V114" s="21">
        <f>'2ndR'!V114</f>
        <v>0</v>
      </c>
      <c r="W114" s="4">
        <f>IF(B114&lt;&gt;"",'2ndR'!W114+X114,0)</f>
        <v>0</v>
      </c>
      <c r="X114" s="4">
        <f t="shared" si="7"/>
        <v>0</v>
      </c>
      <c r="Y114" s="2"/>
    </row>
    <row r="115" spans="1:25" x14ac:dyDescent="0.25">
      <c r="A115" s="26">
        <v>109</v>
      </c>
      <c r="B115" s="8" t="str">
        <f>IF('2ndR'!B115&lt;&gt;0,'2ndR'!B115,"")</f>
        <v/>
      </c>
      <c r="C115" s="67"/>
      <c r="D115" s="67"/>
      <c r="E115" s="65"/>
      <c r="F115" s="65"/>
      <c r="G115" s="67"/>
      <c r="H115" s="67"/>
      <c r="I115" s="65"/>
      <c r="J115" s="67"/>
      <c r="K115" s="67"/>
      <c r="L115" s="65"/>
      <c r="M115" s="67"/>
      <c r="N115" s="65"/>
      <c r="O115" s="67"/>
      <c r="P115" s="65"/>
      <c r="Q115" s="65"/>
      <c r="R115" s="65"/>
      <c r="S115" s="67"/>
      <c r="T115" s="67"/>
      <c r="U115" s="15">
        <f t="shared" si="8"/>
        <v>0</v>
      </c>
      <c r="V115" s="21">
        <f>'2ndR'!V115</f>
        <v>0</v>
      </c>
      <c r="W115" s="4">
        <f>IF(B115&lt;&gt;"",'2ndR'!W115+X115,0)</f>
        <v>0</v>
      </c>
      <c r="X115" s="4">
        <f t="shared" si="7"/>
        <v>0</v>
      </c>
      <c r="Y115" s="2"/>
    </row>
    <row r="116" spans="1:25" x14ac:dyDescent="0.25">
      <c r="A116" s="26">
        <v>110</v>
      </c>
      <c r="B116" s="8" t="str">
        <f>IF('2ndR'!B116&lt;&gt;0,'2ndR'!B116,"")</f>
        <v/>
      </c>
      <c r="C116" s="67"/>
      <c r="D116" s="67"/>
      <c r="E116" s="65"/>
      <c r="F116" s="65"/>
      <c r="G116" s="67"/>
      <c r="H116" s="67"/>
      <c r="I116" s="65"/>
      <c r="J116" s="67"/>
      <c r="K116" s="67"/>
      <c r="L116" s="65"/>
      <c r="M116" s="67"/>
      <c r="N116" s="65"/>
      <c r="O116" s="67"/>
      <c r="P116" s="65"/>
      <c r="Q116" s="65"/>
      <c r="R116" s="65"/>
      <c r="S116" s="67"/>
      <c r="T116" s="67"/>
      <c r="U116" s="15">
        <f t="shared" si="8"/>
        <v>0</v>
      </c>
      <c r="V116" s="21">
        <f>'2ndR'!V116</f>
        <v>0</v>
      </c>
      <c r="W116" s="4">
        <f>IF(B116&lt;&gt;"",'2ndR'!W116+X116,0)</f>
        <v>0</v>
      </c>
      <c r="X116" s="4">
        <f t="shared" si="7"/>
        <v>0</v>
      </c>
      <c r="Y116" s="2"/>
    </row>
    <row r="117" spans="1:25" x14ac:dyDescent="0.25">
      <c r="A117" s="26">
        <v>111</v>
      </c>
      <c r="B117" s="8" t="str">
        <f>IF('2ndR'!B117&lt;&gt;0,'2ndR'!B117,"")</f>
        <v/>
      </c>
      <c r="C117" s="67"/>
      <c r="D117" s="67"/>
      <c r="E117" s="65"/>
      <c r="F117" s="65"/>
      <c r="G117" s="67"/>
      <c r="H117" s="67"/>
      <c r="I117" s="65"/>
      <c r="J117" s="67"/>
      <c r="K117" s="67"/>
      <c r="L117" s="65"/>
      <c r="M117" s="67"/>
      <c r="N117" s="65"/>
      <c r="O117" s="67"/>
      <c r="P117" s="65"/>
      <c r="Q117" s="65"/>
      <c r="R117" s="65"/>
      <c r="S117" s="67"/>
      <c r="T117" s="67"/>
      <c r="U117" s="15">
        <f t="shared" si="8"/>
        <v>0</v>
      </c>
      <c r="V117" s="21">
        <f>'2ndR'!V117</f>
        <v>0</v>
      </c>
      <c r="W117" s="4">
        <f>IF(B117&lt;&gt;"",'2ndR'!W117+X117,0)</f>
        <v>0</v>
      </c>
      <c r="X117" s="4">
        <f t="shared" si="7"/>
        <v>0</v>
      </c>
      <c r="Y117" s="2"/>
    </row>
    <row r="118" spans="1:25" x14ac:dyDescent="0.25">
      <c r="A118" s="26">
        <v>112</v>
      </c>
      <c r="B118" s="8" t="str">
        <f>IF('2ndR'!B118&lt;&gt;0,'2ndR'!B118,"")</f>
        <v/>
      </c>
      <c r="C118" s="67"/>
      <c r="D118" s="67"/>
      <c r="E118" s="65"/>
      <c r="F118" s="65"/>
      <c r="G118" s="67"/>
      <c r="H118" s="67"/>
      <c r="I118" s="65"/>
      <c r="J118" s="67"/>
      <c r="K118" s="67"/>
      <c r="L118" s="65"/>
      <c r="M118" s="67"/>
      <c r="N118" s="65"/>
      <c r="O118" s="67"/>
      <c r="P118" s="65"/>
      <c r="Q118" s="65"/>
      <c r="R118" s="65"/>
      <c r="S118" s="67"/>
      <c r="T118" s="67"/>
      <c r="U118" s="15">
        <f t="shared" si="8"/>
        <v>0</v>
      </c>
      <c r="V118" s="21">
        <f>'2ndR'!V118</f>
        <v>0</v>
      </c>
      <c r="W118" s="4">
        <f>IF(B118&lt;&gt;"",'2ndR'!W118+X118,0)</f>
        <v>0</v>
      </c>
      <c r="X118" s="4">
        <f t="shared" si="7"/>
        <v>0</v>
      </c>
      <c r="Y118" s="2"/>
    </row>
    <row r="119" spans="1:25" x14ac:dyDescent="0.25">
      <c r="A119" s="26">
        <v>113</v>
      </c>
      <c r="B119" s="8" t="str">
        <f>IF('2ndR'!B119&lt;&gt;0,'2ndR'!B119,"")</f>
        <v/>
      </c>
      <c r="C119" s="67"/>
      <c r="D119" s="67"/>
      <c r="E119" s="65"/>
      <c r="F119" s="65"/>
      <c r="G119" s="67"/>
      <c r="H119" s="67"/>
      <c r="I119" s="65"/>
      <c r="J119" s="67"/>
      <c r="K119" s="67"/>
      <c r="L119" s="65"/>
      <c r="M119" s="67"/>
      <c r="N119" s="65"/>
      <c r="O119" s="67"/>
      <c r="P119" s="65"/>
      <c r="Q119" s="65"/>
      <c r="R119" s="65"/>
      <c r="S119" s="67"/>
      <c r="T119" s="67"/>
      <c r="U119" s="15">
        <f t="shared" si="8"/>
        <v>0</v>
      </c>
      <c r="V119" s="21">
        <f>'2ndR'!V119</f>
        <v>0</v>
      </c>
      <c r="W119" s="4">
        <f>IF(B119&lt;&gt;"",'2ndR'!W119+X119,0)</f>
        <v>0</v>
      </c>
      <c r="X119" s="4">
        <f t="shared" si="7"/>
        <v>0</v>
      </c>
      <c r="Y119" s="2"/>
    </row>
    <row r="120" spans="1:25" x14ac:dyDescent="0.25">
      <c r="A120" s="26">
        <v>114</v>
      </c>
      <c r="B120" s="8" t="str">
        <f>IF('2ndR'!B120&lt;&gt;0,'2ndR'!B120,"")</f>
        <v/>
      </c>
      <c r="C120" s="67"/>
      <c r="D120" s="67"/>
      <c r="E120" s="65"/>
      <c r="F120" s="65"/>
      <c r="G120" s="67"/>
      <c r="H120" s="67"/>
      <c r="I120" s="65"/>
      <c r="J120" s="67"/>
      <c r="K120" s="67"/>
      <c r="L120" s="65"/>
      <c r="M120" s="67"/>
      <c r="N120" s="65"/>
      <c r="O120" s="67"/>
      <c r="P120" s="65"/>
      <c r="Q120" s="65"/>
      <c r="R120" s="65"/>
      <c r="S120" s="67"/>
      <c r="T120" s="67"/>
      <c r="U120" s="15">
        <f t="shared" si="8"/>
        <v>0</v>
      </c>
      <c r="V120" s="21">
        <f>'2ndR'!V120</f>
        <v>0</v>
      </c>
      <c r="W120" s="4">
        <f>IF(B120&lt;&gt;"",'2ndR'!W120+X120,0)</f>
        <v>0</v>
      </c>
      <c r="X120" s="4">
        <f t="shared" si="7"/>
        <v>0</v>
      </c>
      <c r="Y120" s="2"/>
    </row>
    <row r="121" spans="1:25" x14ac:dyDescent="0.25">
      <c r="A121" s="26">
        <v>115</v>
      </c>
      <c r="B121" s="8" t="str">
        <f>IF('2ndR'!B121&lt;&gt;0,'2ndR'!B121,"")</f>
        <v/>
      </c>
      <c r="C121" s="67"/>
      <c r="D121" s="67"/>
      <c r="E121" s="65"/>
      <c r="F121" s="65"/>
      <c r="G121" s="67"/>
      <c r="H121" s="67"/>
      <c r="I121" s="65"/>
      <c r="J121" s="67"/>
      <c r="K121" s="67"/>
      <c r="L121" s="65"/>
      <c r="M121" s="67"/>
      <c r="N121" s="65"/>
      <c r="O121" s="67"/>
      <c r="P121" s="65"/>
      <c r="Q121" s="65"/>
      <c r="R121" s="65"/>
      <c r="S121" s="67"/>
      <c r="T121" s="67"/>
      <c r="U121" s="15">
        <f t="shared" si="8"/>
        <v>0</v>
      </c>
      <c r="V121" s="21">
        <f>'2ndR'!V121</f>
        <v>0</v>
      </c>
      <c r="W121" s="4">
        <f>IF(B121&lt;&gt;"",'2ndR'!W121+X121,0)</f>
        <v>0</v>
      </c>
      <c r="X121" s="4">
        <f t="shared" si="7"/>
        <v>0</v>
      </c>
      <c r="Y121" s="2"/>
    </row>
    <row r="122" spans="1:25" x14ac:dyDescent="0.25">
      <c r="A122" s="26">
        <v>116</v>
      </c>
      <c r="B122" s="8" t="str">
        <f>IF('2ndR'!B122&lt;&gt;0,'2ndR'!B122,"")</f>
        <v/>
      </c>
      <c r="C122" s="67"/>
      <c r="D122" s="67"/>
      <c r="E122" s="65"/>
      <c r="F122" s="65"/>
      <c r="G122" s="67"/>
      <c r="H122" s="67"/>
      <c r="I122" s="65"/>
      <c r="J122" s="67"/>
      <c r="K122" s="67"/>
      <c r="L122" s="65"/>
      <c r="M122" s="67"/>
      <c r="N122" s="65"/>
      <c r="O122" s="67"/>
      <c r="P122" s="65"/>
      <c r="Q122" s="65"/>
      <c r="R122" s="65"/>
      <c r="S122" s="67"/>
      <c r="T122" s="67"/>
      <c r="U122" s="15">
        <f t="shared" si="8"/>
        <v>0</v>
      </c>
      <c r="V122" s="21">
        <f>'2ndR'!V122</f>
        <v>0</v>
      </c>
      <c r="W122" s="4">
        <f>IF(B122&lt;&gt;"",'2ndR'!W122+X122,0)</f>
        <v>0</v>
      </c>
      <c r="X122" s="4">
        <f t="shared" si="7"/>
        <v>0</v>
      </c>
      <c r="Y122" s="2"/>
    </row>
    <row r="123" spans="1:25" x14ac:dyDescent="0.25">
      <c r="A123" s="26">
        <v>117</v>
      </c>
      <c r="B123" s="8" t="str">
        <f>IF('2ndR'!B123&lt;&gt;0,'2ndR'!B123,"")</f>
        <v/>
      </c>
      <c r="C123" s="67"/>
      <c r="D123" s="67"/>
      <c r="E123" s="65"/>
      <c r="F123" s="65"/>
      <c r="G123" s="67"/>
      <c r="H123" s="67"/>
      <c r="I123" s="65"/>
      <c r="J123" s="67"/>
      <c r="K123" s="67"/>
      <c r="L123" s="65"/>
      <c r="M123" s="67"/>
      <c r="N123" s="65"/>
      <c r="O123" s="67"/>
      <c r="P123" s="65"/>
      <c r="Q123" s="65"/>
      <c r="R123" s="65"/>
      <c r="S123" s="67"/>
      <c r="T123" s="67"/>
      <c r="U123" s="15">
        <f t="shared" si="8"/>
        <v>0</v>
      </c>
      <c r="V123" s="21">
        <f>'2ndR'!V123</f>
        <v>0</v>
      </c>
      <c r="W123" s="4">
        <f>IF(B123&lt;&gt;"",'2ndR'!W123+X123,0)</f>
        <v>0</v>
      </c>
      <c r="X123" s="4">
        <f t="shared" si="7"/>
        <v>0</v>
      </c>
      <c r="Y123" s="2"/>
    </row>
    <row r="124" spans="1:25" x14ac:dyDescent="0.25">
      <c r="A124" s="26">
        <v>118</v>
      </c>
      <c r="B124" s="8" t="str">
        <f>IF('2ndR'!B124&lt;&gt;0,'2ndR'!B124,"")</f>
        <v/>
      </c>
      <c r="C124" s="67"/>
      <c r="D124" s="67"/>
      <c r="E124" s="65"/>
      <c r="F124" s="65"/>
      <c r="G124" s="67"/>
      <c r="H124" s="67"/>
      <c r="I124" s="65"/>
      <c r="J124" s="67"/>
      <c r="K124" s="67"/>
      <c r="L124" s="65"/>
      <c r="M124" s="67"/>
      <c r="N124" s="65"/>
      <c r="O124" s="67"/>
      <c r="P124" s="65"/>
      <c r="Q124" s="65"/>
      <c r="R124" s="65"/>
      <c r="S124" s="67"/>
      <c r="T124" s="67"/>
      <c r="U124" s="15">
        <f t="shared" si="8"/>
        <v>0</v>
      </c>
      <c r="V124" s="21">
        <f>'2ndR'!V124</f>
        <v>0</v>
      </c>
      <c r="W124" s="4">
        <f>IF(B124&lt;&gt;"",'2ndR'!W124+X124,0)</f>
        <v>0</v>
      </c>
      <c r="X124" s="4">
        <f t="shared" si="7"/>
        <v>0</v>
      </c>
      <c r="Y124" s="2"/>
    </row>
    <row r="125" spans="1:25" x14ac:dyDescent="0.25">
      <c r="A125" s="26">
        <v>119</v>
      </c>
      <c r="B125" s="8" t="str">
        <f>IF('2ndR'!B125&lt;&gt;0,'2ndR'!B125,"")</f>
        <v/>
      </c>
      <c r="C125" s="67"/>
      <c r="D125" s="67"/>
      <c r="E125" s="65"/>
      <c r="F125" s="65"/>
      <c r="G125" s="67"/>
      <c r="H125" s="67"/>
      <c r="I125" s="65"/>
      <c r="J125" s="67"/>
      <c r="K125" s="67"/>
      <c r="L125" s="65"/>
      <c r="M125" s="67"/>
      <c r="N125" s="65"/>
      <c r="O125" s="67"/>
      <c r="P125" s="65"/>
      <c r="Q125" s="65"/>
      <c r="R125" s="65"/>
      <c r="S125" s="67"/>
      <c r="T125" s="67"/>
      <c r="U125" s="15">
        <f t="shared" si="8"/>
        <v>0</v>
      </c>
      <c r="V125" s="21">
        <f>'2ndR'!V125</f>
        <v>0</v>
      </c>
      <c r="W125" s="4">
        <f>IF(B125&lt;&gt;"",'2ndR'!W125+X125,0)</f>
        <v>0</v>
      </c>
      <c r="X125" s="4">
        <f t="shared" si="7"/>
        <v>0</v>
      </c>
    </row>
    <row r="126" spans="1:25" x14ac:dyDescent="0.25">
      <c r="A126" s="26">
        <v>120</v>
      </c>
      <c r="B126" s="8" t="str">
        <f>IF('2ndR'!B126&lt;&gt;0,'2ndR'!B126,"")</f>
        <v/>
      </c>
      <c r="C126" s="67"/>
      <c r="D126" s="67"/>
      <c r="E126" s="65"/>
      <c r="F126" s="65"/>
      <c r="G126" s="67"/>
      <c r="H126" s="67"/>
      <c r="I126" s="65"/>
      <c r="J126" s="67"/>
      <c r="K126" s="67"/>
      <c r="L126" s="65"/>
      <c r="M126" s="67"/>
      <c r="N126" s="65"/>
      <c r="O126" s="67"/>
      <c r="P126" s="65"/>
      <c r="Q126" s="65"/>
      <c r="R126" s="65"/>
      <c r="S126" s="67"/>
      <c r="T126" s="67"/>
      <c r="U126" s="15">
        <f t="shared" si="8"/>
        <v>0</v>
      </c>
      <c r="V126" s="21">
        <f>'2ndR'!V126</f>
        <v>0</v>
      </c>
      <c r="W126" s="4">
        <f>IF(B126&lt;&gt;"",'2ndR'!W126+X126,0)</f>
        <v>0</v>
      </c>
      <c r="X126" s="4">
        <f>IF(U126&gt;0,1,0)</f>
        <v>0</v>
      </c>
      <c r="Y126" s="2"/>
    </row>
    <row r="127" spans="1:25" ht="15" customHeight="1" x14ac:dyDescent="0.25">
      <c r="A127" s="26">
        <v>121</v>
      </c>
      <c r="B127" s="84" t="str">
        <f>IF('2ndR'!B127&lt;&gt;0,'2ndR'!B127,"")</f>
        <v/>
      </c>
      <c r="C127" s="81"/>
      <c r="D127" s="81"/>
      <c r="E127" s="82"/>
      <c r="F127" s="82"/>
      <c r="G127" s="81"/>
      <c r="H127" s="81"/>
      <c r="I127" s="82"/>
      <c r="J127" s="81"/>
      <c r="K127" s="81"/>
      <c r="L127" s="82"/>
      <c r="M127" s="81"/>
      <c r="N127" s="82"/>
      <c r="O127" s="81"/>
      <c r="P127" s="82"/>
      <c r="Q127" s="82"/>
      <c r="R127" s="82"/>
      <c r="S127" s="81"/>
      <c r="T127" s="81"/>
      <c r="U127" s="16">
        <f t="shared" ref="U127:U146" si="9">SUM(C127:T127)</f>
        <v>0</v>
      </c>
      <c r="V127" s="21">
        <f>'2ndR'!V127</f>
        <v>0</v>
      </c>
      <c r="W127" s="4">
        <f>IF(B127&lt;&gt;"",'2ndR'!W127+X127,0)</f>
        <v>0</v>
      </c>
      <c r="X127" s="4">
        <f t="shared" ref="X127:X146" si="10">IF(U127&gt;0,1,0)</f>
        <v>0</v>
      </c>
    </row>
    <row r="128" spans="1:25" x14ac:dyDescent="0.25">
      <c r="A128" s="26">
        <v>122</v>
      </c>
      <c r="B128" s="8" t="str">
        <f>IF('2ndR'!B128&lt;&gt;0,'2ndR'!B128,"")</f>
        <v/>
      </c>
      <c r="C128" s="67"/>
      <c r="D128" s="67"/>
      <c r="E128" s="65"/>
      <c r="F128" s="65"/>
      <c r="G128" s="67"/>
      <c r="H128" s="67"/>
      <c r="I128" s="65"/>
      <c r="J128" s="67"/>
      <c r="K128" s="67"/>
      <c r="L128" s="65"/>
      <c r="M128" s="67"/>
      <c r="N128" s="65"/>
      <c r="O128" s="67"/>
      <c r="P128" s="65"/>
      <c r="Q128" s="65"/>
      <c r="R128" s="65"/>
      <c r="S128" s="67"/>
      <c r="T128" s="67"/>
      <c r="U128" s="15">
        <f t="shared" si="9"/>
        <v>0</v>
      </c>
      <c r="V128" s="21">
        <f>'2ndR'!V128</f>
        <v>0</v>
      </c>
      <c r="W128" s="4">
        <f>IF(B128&lt;&gt;"",'2ndR'!W128+X128,0)</f>
        <v>0</v>
      </c>
      <c r="X128" s="4">
        <f t="shared" si="10"/>
        <v>0</v>
      </c>
    </row>
    <row r="129" spans="1:24" x14ac:dyDescent="0.25">
      <c r="A129" s="26">
        <v>123</v>
      </c>
      <c r="B129" s="8" t="str">
        <f>IF('2ndR'!B129&lt;&gt;0,'2ndR'!B129,"")</f>
        <v/>
      </c>
      <c r="C129" s="67"/>
      <c r="D129" s="67"/>
      <c r="E129" s="65"/>
      <c r="F129" s="65"/>
      <c r="G129" s="67"/>
      <c r="H129" s="67"/>
      <c r="I129" s="65"/>
      <c r="J129" s="67"/>
      <c r="K129" s="67"/>
      <c r="L129" s="65"/>
      <c r="M129" s="67"/>
      <c r="N129" s="65"/>
      <c r="O129" s="67"/>
      <c r="P129" s="65"/>
      <c r="Q129" s="65"/>
      <c r="R129" s="65"/>
      <c r="S129" s="67"/>
      <c r="T129" s="67"/>
      <c r="U129" s="15">
        <f t="shared" si="9"/>
        <v>0</v>
      </c>
      <c r="V129" s="21">
        <f>'2ndR'!V129</f>
        <v>0</v>
      </c>
      <c r="W129" s="4">
        <f>IF(B129&lt;&gt;"",'2ndR'!W129+X129,0)</f>
        <v>0</v>
      </c>
      <c r="X129" s="4">
        <f t="shared" si="10"/>
        <v>0</v>
      </c>
    </row>
    <row r="130" spans="1:24" x14ac:dyDescent="0.25">
      <c r="A130" s="26">
        <v>124</v>
      </c>
      <c r="B130" s="8" t="str">
        <f>IF('2ndR'!B130&lt;&gt;0,'2ndR'!B130,"")</f>
        <v/>
      </c>
      <c r="C130" s="67"/>
      <c r="D130" s="67"/>
      <c r="E130" s="65"/>
      <c r="F130" s="65"/>
      <c r="G130" s="67"/>
      <c r="H130" s="67"/>
      <c r="I130" s="65"/>
      <c r="J130" s="67"/>
      <c r="K130" s="67"/>
      <c r="L130" s="65"/>
      <c r="M130" s="67"/>
      <c r="N130" s="65"/>
      <c r="O130" s="67"/>
      <c r="P130" s="65"/>
      <c r="Q130" s="65"/>
      <c r="R130" s="65"/>
      <c r="S130" s="67"/>
      <c r="T130" s="67"/>
      <c r="U130" s="15">
        <f t="shared" si="9"/>
        <v>0</v>
      </c>
      <c r="V130" s="21">
        <f>'2ndR'!V130</f>
        <v>0</v>
      </c>
      <c r="W130" s="4">
        <f>IF(B130&lt;&gt;"",'2ndR'!W130+X130,0)</f>
        <v>0</v>
      </c>
      <c r="X130" s="4">
        <f t="shared" si="10"/>
        <v>0</v>
      </c>
    </row>
    <row r="131" spans="1:24" x14ac:dyDescent="0.25">
      <c r="A131" s="26">
        <v>125</v>
      </c>
      <c r="B131" s="8" t="str">
        <f>IF('2ndR'!B131&lt;&gt;0,'2ndR'!B131,"")</f>
        <v/>
      </c>
      <c r="C131" s="67"/>
      <c r="D131" s="67"/>
      <c r="E131" s="65"/>
      <c r="F131" s="65"/>
      <c r="G131" s="67"/>
      <c r="H131" s="67"/>
      <c r="I131" s="65"/>
      <c r="J131" s="67"/>
      <c r="K131" s="67"/>
      <c r="L131" s="65"/>
      <c r="M131" s="67"/>
      <c r="N131" s="65"/>
      <c r="O131" s="67"/>
      <c r="P131" s="65"/>
      <c r="Q131" s="65"/>
      <c r="R131" s="65"/>
      <c r="S131" s="67"/>
      <c r="T131" s="67"/>
      <c r="U131" s="15">
        <f t="shared" si="9"/>
        <v>0</v>
      </c>
      <c r="V131" s="21">
        <f>'2ndR'!V131</f>
        <v>0</v>
      </c>
      <c r="W131" s="4">
        <f>IF(B131&lt;&gt;"",'2ndR'!W131+X131,0)</f>
        <v>0</v>
      </c>
      <c r="X131" s="4">
        <f t="shared" si="10"/>
        <v>0</v>
      </c>
    </row>
    <row r="132" spans="1:24" x14ac:dyDescent="0.25">
      <c r="A132" s="26">
        <v>126</v>
      </c>
      <c r="B132" s="8" t="str">
        <f>IF('2ndR'!B132&lt;&gt;0,'2ndR'!B132,"")</f>
        <v/>
      </c>
      <c r="C132" s="67"/>
      <c r="D132" s="67"/>
      <c r="E132" s="65"/>
      <c r="F132" s="65"/>
      <c r="G132" s="67"/>
      <c r="H132" s="67"/>
      <c r="I132" s="65"/>
      <c r="J132" s="67"/>
      <c r="K132" s="67"/>
      <c r="L132" s="65"/>
      <c r="M132" s="67"/>
      <c r="N132" s="65"/>
      <c r="O132" s="67"/>
      <c r="P132" s="65"/>
      <c r="Q132" s="65"/>
      <c r="R132" s="65"/>
      <c r="S132" s="67"/>
      <c r="T132" s="67"/>
      <c r="U132" s="15">
        <f t="shared" si="9"/>
        <v>0</v>
      </c>
      <c r="V132" s="21">
        <f>'2ndR'!V132</f>
        <v>0</v>
      </c>
      <c r="W132" s="4">
        <f>IF(B132&lt;&gt;"",'2ndR'!W132+X132,0)</f>
        <v>0</v>
      </c>
      <c r="X132" s="4">
        <f t="shared" si="10"/>
        <v>0</v>
      </c>
    </row>
    <row r="133" spans="1:24" x14ac:dyDescent="0.25">
      <c r="A133" s="26">
        <v>127</v>
      </c>
      <c r="B133" s="8" t="str">
        <f>IF('2ndR'!B133&lt;&gt;0,'2ndR'!B133,"")</f>
        <v/>
      </c>
      <c r="C133" s="67"/>
      <c r="D133" s="67"/>
      <c r="E133" s="65"/>
      <c r="F133" s="65"/>
      <c r="G133" s="67"/>
      <c r="H133" s="67"/>
      <c r="I133" s="65"/>
      <c r="J133" s="67"/>
      <c r="K133" s="67"/>
      <c r="L133" s="65"/>
      <c r="M133" s="67"/>
      <c r="N133" s="65"/>
      <c r="O133" s="67"/>
      <c r="P133" s="65"/>
      <c r="Q133" s="65"/>
      <c r="R133" s="65"/>
      <c r="S133" s="67"/>
      <c r="T133" s="67"/>
      <c r="U133" s="15">
        <f t="shared" si="9"/>
        <v>0</v>
      </c>
      <c r="V133" s="21">
        <f>'2ndR'!V133</f>
        <v>0</v>
      </c>
      <c r="W133" s="4">
        <f>IF(B133&lt;&gt;"",'2ndR'!W133+X133,0)</f>
        <v>0</v>
      </c>
      <c r="X133" s="4">
        <f t="shared" si="10"/>
        <v>0</v>
      </c>
    </row>
    <row r="134" spans="1:24" x14ac:dyDescent="0.25">
      <c r="A134" s="26">
        <v>128</v>
      </c>
      <c r="B134" s="8" t="str">
        <f>IF('2ndR'!B134&lt;&gt;0,'2ndR'!B134,"")</f>
        <v/>
      </c>
      <c r="C134" s="67"/>
      <c r="D134" s="67"/>
      <c r="E134" s="65"/>
      <c r="F134" s="65"/>
      <c r="G134" s="67"/>
      <c r="H134" s="67"/>
      <c r="I134" s="65"/>
      <c r="J134" s="67"/>
      <c r="K134" s="67"/>
      <c r="L134" s="65"/>
      <c r="M134" s="67"/>
      <c r="N134" s="65"/>
      <c r="O134" s="67"/>
      <c r="P134" s="65"/>
      <c r="Q134" s="65"/>
      <c r="R134" s="65"/>
      <c r="S134" s="67"/>
      <c r="T134" s="67"/>
      <c r="U134" s="15">
        <f t="shared" si="9"/>
        <v>0</v>
      </c>
      <c r="V134" s="21">
        <f>'2ndR'!V134</f>
        <v>0</v>
      </c>
      <c r="W134" s="4">
        <f>IF(B134&lt;&gt;"",'2ndR'!W134+X134,0)</f>
        <v>0</v>
      </c>
      <c r="X134" s="4">
        <f t="shared" si="10"/>
        <v>0</v>
      </c>
    </row>
    <row r="135" spans="1:24" x14ac:dyDescent="0.25">
      <c r="A135" s="26">
        <v>129</v>
      </c>
      <c r="B135" s="8" t="str">
        <f>IF('2ndR'!B135&lt;&gt;0,'2ndR'!B135,"")</f>
        <v/>
      </c>
      <c r="C135" s="67"/>
      <c r="D135" s="67"/>
      <c r="E135" s="65"/>
      <c r="F135" s="65"/>
      <c r="G135" s="67"/>
      <c r="H135" s="67"/>
      <c r="I135" s="65"/>
      <c r="J135" s="67"/>
      <c r="K135" s="67"/>
      <c r="L135" s="65"/>
      <c r="M135" s="67"/>
      <c r="N135" s="65"/>
      <c r="O135" s="67"/>
      <c r="P135" s="65"/>
      <c r="Q135" s="65"/>
      <c r="R135" s="65"/>
      <c r="S135" s="67"/>
      <c r="T135" s="67"/>
      <c r="U135" s="15">
        <f t="shared" si="9"/>
        <v>0</v>
      </c>
      <c r="V135" s="21">
        <f>'2ndR'!V135</f>
        <v>0</v>
      </c>
      <c r="W135" s="4">
        <f>IF(B135&lt;&gt;"",'2ndR'!W135+X135,0)</f>
        <v>0</v>
      </c>
      <c r="X135" s="4">
        <f t="shared" si="10"/>
        <v>0</v>
      </c>
    </row>
    <row r="136" spans="1:24" x14ac:dyDescent="0.25">
      <c r="A136" s="26">
        <v>130</v>
      </c>
      <c r="B136" s="8" t="str">
        <f>IF('2ndR'!B136&lt;&gt;0,'2ndR'!B136,"")</f>
        <v/>
      </c>
      <c r="C136" s="67"/>
      <c r="D136" s="67"/>
      <c r="E136" s="65"/>
      <c r="F136" s="65"/>
      <c r="G136" s="67"/>
      <c r="H136" s="67"/>
      <c r="I136" s="65"/>
      <c r="J136" s="67"/>
      <c r="K136" s="67"/>
      <c r="L136" s="65"/>
      <c r="M136" s="67"/>
      <c r="N136" s="65"/>
      <c r="O136" s="67"/>
      <c r="P136" s="65"/>
      <c r="Q136" s="65"/>
      <c r="R136" s="65"/>
      <c r="S136" s="67"/>
      <c r="T136" s="67"/>
      <c r="U136" s="15">
        <f t="shared" si="9"/>
        <v>0</v>
      </c>
      <c r="V136" s="21">
        <f>'2ndR'!V136</f>
        <v>0</v>
      </c>
      <c r="W136" s="4">
        <f>IF(B136&lt;&gt;"",'2ndR'!W136+X136,0)</f>
        <v>0</v>
      </c>
      <c r="X136" s="4">
        <f t="shared" si="10"/>
        <v>0</v>
      </c>
    </row>
    <row r="137" spans="1:24" x14ac:dyDescent="0.25">
      <c r="A137" s="26">
        <v>131</v>
      </c>
      <c r="B137" s="8" t="str">
        <f>IF('2ndR'!B137&lt;&gt;0,'2ndR'!B137,"")</f>
        <v/>
      </c>
      <c r="C137" s="67"/>
      <c r="D137" s="67"/>
      <c r="E137" s="65"/>
      <c r="F137" s="65"/>
      <c r="G137" s="67"/>
      <c r="H137" s="67"/>
      <c r="I137" s="65"/>
      <c r="J137" s="67"/>
      <c r="K137" s="67"/>
      <c r="L137" s="65"/>
      <c r="M137" s="67"/>
      <c r="N137" s="65"/>
      <c r="O137" s="67"/>
      <c r="P137" s="65"/>
      <c r="Q137" s="65"/>
      <c r="R137" s="65"/>
      <c r="S137" s="67"/>
      <c r="T137" s="67"/>
      <c r="U137" s="15">
        <f t="shared" si="9"/>
        <v>0</v>
      </c>
      <c r="V137" s="21">
        <f>'2ndR'!V137</f>
        <v>0</v>
      </c>
      <c r="W137" s="4">
        <f>IF(B137&lt;&gt;"",'2ndR'!W137+X137,0)</f>
        <v>0</v>
      </c>
      <c r="X137" s="4">
        <f t="shared" si="10"/>
        <v>0</v>
      </c>
    </row>
    <row r="138" spans="1:24" x14ac:dyDescent="0.25">
      <c r="A138" s="26">
        <v>132</v>
      </c>
      <c r="B138" s="8" t="str">
        <f>IF('2ndR'!B138&lt;&gt;0,'2ndR'!B138,"")</f>
        <v/>
      </c>
      <c r="C138" s="67"/>
      <c r="D138" s="67"/>
      <c r="E138" s="65"/>
      <c r="F138" s="65"/>
      <c r="G138" s="67"/>
      <c r="H138" s="67"/>
      <c r="I138" s="65"/>
      <c r="J138" s="67"/>
      <c r="K138" s="67"/>
      <c r="L138" s="65"/>
      <c r="M138" s="67"/>
      <c r="N138" s="65"/>
      <c r="O138" s="67"/>
      <c r="P138" s="65"/>
      <c r="Q138" s="65"/>
      <c r="R138" s="65"/>
      <c r="S138" s="67"/>
      <c r="T138" s="67"/>
      <c r="U138" s="15">
        <f t="shared" si="9"/>
        <v>0</v>
      </c>
      <c r="V138" s="21">
        <f>'2ndR'!V138</f>
        <v>0</v>
      </c>
      <c r="W138" s="4">
        <f>IF(B138&lt;&gt;"",'2ndR'!W138+X138,0)</f>
        <v>0</v>
      </c>
      <c r="X138" s="4">
        <f t="shared" si="10"/>
        <v>0</v>
      </c>
    </row>
    <row r="139" spans="1:24" x14ac:dyDescent="0.25">
      <c r="A139" s="26">
        <v>133</v>
      </c>
      <c r="B139" s="8" t="str">
        <f>IF('2ndR'!B139&lt;&gt;0,'2ndR'!B139,"")</f>
        <v/>
      </c>
      <c r="C139" s="67"/>
      <c r="D139" s="67"/>
      <c r="E139" s="65"/>
      <c r="F139" s="65"/>
      <c r="G139" s="67"/>
      <c r="H139" s="67"/>
      <c r="I139" s="65"/>
      <c r="J139" s="67"/>
      <c r="K139" s="67"/>
      <c r="L139" s="65"/>
      <c r="M139" s="67"/>
      <c r="N139" s="65"/>
      <c r="O139" s="67"/>
      <c r="P139" s="65"/>
      <c r="Q139" s="65"/>
      <c r="R139" s="65"/>
      <c r="S139" s="67"/>
      <c r="T139" s="67"/>
      <c r="U139" s="15">
        <f t="shared" si="9"/>
        <v>0</v>
      </c>
      <c r="V139" s="21">
        <f>'2ndR'!V139</f>
        <v>0</v>
      </c>
      <c r="W139" s="4">
        <f>IF(B139&lt;&gt;"",'2ndR'!W139+X139,0)</f>
        <v>0</v>
      </c>
      <c r="X139" s="4">
        <f t="shared" si="10"/>
        <v>0</v>
      </c>
    </row>
    <row r="140" spans="1:24" x14ac:dyDescent="0.25">
      <c r="A140" s="26">
        <v>134</v>
      </c>
      <c r="B140" s="8" t="str">
        <f>IF('2ndR'!B140&lt;&gt;0,'2ndR'!B140,"")</f>
        <v/>
      </c>
      <c r="C140" s="67"/>
      <c r="D140" s="67"/>
      <c r="E140" s="65"/>
      <c r="F140" s="65"/>
      <c r="G140" s="67"/>
      <c r="H140" s="67"/>
      <c r="I140" s="65"/>
      <c r="J140" s="67"/>
      <c r="K140" s="67"/>
      <c r="L140" s="65"/>
      <c r="M140" s="67"/>
      <c r="N140" s="65"/>
      <c r="O140" s="67"/>
      <c r="P140" s="65"/>
      <c r="Q140" s="65"/>
      <c r="R140" s="65"/>
      <c r="S140" s="67"/>
      <c r="T140" s="67"/>
      <c r="U140" s="15">
        <f t="shared" si="9"/>
        <v>0</v>
      </c>
      <c r="V140" s="21">
        <f>'2ndR'!V140</f>
        <v>0</v>
      </c>
      <c r="W140" s="4">
        <f>IF(B140&lt;&gt;"",'2ndR'!W140+X140,0)</f>
        <v>0</v>
      </c>
      <c r="X140" s="4">
        <f t="shared" si="10"/>
        <v>0</v>
      </c>
    </row>
    <row r="141" spans="1:24" x14ac:dyDescent="0.25">
      <c r="A141" s="26">
        <v>135</v>
      </c>
      <c r="B141" s="8" t="str">
        <f>IF('2ndR'!B141&lt;&gt;0,'2ndR'!B141,"")</f>
        <v/>
      </c>
      <c r="C141" s="67"/>
      <c r="D141" s="67"/>
      <c r="E141" s="65"/>
      <c r="F141" s="65"/>
      <c r="G141" s="67"/>
      <c r="H141" s="67"/>
      <c r="I141" s="65"/>
      <c r="J141" s="67"/>
      <c r="K141" s="67"/>
      <c r="L141" s="65"/>
      <c r="M141" s="67"/>
      <c r="N141" s="65"/>
      <c r="O141" s="67"/>
      <c r="P141" s="65"/>
      <c r="Q141" s="65"/>
      <c r="R141" s="65"/>
      <c r="S141" s="67"/>
      <c r="T141" s="67"/>
      <c r="U141" s="15">
        <f t="shared" si="9"/>
        <v>0</v>
      </c>
      <c r="V141" s="21">
        <f>'2ndR'!V141</f>
        <v>0</v>
      </c>
      <c r="W141" s="4">
        <f>IF(B141&lt;&gt;"",'2ndR'!W141+X141,0)</f>
        <v>0</v>
      </c>
      <c r="X141" s="4">
        <f t="shared" si="10"/>
        <v>0</v>
      </c>
    </row>
    <row r="142" spans="1:24" x14ac:dyDescent="0.25">
      <c r="A142" s="26">
        <v>136</v>
      </c>
      <c r="B142" s="8" t="str">
        <f>IF('2ndR'!B142&lt;&gt;0,'2ndR'!B142,"")</f>
        <v/>
      </c>
      <c r="C142" s="67"/>
      <c r="D142" s="67"/>
      <c r="E142" s="65"/>
      <c r="F142" s="65"/>
      <c r="G142" s="67"/>
      <c r="H142" s="67"/>
      <c r="I142" s="65"/>
      <c r="J142" s="67"/>
      <c r="K142" s="67"/>
      <c r="L142" s="65"/>
      <c r="M142" s="67"/>
      <c r="N142" s="65"/>
      <c r="O142" s="67"/>
      <c r="P142" s="65"/>
      <c r="Q142" s="65"/>
      <c r="R142" s="65"/>
      <c r="S142" s="67"/>
      <c r="T142" s="67"/>
      <c r="U142" s="15">
        <f t="shared" si="9"/>
        <v>0</v>
      </c>
      <c r="V142" s="21">
        <f>'2ndR'!V142</f>
        <v>0</v>
      </c>
      <c r="W142" s="4">
        <f>IF(B142&lt;&gt;"",'2ndR'!W142+X142,0)</f>
        <v>0</v>
      </c>
      <c r="X142" s="4">
        <f t="shared" si="10"/>
        <v>0</v>
      </c>
    </row>
    <row r="143" spans="1:24" x14ac:dyDescent="0.25">
      <c r="A143" s="26">
        <v>137</v>
      </c>
      <c r="B143" s="8" t="str">
        <f>IF('2ndR'!B143&lt;&gt;0,'2ndR'!B143,"")</f>
        <v/>
      </c>
      <c r="C143" s="67"/>
      <c r="D143" s="67"/>
      <c r="E143" s="65"/>
      <c r="F143" s="65"/>
      <c r="G143" s="67"/>
      <c r="H143" s="67"/>
      <c r="I143" s="65"/>
      <c r="J143" s="67"/>
      <c r="K143" s="67"/>
      <c r="L143" s="65"/>
      <c r="M143" s="67"/>
      <c r="N143" s="65"/>
      <c r="O143" s="67"/>
      <c r="P143" s="65"/>
      <c r="Q143" s="65"/>
      <c r="R143" s="65"/>
      <c r="S143" s="67"/>
      <c r="T143" s="67"/>
      <c r="U143" s="15">
        <f t="shared" si="9"/>
        <v>0</v>
      </c>
      <c r="V143" s="21">
        <f>'2ndR'!V143</f>
        <v>0</v>
      </c>
      <c r="W143" s="4">
        <f>IF(B143&lt;&gt;"",'2ndR'!W143+X143,0)</f>
        <v>0</v>
      </c>
      <c r="X143" s="4">
        <f t="shared" si="10"/>
        <v>0</v>
      </c>
    </row>
    <row r="144" spans="1:24" x14ac:dyDescent="0.25">
      <c r="A144" s="26">
        <v>138</v>
      </c>
      <c r="B144" s="8" t="str">
        <f>IF('2ndR'!B144&lt;&gt;0,'2ndR'!B144,"")</f>
        <v/>
      </c>
      <c r="C144" s="67"/>
      <c r="D144" s="67"/>
      <c r="E144" s="65"/>
      <c r="F144" s="65"/>
      <c r="G144" s="67"/>
      <c r="H144" s="67"/>
      <c r="I144" s="65"/>
      <c r="J144" s="67"/>
      <c r="K144" s="67"/>
      <c r="L144" s="65"/>
      <c r="M144" s="67"/>
      <c r="N144" s="65"/>
      <c r="O144" s="67"/>
      <c r="P144" s="65"/>
      <c r="Q144" s="65"/>
      <c r="R144" s="65"/>
      <c r="S144" s="67"/>
      <c r="T144" s="67"/>
      <c r="U144" s="15">
        <f t="shared" si="9"/>
        <v>0</v>
      </c>
      <c r="V144" s="21">
        <f>'2ndR'!V144</f>
        <v>0</v>
      </c>
      <c r="W144" s="4">
        <f>IF(B144&lt;&gt;"",'2ndR'!W144+X144,0)</f>
        <v>0</v>
      </c>
      <c r="X144" s="4">
        <f t="shared" si="10"/>
        <v>0</v>
      </c>
    </row>
    <row r="145" spans="1:24" x14ac:dyDescent="0.25">
      <c r="A145" s="26">
        <v>139</v>
      </c>
      <c r="B145" s="8" t="str">
        <f>IF('2ndR'!B145&lt;&gt;0,'2ndR'!B145,"")</f>
        <v/>
      </c>
      <c r="C145" s="67"/>
      <c r="D145" s="67"/>
      <c r="E145" s="65"/>
      <c r="F145" s="65"/>
      <c r="G145" s="67"/>
      <c r="H145" s="67"/>
      <c r="I145" s="65"/>
      <c r="J145" s="67"/>
      <c r="K145" s="67"/>
      <c r="L145" s="65"/>
      <c r="M145" s="67"/>
      <c r="N145" s="65"/>
      <c r="O145" s="67"/>
      <c r="P145" s="65"/>
      <c r="Q145" s="65"/>
      <c r="R145" s="65"/>
      <c r="S145" s="67"/>
      <c r="T145" s="67"/>
      <c r="U145" s="15">
        <f t="shared" si="9"/>
        <v>0</v>
      </c>
      <c r="V145" s="21">
        <f>'2ndR'!V145</f>
        <v>0</v>
      </c>
      <c r="W145" s="4">
        <f>IF(B145&lt;&gt;"",'2ndR'!W145+X145,0)</f>
        <v>0</v>
      </c>
      <c r="X145" s="4">
        <f t="shared" si="10"/>
        <v>0</v>
      </c>
    </row>
    <row r="146" spans="1:24" ht="15.75" thickBot="1" x14ac:dyDescent="0.3">
      <c r="A146" s="26">
        <v>140</v>
      </c>
      <c r="B146" s="34" t="str">
        <f>IF('2ndR'!B146&lt;&gt;0,'2ndR'!B146,"")</f>
        <v/>
      </c>
      <c r="C146" s="68"/>
      <c r="D146" s="68"/>
      <c r="E146" s="69"/>
      <c r="F146" s="69"/>
      <c r="G146" s="68"/>
      <c r="H146" s="68"/>
      <c r="I146" s="69"/>
      <c r="J146" s="68"/>
      <c r="K146" s="68"/>
      <c r="L146" s="69"/>
      <c r="M146" s="68"/>
      <c r="N146" s="69"/>
      <c r="O146" s="68"/>
      <c r="P146" s="69"/>
      <c r="Q146" s="69"/>
      <c r="R146" s="69"/>
      <c r="S146" s="68"/>
      <c r="T146" s="68"/>
      <c r="U146" s="19">
        <f t="shared" si="9"/>
        <v>0</v>
      </c>
      <c r="V146" s="21">
        <f>'2ndR'!V146</f>
        <v>0</v>
      </c>
      <c r="W146" s="4">
        <f>IF(B146&lt;&gt;"",'2ndR'!W146+X146,0)</f>
        <v>0</v>
      </c>
      <c r="X146" s="4">
        <f t="shared" si="10"/>
        <v>0</v>
      </c>
    </row>
    <row r="147" spans="1:24" ht="15.75" x14ac:dyDescent="0.25">
      <c r="B147" s="12" t="s">
        <v>7</v>
      </c>
      <c r="C147" s="9">
        <f>score!H$147</f>
        <v>4</v>
      </c>
      <c r="D147" s="9">
        <f>score!$I$147</f>
        <v>4</v>
      </c>
      <c r="E147" s="9">
        <f>score!$J$147</f>
        <v>3</v>
      </c>
      <c r="F147" s="9">
        <f>score!$K$147</f>
        <v>3</v>
      </c>
      <c r="G147" s="9">
        <f>score!$L$147</f>
        <v>4</v>
      </c>
      <c r="H147" s="9">
        <f>score!$M$147</f>
        <v>4</v>
      </c>
      <c r="I147" s="9">
        <f>score!$N$147</f>
        <v>5</v>
      </c>
      <c r="J147" s="9">
        <f>score!$O$147</f>
        <v>4</v>
      </c>
      <c r="K147" s="9">
        <f>score!$P$147</f>
        <v>4</v>
      </c>
      <c r="L147" s="9">
        <f>score!$Q$147</f>
        <v>3</v>
      </c>
      <c r="M147" s="9">
        <f>score!$R$147</f>
        <v>4</v>
      </c>
      <c r="N147" s="9">
        <f>score!$S$147</f>
        <v>5</v>
      </c>
      <c r="O147" s="9">
        <f>score!$T$147</f>
        <v>4</v>
      </c>
      <c r="P147" s="9">
        <f>score!$U$147</f>
        <v>5</v>
      </c>
      <c r="Q147" s="9">
        <f>score!$V$147</f>
        <v>3</v>
      </c>
      <c r="R147" s="9">
        <f>score!$W$147</f>
        <v>3</v>
      </c>
      <c r="S147" s="9">
        <f>score!$X$147</f>
        <v>4</v>
      </c>
      <c r="T147" s="9">
        <f>score!$Y$147</f>
        <v>4</v>
      </c>
      <c r="U147" s="10">
        <f>SUM(C147:T147)</f>
        <v>70</v>
      </c>
    </row>
  </sheetData>
  <sheetProtection selectLockedCells="1"/>
  <sortState ref="A7:V76">
    <sortCondition ref="A7:A76"/>
  </sortState>
  <mergeCells count="23">
    <mergeCell ref="V5:V6"/>
    <mergeCell ref="P5:P6"/>
    <mergeCell ref="Q5:Q6"/>
    <mergeCell ref="R5:R6"/>
    <mergeCell ref="S5:S6"/>
    <mergeCell ref="T5:T6"/>
    <mergeCell ref="U5:U6"/>
    <mergeCell ref="O5:O6"/>
    <mergeCell ref="C2:T2"/>
    <mergeCell ref="C4:T4"/>
    <mergeCell ref="B5:B6"/>
    <mergeCell ref="C5:C6"/>
    <mergeCell ref="D5:D6"/>
    <mergeCell ref="E5:E6"/>
    <mergeCell ref="F5:F6"/>
    <mergeCell ref="G5:G6"/>
    <mergeCell ref="H5:H6"/>
    <mergeCell ref="I5:I6"/>
    <mergeCell ref="J5:J6"/>
    <mergeCell ref="K5:K6"/>
    <mergeCell ref="L5:L6"/>
    <mergeCell ref="M5:M6"/>
    <mergeCell ref="N5:N6"/>
  </mergeCells>
  <conditionalFormatting sqref="B7:B126">
    <cfRule type="cellIs" dxfId="6629" priority="323" operator="equal">
      <formula>0</formula>
    </cfRule>
  </conditionalFormatting>
  <conditionalFormatting sqref="U126:V126 U7:U76">
    <cfRule type="cellIs" dxfId="6628" priority="261" operator="equal">
      <formula>0</formula>
    </cfRule>
  </conditionalFormatting>
  <conditionalFormatting sqref="U93:V125 U77:U92 V7:V92">
    <cfRule type="cellIs" dxfId="6627" priority="234" operator="equal">
      <formula>0</formula>
    </cfRule>
  </conditionalFormatting>
  <conditionalFormatting sqref="C7:D126 G7:H126 J7:K126 M7:M126 O7:O126 S7:T126">
    <cfRule type="cellIs" dxfId="6626" priority="10933" stopIfTrue="1" operator="equal">
      <formula>1</formula>
    </cfRule>
    <cfRule type="cellIs" dxfId="6625" priority="10934" stopIfTrue="1" operator="equal">
      <formula>C$147-2</formula>
    </cfRule>
    <cfRule type="cellIs" dxfId="6624" priority="10935" stopIfTrue="1" operator="equal">
      <formula>C$147-1</formula>
    </cfRule>
    <cfRule type="cellIs" dxfId="6623" priority="10936" stopIfTrue="1" operator="equal">
      <formula>C$147+1</formula>
    </cfRule>
    <cfRule type="cellIs" dxfId="6622" priority="10937" stopIfTrue="1" operator="greaterThanOrEqual">
      <formula>C$147+2</formula>
    </cfRule>
  </conditionalFormatting>
  <conditionalFormatting sqref="E7:F126 L7:L126 Q7:R126">
    <cfRule type="cellIs" dxfId="6621" priority="10983" stopIfTrue="1" operator="equal">
      <formula>1</formula>
    </cfRule>
    <cfRule type="cellIs" dxfId="6620" priority="10984" stopIfTrue="1" operator="equal">
      <formula>E$147-1</formula>
    </cfRule>
    <cfRule type="cellIs" dxfId="6619" priority="10985" stopIfTrue="1" operator="equal">
      <formula>E$147+1</formula>
    </cfRule>
    <cfRule type="cellIs" dxfId="6618" priority="10986" stopIfTrue="1" operator="greaterThanOrEqual">
      <formula>E$147+2</formula>
    </cfRule>
  </conditionalFormatting>
  <conditionalFormatting sqref="I7:I126 N7:N126 P7:P126">
    <cfRule type="cellIs" dxfId="6617" priority="11023" stopIfTrue="1" operator="equal">
      <formula>I$147-3</formula>
    </cfRule>
    <cfRule type="cellIs" dxfId="6616" priority="11024" stopIfTrue="1" operator="equal">
      <formula>I$147-2</formula>
    </cfRule>
    <cfRule type="cellIs" dxfId="6615" priority="11025" stopIfTrue="1" operator="equal">
      <formula>I$147-1</formula>
    </cfRule>
    <cfRule type="cellIs" dxfId="6614" priority="11026" stopIfTrue="1" operator="equal">
      <formula>I$147+1</formula>
    </cfRule>
    <cfRule type="cellIs" dxfId="6613" priority="11027" stopIfTrue="1" operator="greaterThanOrEqual">
      <formula>I$147+2</formula>
    </cfRule>
  </conditionalFormatting>
  <conditionalFormatting sqref="B127:B146">
    <cfRule type="cellIs" dxfId="6612" priority="3" operator="equal">
      <formula>0</formula>
    </cfRule>
  </conditionalFormatting>
  <conditionalFormatting sqref="U146:V146">
    <cfRule type="cellIs" dxfId="6611" priority="2" operator="equal">
      <formula>0</formula>
    </cfRule>
  </conditionalFormatting>
  <conditionalFormatting sqref="U127:V145">
    <cfRule type="cellIs" dxfId="6610" priority="1" operator="equal">
      <formula>0</formula>
    </cfRule>
  </conditionalFormatting>
  <conditionalFormatting sqref="C127:D146 G127:H146 J127:K146 M127:M146 O127:O146 S127:T146">
    <cfRule type="cellIs" dxfId="6609" priority="4" stopIfTrue="1" operator="equal">
      <formula>1</formula>
    </cfRule>
    <cfRule type="cellIs" dxfId="6608" priority="5" stopIfTrue="1" operator="equal">
      <formula>C$147-2</formula>
    </cfRule>
    <cfRule type="cellIs" dxfId="6607" priority="6" stopIfTrue="1" operator="equal">
      <formula>C$147-1</formula>
    </cfRule>
    <cfRule type="cellIs" dxfId="6606" priority="7" stopIfTrue="1" operator="equal">
      <formula>C$147+1</formula>
    </cfRule>
    <cfRule type="cellIs" dxfId="6605" priority="8" stopIfTrue="1" operator="greaterThanOrEqual">
      <formula>C$147+2</formula>
    </cfRule>
  </conditionalFormatting>
  <conditionalFormatting sqref="E127:F146 L127:L146 Q127:R146">
    <cfRule type="cellIs" dxfId="6604" priority="9" stopIfTrue="1" operator="equal">
      <formula>1</formula>
    </cfRule>
    <cfRule type="cellIs" dxfId="6603" priority="10" stopIfTrue="1" operator="equal">
      <formula>E$147-1</formula>
    </cfRule>
    <cfRule type="cellIs" dxfId="6602" priority="11" stopIfTrue="1" operator="equal">
      <formula>E$147+1</formula>
    </cfRule>
    <cfRule type="cellIs" dxfId="6601" priority="12" stopIfTrue="1" operator="greaterThanOrEqual">
      <formula>E$147+2</formula>
    </cfRule>
  </conditionalFormatting>
  <conditionalFormatting sqref="I127:I146 N127:N146 P127:P146">
    <cfRule type="cellIs" dxfId="6600" priority="13" stopIfTrue="1" operator="equal">
      <formula>I$147-3</formula>
    </cfRule>
    <cfRule type="cellIs" dxfId="6599" priority="14" stopIfTrue="1" operator="equal">
      <formula>I$147-2</formula>
    </cfRule>
    <cfRule type="cellIs" dxfId="6598" priority="15" stopIfTrue="1" operator="equal">
      <formula>I$147-1</formula>
    </cfRule>
    <cfRule type="cellIs" dxfId="6597" priority="16" stopIfTrue="1" operator="equal">
      <formula>I$147+1</formula>
    </cfRule>
    <cfRule type="cellIs" dxfId="6596" priority="17" stopIfTrue="1" operator="greaterThanOrEqual">
      <formula>I$147+2</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G147"/>
  <sheetViews>
    <sheetView workbookViewId="0">
      <pane ySplit="6" topLeftCell="A7" activePane="bottomLeft" state="frozen"/>
      <selection pane="bottomLeft" activeCell="V7" sqref="V7"/>
    </sheetView>
  </sheetViews>
  <sheetFormatPr defaultRowHeight="15" x14ac:dyDescent="0.25"/>
  <cols>
    <col min="1" max="1" width="15.7109375" style="27" customWidth="1"/>
    <col min="2" max="2" width="38.140625" bestFit="1" customWidth="1"/>
    <col min="3" max="20" width="6.7109375" customWidth="1"/>
    <col min="21" max="22" width="7.7109375" style="1" customWidth="1"/>
    <col min="23" max="24" width="7.7109375" style="89" customWidth="1"/>
    <col min="25" max="25" width="7.7109375" customWidth="1"/>
  </cols>
  <sheetData>
    <row r="1" spans="1:33" ht="15.75" thickBot="1" x14ac:dyDescent="0.3">
      <c r="A1" s="26"/>
      <c r="B1" s="2"/>
      <c r="C1" s="2"/>
      <c r="D1" s="2"/>
      <c r="E1" s="2"/>
      <c r="F1" s="2"/>
      <c r="G1" s="2"/>
      <c r="H1" s="2"/>
      <c r="I1" s="2"/>
      <c r="J1" s="2"/>
      <c r="K1" s="2"/>
      <c r="L1" s="2"/>
      <c r="M1" s="2"/>
      <c r="N1" s="2"/>
      <c r="O1" s="2"/>
      <c r="P1" s="2"/>
      <c r="Q1" s="2"/>
      <c r="R1" s="2"/>
      <c r="S1" s="2"/>
      <c r="T1" s="2"/>
      <c r="U1" s="20"/>
      <c r="V1" s="20"/>
      <c r="W1" s="4"/>
      <c r="X1" s="4"/>
      <c r="Y1" s="2"/>
      <c r="Z1" s="2"/>
      <c r="AA1" s="2"/>
      <c r="AB1" s="2"/>
      <c r="AC1" s="2"/>
      <c r="AD1" s="2"/>
      <c r="AE1" s="2"/>
      <c r="AF1" s="2"/>
      <c r="AG1" s="2"/>
    </row>
    <row r="2" spans="1:33" ht="33.75" thickBot="1" x14ac:dyDescent="0.65">
      <c r="A2" s="26"/>
      <c r="B2" s="2"/>
      <c r="C2" s="134" t="str">
        <f>score!H2</f>
        <v>SWING 2 DUBAI TROPHY 2018 - Golf Senza Confini Tarvisio</v>
      </c>
      <c r="D2" s="135"/>
      <c r="E2" s="135"/>
      <c r="F2" s="135"/>
      <c r="G2" s="135"/>
      <c r="H2" s="135"/>
      <c r="I2" s="135"/>
      <c r="J2" s="135"/>
      <c r="K2" s="135"/>
      <c r="L2" s="135"/>
      <c r="M2" s="135"/>
      <c r="N2" s="135"/>
      <c r="O2" s="135"/>
      <c r="P2" s="135"/>
      <c r="Q2" s="135"/>
      <c r="R2" s="135"/>
      <c r="S2" s="135"/>
      <c r="T2" s="136"/>
      <c r="U2" s="20"/>
      <c r="V2" s="20"/>
      <c r="W2" s="4"/>
      <c r="X2" s="4"/>
      <c r="Y2" s="2"/>
      <c r="Z2" s="2"/>
      <c r="AA2" s="2"/>
      <c r="AB2" s="2"/>
      <c r="AC2" s="2"/>
      <c r="AD2" s="2"/>
      <c r="AE2" s="2"/>
      <c r="AF2" s="2"/>
      <c r="AG2" s="2"/>
    </row>
    <row r="3" spans="1:33" ht="8.25" customHeight="1" x14ac:dyDescent="0.25">
      <c r="A3" s="26"/>
      <c r="B3" s="2"/>
      <c r="C3" s="2"/>
      <c r="D3" s="2"/>
      <c r="E3" s="2"/>
      <c r="F3" s="2"/>
      <c r="G3" s="2"/>
      <c r="H3" s="2"/>
      <c r="I3" s="2"/>
      <c r="J3" s="2"/>
      <c r="K3" s="2"/>
      <c r="L3" s="2"/>
      <c r="M3" s="2"/>
      <c r="N3" s="2"/>
      <c r="O3" s="2"/>
      <c r="P3" s="2"/>
      <c r="Q3" s="2"/>
      <c r="R3" s="2"/>
      <c r="S3" s="2"/>
      <c r="T3" s="2"/>
      <c r="U3" s="20"/>
      <c r="V3" s="20"/>
      <c r="W3" s="4"/>
      <c r="X3" s="4"/>
      <c r="Y3" s="2"/>
      <c r="Z3" s="2"/>
      <c r="AA3" s="2"/>
      <c r="AB3" s="2"/>
      <c r="AC3" s="2"/>
      <c r="AD3" s="2"/>
      <c r="AE3" s="2"/>
      <c r="AF3" s="2"/>
      <c r="AG3" s="2"/>
    </row>
    <row r="4" spans="1:33" ht="21.75" customHeight="1" x14ac:dyDescent="0.35">
      <c r="A4" s="26"/>
      <c r="B4" s="3" t="s">
        <v>31</v>
      </c>
      <c r="C4" s="100" t="s">
        <v>6</v>
      </c>
      <c r="D4" s="100"/>
      <c r="E4" s="100"/>
      <c r="F4" s="100"/>
      <c r="G4" s="100"/>
      <c r="H4" s="100"/>
      <c r="I4" s="100"/>
      <c r="J4" s="100"/>
      <c r="K4" s="100"/>
      <c r="L4" s="100"/>
      <c r="M4" s="100"/>
      <c r="N4" s="100"/>
      <c r="O4" s="100"/>
      <c r="P4" s="100"/>
      <c r="Q4" s="100"/>
      <c r="R4" s="100"/>
      <c r="S4" s="100"/>
      <c r="T4" s="100"/>
      <c r="U4" s="36" t="s">
        <v>25</v>
      </c>
      <c r="V4" s="20"/>
      <c r="W4" s="4"/>
      <c r="X4" s="4"/>
      <c r="Y4" s="2"/>
      <c r="Z4" s="2"/>
      <c r="AA4" s="2"/>
      <c r="AB4" s="2"/>
      <c r="AC4" s="2"/>
      <c r="AD4" s="2"/>
      <c r="AE4" s="2"/>
      <c r="AF4" s="2"/>
      <c r="AG4" s="2"/>
    </row>
    <row r="5" spans="1:33" ht="15" customHeight="1" x14ac:dyDescent="0.25">
      <c r="B5" s="131" t="s">
        <v>0</v>
      </c>
      <c r="C5" s="105">
        <v>1</v>
      </c>
      <c r="D5" s="105">
        <v>2</v>
      </c>
      <c r="E5" s="105">
        <v>3</v>
      </c>
      <c r="F5" s="105">
        <v>4</v>
      </c>
      <c r="G5" s="105">
        <v>5</v>
      </c>
      <c r="H5" s="105">
        <v>6</v>
      </c>
      <c r="I5" s="105">
        <v>7</v>
      </c>
      <c r="J5" s="105">
        <v>8</v>
      </c>
      <c r="K5" s="105">
        <v>9</v>
      </c>
      <c r="L5" s="105">
        <v>10</v>
      </c>
      <c r="M5" s="105">
        <v>11</v>
      </c>
      <c r="N5" s="105">
        <v>12</v>
      </c>
      <c r="O5" s="105">
        <v>13</v>
      </c>
      <c r="P5" s="105">
        <v>14</v>
      </c>
      <c r="Q5" s="105">
        <v>15</v>
      </c>
      <c r="R5" s="105">
        <v>16</v>
      </c>
      <c r="S5" s="105">
        <v>17</v>
      </c>
      <c r="T5" s="105">
        <v>18</v>
      </c>
      <c r="U5" s="110" t="s">
        <v>1</v>
      </c>
      <c r="V5" s="133" t="s">
        <v>2</v>
      </c>
      <c r="W5" s="90" t="s">
        <v>10</v>
      </c>
      <c r="X5" s="4"/>
      <c r="Y5" s="2"/>
    </row>
    <row r="6" spans="1:33" x14ac:dyDescent="0.25">
      <c r="A6" s="27" t="s">
        <v>9</v>
      </c>
      <c r="B6" s="131"/>
      <c r="C6" s="106"/>
      <c r="D6" s="106"/>
      <c r="E6" s="106"/>
      <c r="F6" s="106"/>
      <c r="G6" s="106"/>
      <c r="H6" s="106"/>
      <c r="I6" s="106"/>
      <c r="J6" s="106"/>
      <c r="K6" s="106"/>
      <c r="L6" s="106"/>
      <c r="M6" s="106"/>
      <c r="N6" s="106"/>
      <c r="O6" s="106"/>
      <c r="P6" s="106"/>
      <c r="Q6" s="106"/>
      <c r="R6" s="106"/>
      <c r="S6" s="106"/>
      <c r="T6" s="106"/>
      <c r="U6" s="133"/>
      <c r="V6" s="137"/>
      <c r="W6" s="90"/>
      <c r="X6" s="4"/>
      <c r="Y6" s="2"/>
    </row>
    <row r="7" spans="1:33" x14ac:dyDescent="0.25">
      <c r="A7" s="26">
        <v>1</v>
      </c>
      <c r="B7" s="7" t="str">
        <f>'3rdR'!B7</f>
        <v>PEJIC ILIJA</v>
      </c>
      <c r="C7" s="65">
        <v>6</v>
      </c>
      <c r="D7" s="65">
        <v>4</v>
      </c>
      <c r="E7" s="65">
        <v>4</v>
      </c>
      <c r="F7" s="65">
        <v>4</v>
      </c>
      <c r="G7" s="65">
        <v>4</v>
      </c>
      <c r="H7" s="65">
        <v>6</v>
      </c>
      <c r="I7" s="65">
        <v>6</v>
      </c>
      <c r="J7" s="65">
        <v>5</v>
      </c>
      <c r="K7" s="65">
        <v>5</v>
      </c>
      <c r="L7" s="65">
        <v>3</v>
      </c>
      <c r="M7" s="65">
        <v>4</v>
      </c>
      <c r="N7" s="65">
        <v>5</v>
      </c>
      <c r="O7" s="65">
        <v>5</v>
      </c>
      <c r="P7" s="65">
        <v>7</v>
      </c>
      <c r="Q7" s="65">
        <v>3</v>
      </c>
      <c r="R7" s="65">
        <v>5</v>
      </c>
      <c r="S7" s="65">
        <v>9</v>
      </c>
      <c r="T7" s="65">
        <v>4</v>
      </c>
      <c r="U7" s="15">
        <f t="shared" ref="U7:U38" si="0">SUM(C7:T7)</f>
        <v>89</v>
      </c>
      <c r="V7" s="21">
        <f>'3rdR'!V7</f>
        <v>7.7</v>
      </c>
      <c r="W7" s="4">
        <f>IF(B7&lt;&gt;"",'3rdR'!W7+X7,0)</f>
        <v>4</v>
      </c>
      <c r="X7" s="4">
        <f t="shared" ref="X7:X38" si="1">IF(U7&gt;0,1,0)</f>
        <v>1</v>
      </c>
      <c r="Y7" s="2"/>
    </row>
    <row r="8" spans="1:33" x14ac:dyDescent="0.25">
      <c r="A8" s="26">
        <v>2</v>
      </c>
      <c r="B8" s="7" t="str">
        <f>'3rdR'!B8</f>
        <v>STOJKOVIC MARKO</v>
      </c>
      <c r="C8" s="65">
        <v>6</v>
      </c>
      <c r="D8" s="65">
        <v>5</v>
      </c>
      <c r="E8" s="65">
        <v>5</v>
      </c>
      <c r="F8" s="65">
        <v>4</v>
      </c>
      <c r="G8" s="65">
        <v>5</v>
      </c>
      <c r="H8" s="65">
        <v>4</v>
      </c>
      <c r="I8" s="65">
        <v>6</v>
      </c>
      <c r="J8" s="65">
        <v>4</v>
      </c>
      <c r="K8" s="65">
        <v>3</v>
      </c>
      <c r="L8" s="65">
        <v>3</v>
      </c>
      <c r="M8" s="65">
        <v>4</v>
      </c>
      <c r="N8" s="65">
        <v>9</v>
      </c>
      <c r="O8" s="65">
        <v>4</v>
      </c>
      <c r="P8" s="65">
        <v>9</v>
      </c>
      <c r="Q8" s="65">
        <v>3</v>
      </c>
      <c r="R8" s="65">
        <v>4</v>
      </c>
      <c r="S8" s="65">
        <v>5</v>
      </c>
      <c r="T8" s="65">
        <v>5</v>
      </c>
      <c r="U8" s="15">
        <f t="shared" si="0"/>
        <v>88</v>
      </c>
      <c r="V8" s="21">
        <v>7.5</v>
      </c>
      <c r="W8" s="4">
        <f>IF(B8&lt;&gt;"",'3rdR'!W8+X8,0)</f>
        <v>4</v>
      </c>
      <c r="X8" s="4">
        <f t="shared" si="1"/>
        <v>1</v>
      </c>
      <c r="Y8" s="2"/>
    </row>
    <row r="9" spans="1:33" x14ac:dyDescent="0.25">
      <c r="A9" s="26">
        <v>3</v>
      </c>
      <c r="B9" s="7" t="str">
        <f>'3rdR'!B9</f>
        <v xml:space="preserve">BARALDO SANO FRANCESCO </v>
      </c>
      <c r="C9" s="65">
        <v>7</v>
      </c>
      <c r="D9" s="65">
        <v>5</v>
      </c>
      <c r="E9" s="65">
        <v>4</v>
      </c>
      <c r="F9" s="65">
        <v>3</v>
      </c>
      <c r="G9" s="65">
        <v>9</v>
      </c>
      <c r="H9" s="65">
        <v>9</v>
      </c>
      <c r="I9" s="65">
        <v>5</v>
      </c>
      <c r="J9" s="65">
        <v>9</v>
      </c>
      <c r="K9" s="65">
        <v>9</v>
      </c>
      <c r="L9" s="65">
        <v>9</v>
      </c>
      <c r="M9" s="65">
        <v>4</v>
      </c>
      <c r="N9" s="65">
        <v>9</v>
      </c>
      <c r="O9" s="65">
        <v>4</v>
      </c>
      <c r="P9" s="65">
        <v>7</v>
      </c>
      <c r="Q9" s="65">
        <v>4</v>
      </c>
      <c r="R9" s="65">
        <v>3</v>
      </c>
      <c r="S9" s="65">
        <v>4</v>
      </c>
      <c r="T9" s="65">
        <v>5</v>
      </c>
      <c r="U9" s="15">
        <f t="shared" si="0"/>
        <v>109</v>
      </c>
      <c r="V9" s="21">
        <f>'3rdR'!V9</f>
        <v>20.2</v>
      </c>
      <c r="W9" s="4">
        <f>IF(B9&lt;&gt;"",'3rdR'!W9+X9,0)</f>
        <v>4</v>
      </c>
      <c r="X9" s="4">
        <f t="shared" si="1"/>
        <v>1</v>
      </c>
      <c r="Y9" s="2"/>
    </row>
    <row r="10" spans="1:33" x14ac:dyDescent="0.25">
      <c r="A10" s="33">
        <v>4</v>
      </c>
      <c r="B10" s="7" t="str">
        <f>'3rdR'!B10</f>
        <v>TARMAN BOZIDAR</v>
      </c>
      <c r="C10" s="65">
        <v>6</v>
      </c>
      <c r="D10" s="65">
        <v>4</v>
      </c>
      <c r="E10" s="65">
        <v>3</v>
      </c>
      <c r="F10" s="65">
        <v>3</v>
      </c>
      <c r="G10" s="65">
        <v>4</v>
      </c>
      <c r="H10" s="65">
        <v>5</v>
      </c>
      <c r="I10" s="65">
        <v>5</v>
      </c>
      <c r="J10" s="65">
        <v>5</v>
      </c>
      <c r="K10" s="65">
        <v>7</v>
      </c>
      <c r="L10" s="65">
        <v>5</v>
      </c>
      <c r="M10" s="65">
        <v>5</v>
      </c>
      <c r="N10" s="65">
        <v>5</v>
      </c>
      <c r="O10" s="65">
        <v>4</v>
      </c>
      <c r="P10" s="65">
        <v>5</v>
      </c>
      <c r="Q10" s="65">
        <v>4</v>
      </c>
      <c r="R10" s="65">
        <v>5</v>
      </c>
      <c r="S10" s="65">
        <v>6</v>
      </c>
      <c r="T10" s="65">
        <v>4</v>
      </c>
      <c r="U10" s="15">
        <f t="shared" si="0"/>
        <v>85</v>
      </c>
      <c r="V10" s="21">
        <v>11</v>
      </c>
      <c r="W10" s="4">
        <f>IF(B10&lt;&gt;"",'3rdR'!W10+X10,0)</f>
        <v>4</v>
      </c>
      <c r="X10" s="4">
        <f t="shared" si="1"/>
        <v>1</v>
      </c>
      <c r="Y10" s="2"/>
    </row>
    <row r="11" spans="1:33" x14ac:dyDescent="0.25">
      <c r="A11" s="26">
        <v>5</v>
      </c>
      <c r="B11" s="7" t="str">
        <f>'3rdR'!B11</f>
        <v>KRANJC SASO</v>
      </c>
      <c r="C11" s="65">
        <v>5</v>
      </c>
      <c r="D11" s="65">
        <v>4</v>
      </c>
      <c r="E11" s="65">
        <v>6</v>
      </c>
      <c r="F11" s="65">
        <v>4</v>
      </c>
      <c r="G11" s="65">
        <v>5</v>
      </c>
      <c r="H11" s="65">
        <v>5</v>
      </c>
      <c r="I11" s="65">
        <v>9</v>
      </c>
      <c r="J11" s="65">
        <v>4</v>
      </c>
      <c r="K11" s="65">
        <v>6</v>
      </c>
      <c r="L11" s="65">
        <v>4</v>
      </c>
      <c r="M11" s="65">
        <v>6</v>
      </c>
      <c r="N11" s="65">
        <v>8</v>
      </c>
      <c r="O11" s="65">
        <v>5</v>
      </c>
      <c r="P11" s="65">
        <v>5</v>
      </c>
      <c r="Q11" s="65">
        <v>3</v>
      </c>
      <c r="R11" s="65">
        <v>3</v>
      </c>
      <c r="S11" s="65">
        <v>6</v>
      </c>
      <c r="T11" s="65">
        <v>4</v>
      </c>
      <c r="U11" s="15">
        <f t="shared" si="0"/>
        <v>92</v>
      </c>
      <c r="V11" s="21">
        <v>11.7</v>
      </c>
      <c r="W11" s="4">
        <f>IF(B11&lt;&gt;"",'3rdR'!W11+X11,0)</f>
        <v>4</v>
      </c>
      <c r="X11" s="4">
        <f t="shared" si="1"/>
        <v>1</v>
      </c>
      <c r="Y11" s="2"/>
    </row>
    <row r="12" spans="1:33" x14ac:dyDescent="0.25">
      <c r="A12" s="26">
        <v>6</v>
      </c>
      <c r="B12" s="7" t="str">
        <f>'3rdR'!B12</f>
        <v>ANDOLSEK TOMAZ</v>
      </c>
      <c r="C12" s="65"/>
      <c r="D12" s="65"/>
      <c r="E12" s="65"/>
      <c r="F12" s="65"/>
      <c r="G12" s="65"/>
      <c r="H12" s="65"/>
      <c r="I12" s="65"/>
      <c r="J12" s="65"/>
      <c r="K12" s="65"/>
      <c r="L12" s="65"/>
      <c r="M12" s="65"/>
      <c r="N12" s="65"/>
      <c r="O12" s="65"/>
      <c r="P12" s="65"/>
      <c r="Q12" s="65"/>
      <c r="R12" s="65"/>
      <c r="S12" s="65"/>
      <c r="T12" s="65"/>
      <c r="U12" s="15">
        <f t="shared" si="0"/>
        <v>0</v>
      </c>
      <c r="V12" s="21">
        <f>'3rdR'!V12</f>
        <v>17.5</v>
      </c>
      <c r="W12" s="4">
        <f>IF(B12&lt;&gt;"",'3rdR'!W12+X12,0)</f>
        <v>2</v>
      </c>
      <c r="X12" s="4">
        <f t="shared" si="1"/>
        <v>0</v>
      </c>
      <c r="Y12" s="2"/>
    </row>
    <row r="13" spans="1:33" x14ac:dyDescent="0.25">
      <c r="A13" s="33">
        <v>7</v>
      </c>
      <c r="B13" s="7" t="str">
        <f>'3rdR'!B13</f>
        <v>ARNOLD CHRISTOPH</v>
      </c>
      <c r="C13" s="65">
        <v>4</v>
      </c>
      <c r="D13" s="65">
        <v>4</v>
      </c>
      <c r="E13" s="65">
        <v>3</v>
      </c>
      <c r="F13" s="65">
        <v>3</v>
      </c>
      <c r="G13" s="65">
        <v>4</v>
      </c>
      <c r="H13" s="65">
        <v>4</v>
      </c>
      <c r="I13" s="65">
        <v>5</v>
      </c>
      <c r="J13" s="65">
        <v>4</v>
      </c>
      <c r="K13" s="65">
        <v>9</v>
      </c>
      <c r="L13" s="65">
        <v>5</v>
      </c>
      <c r="M13" s="65">
        <v>5</v>
      </c>
      <c r="N13" s="65">
        <v>5</v>
      </c>
      <c r="O13" s="65">
        <v>5</v>
      </c>
      <c r="P13" s="65">
        <v>6</v>
      </c>
      <c r="Q13" s="65">
        <v>5</v>
      </c>
      <c r="R13" s="65">
        <v>3</v>
      </c>
      <c r="S13" s="65">
        <v>4</v>
      </c>
      <c r="T13" s="65">
        <v>5</v>
      </c>
      <c r="U13" s="15">
        <f t="shared" si="0"/>
        <v>83</v>
      </c>
      <c r="V13" s="21">
        <v>15.6</v>
      </c>
      <c r="W13" s="4">
        <f>IF(B13&lt;&gt;"",'3rdR'!W13+X13,0)</f>
        <v>4</v>
      </c>
      <c r="X13" s="4">
        <f t="shared" si="1"/>
        <v>1</v>
      </c>
      <c r="Y13" s="2"/>
    </row>
    <row r="14" spans="1:33" x14ac:dyDescent="0.25">
      <c r="A14" s="26">
        <v>8</v>
      </c>
      <c r="B14" s="7" t="str">
        <f>'3rdR'!B14</f>
        <v>BAJC VASJA</v>
      </c>
      <c r="C14" s="65">
        <v>5</v>
      </c>
      <c r="D14" s="65">
        <v>5</v>
      </c>
      <c r="E14" s="65">
        <v>5</v>
      </c>
      <c r="F14" s="65">
        <v>6</v>
      </c>
      <c r="G14" s="65">
        <v>4</v>
      </c>
      <c r="H14" s="65">
        <v>5</v>
      </c>
      <c r="I14" s="65">
        <v>8</v>
      </c>
      <c r="J14" s="65">
        <v>4</v>
      </c>
      <c r="K14" s="65">
        <v>6</v>
      </c>
      <c r="L14" s="65">
        <v>5</v>
      </c>
      <c r="M14" s="65">
        <v>4</v>
      </c>
      <c r="N14" s="65">
        <v>4</v>
      </c>
      <c r="O14" s="65">
        <v>4</v>
      </c>
      <c r="P14" s="65">
        <v>8</v>
      </c>
      <c r="Q14" s="65">
        <v>4</v>
      </c>
      <c r="R14" s="65">
        <v>3</v>
      </c>
      <c r="S14" s="65">
        <v>9</v>
      </c>
      <c r="T14" s="65">
        <v>4</v>
      </c>
      <c r="U14" s="15">
        <f t="shared" si="0"/>
        <v>93</v>
      </c>
      <c r="V14" s="21">
        <v>13.7</v>
      </c>
      <c r="W14" s="4">
        <f>IF(B14&lt;&gt;"",'3rdR'!W14+X14,0)</f>
        <v>4</v>
      </c>
      <c r="X14" s="4">
        <f t="shared" si="1"/>
        <v>1</v>
      </c>
      <c r="Y14" s="2"/>
    </row>
    <row r="15" spans="1:33" x14ac:dyDescent="0.25">
      <c r="A15" s="26">
        <v>9</v>
      </c>
      <c r="B15" s="7" t="str">
        <f>'3rdR'!B15</f>
        <v>CUK BOZA</v>
      </c>
      <c r="C15" s="65">
        <v>9</v>
      </c>
      <c r="D15" s="65">
        <v>7</v>
      </c>
      <c r="E15" s="65">
        <v>4</v>
      </c>
      <c r="F15" s="65">
        <v>4</v>
      </c>
      <c r="G15" s="65">
        <v>5</v>
      </c>
      <c r="H15" s="65">
        <v>7</v>
      </c>
      <c r="I15" s="65">
        <v>8</v>
      </c>
      <c r="J15" s="65">
        <v>7</v>
      </c>
      <c r="K15" s="65">
        <v>4</v>
      </c>
      <c r="L15" s="65">
        <v>4</v>
      </c>
      <c r="M15" s="65">
        <v>6</v>
      </c>
      <c r="N15" s="65">
        <v>9</v>
      </c>
      <c r="O15" s="65">
        <v>8</v>
      </c>
      <c r="P15" s="65">
        <v>7</v>
      </c>
      <c r="Q15" s="65">
        <v>9</v>
      </c>
      <c r="R15" s="65">
        <v>4</v>
      </c>
      <c r="S15" s="65">
        <v>8</v>
      </c>
      <c r="T15" s="65">
        <v>6</v>
      </c>
      <c r="U15" s="15">
        <f t="shared" si="0"/>
        <v>116</v>
      </c>
      <c r="V15" s="21">
        <f>'3rdR'!V15</f>
        <v>28.1</v>
      </c>
      <c r="W15" s="4">
        <f>IF(B15&lt;&gt;"",'3rdR'!W15+X15,0)</f>
        <v>3</v>
      </c>
      <c r="X15" s="4">
        <f t="shared" si="1"/>
        <v>1</v>
      </c>
      <c r="Y15" s="2"/>
    </row>
    <row r="16" spans="1:33" x14ac:dyDescent="0.25">
      <c r="A16" s="33">
        <v>10</v>
      </c>
      <c r="B16" s="7" t="str">
        <f>'3rdR'!B16</f>
        <v>DEBEVEC BORIS</v>
      </c>
      <c r="C16" s="65"/>
      <c r="D16" s="65"/>
      <c r="E16" s="65"/>
      <c r="F16" s="65"/>
      <c r="G16" s="65"/>
      <c r="H16" s="65"/>
      <c r="I16" s="65"/>
      <c r="J16" s="65"/>
      <c r="K16" s="65"/>
      <c r="L16" s="65"/>
      <c r="M16" s="65"/>
      <c r="N16" s="65"/>
      <c r="O16" s="65"/>
      <c r="P16" s="65"/>
      <c r="Q16" s="65"/>
      <c r="R16" s="65"/>
      <c r="S16" s="65"/>
      <c r="T16" s="65"/>
      <c r="U16" s="15">
        <f t="shared" si="0"/>
        <v>0</v>
      </c>
      <c r="V16" s="21">
        <f>'3rdR'!V16</f>
        <v>18.5</v>
      </c>
      <c r="W16" s="4">
        <f>IF(B16&lt;&gt;"",'3rdR'!W16+X16,0)</f>
        <v>2</v>
      </c>
      <c r="X16" s="4">
        <f t="shared" si="1"/>
        <v>0</v>
      </c>
      <c r="Y16" s="2"/>
    </row>
    <row r="17" spans="1:25" x14ac:dyDescent="0.25">
      <c r="A17" s="26">
        <v>11</v>
      </c>
      <c r="B17" s="7" t="str">
        <f>'3rdR'!B17</f>
        <v>FRATNIK MOJCA</v>
      </c>
      <c r="C17" s="65"/>
      <c r="D17" s="65"/>
      <c r="E17" s="65"/>
      <c r="F17" s="65"/>
      <c r="G17" s="65"/>
      <c r="H17" s="65"/>
      <c r="I17" s="65"/>
      <c r="J17" s="65"/>
      <c r="K17" s="65"/>
      <c r="L17" s="65"/>
      <c r="M17" s="65"/>
      <c r="N17" s="65"/>
      <c r="O17" s="65"/>
      <c r="P17" s="65"/>
      <c r="Q17" s="65"/>
      <c r="R17" s="65"/>
      <c r="S17" s="65"/>
      <c r="T17" s="65"/>
      <c r="U17" s="15">
        <f t="shared" si="0"/>
        <v>0</v>
      </c>
      <c r="V17" s="21">
        <f>'3rdR'!V17</f>
        <v>12.2</v>
      </c>
      <c r="W17" s="4">
        <f>IF(B17&lt;&gt;"",'3rdR'!W17+X17,0)</f>
        <v>2</v>
      </c>
      <c r="X17" s="4">
        <f t="shared" si="1"/>
        <v>0</v>
      </c>
      <c r="Y17" s="2"/>
    </row>
    <row r="18" spans="1:25" x14ac:dyDescent="0.25">
      <c r="A18" s="26">
        <v>12</v>
      </c>
      <c r="B18" s="7" t="str">
        <f>'3rdR'!B18</f>
        <v>FRATNIK SAVO</v>
      </c>
      <c r="C18" s="65"/>
      <c r="D18" s="65"/>
      <c r="E18" s="65"/>
      <c r="F18" s="65"/>
      <c r="G18" s="65"/>
      <c r="H18" s="65"/>
      <c r="I18" s="65"/>
      <c r="J18" s="65"/>
      <c r="K18" s="65"/>
      <c r="L18" s="65"/>
      <c r="M18" s="65"/>
      <c r="N18" s="65"/>
      <c r="O18" s="65"/>
      <c r="P18" s="65"/>
      <c r="Q18" s="65"/>
      <c r="R18" s="65"/>
      <c r="S18" s="65"/>
      <c r="T18" s="65"/>
      <c r="U18" s="15">
        <f t="shared" si="0"/>
        <v>0</v>
      </c>
      <c r="V18" s="21">
        <f>'3rdR'!V18</f>
        <v>10.6</v>
      </c>
      <c r="W18" s="4">
        <f>IF(B18&lt;&gt;"",'3rdR'!W18+X18,0)</f>
        <v>2</v>
      </c>
      <c r="X18" s="4">
        <f t="shared" si="1"/>
        <v>0</v>
      </c>
      <c r="Y18" s="2"/>
    </row>
    <row r="19" spans="1:25" x14ac:dyDescent="0.25">
      <c r="A19" s="33">
        <v>13</v>
      </c>
      <c r="B19" s="7" t="str">
        <f>'3rdR'!B19</f>
        <v>GRÜNANGER RUDOLF</v>
      </c>
      <c r="C19" s="65"/>
      <c r="D19" s="65"/>
      <c r="E19" s="65"/>
      <c r="F19" s="65"/>
      <c r="G19" s="65"/>
      <c r="H19" s="65"/>
      <c r="I19" s="65"/>
      <c r="J19" s="65"/>
      <c r="K19" s="65"/>
      <c r="L19" s="65"/>
      <c r="M19" s="65"/>
      <c r="N19" s="65"/>
      <c r="O19" s="65"/>
      <c r="P19" s="65"/>
      <c r="Q19" s="65"/>
      <c r="R19" s="65"/>
      <c r="S19" s="65"/>
      <c r="T19" s="65"/>
      <c r="U19" s="15">
        <f t="shared" si="0"/>
        <v>0</v>
      </c>
      <c r="V19" s="21">
        <f>'3rdR'!V19</f>
        <v>8</v>
      </c>
      <c r="W19" s="4">
        <f>IF(B19&lt;&gt;"",'3rdR'!W19+X19,0)</f>
        <v>1</v>
      </c>
      <c r="X19" s="4">
        <f t="shared" si="1"/>
        <v>0</v>
      </c>
      <c r="Y19" s="2"/>
    </row>
    <row r="20" spans="1:25" x14ac:dyDescent="0.25">
      <c r="A20" s="26">
        <v>14</v>
      </c>
      <c r="B20" s="7" t="str">
        <f>'3rdR'!B20</f>
        <v>HOLZNER JOHANN</v>
      </c>
      <c r="C20" s="65">
        <v>7</v>
      </c>
      <c r="D20" s="65">
        <v>6</v>
      </c>
      <c r="E20" s="65">
        <v>6</v>
      </c>
      <c r="F20" s="65">
        <v>4</v>
      </c>
      <c r="G20" s="65">
        <v>7</v>
      </c>
      <c r="H20" s="65">
        <v>7</v>
      </c>
      <c r="I20" s="65">
        <v>9</v>
      </c>
      <c r="J20" s="65">
        <v>6</v>
      </c>
      <c r="K20" s="65">
        <v>8</v>
      </c>
      <c r="L20" s="65">
        <v>4</v>
      </c>
      <c r="M20" s="65">
        <v>7</v>
      </c>
      <c r="N20" s="65">
        <v>9</v>
      </c>
      <c r="O20" s="65">
        <v>7</v>
      </c>
      <c r="P20" s="65">
        <v>6</v>
      </c>
      <c r="Q20" s="65">
        <v>4</v>
      </c>
      <c r="R20" s="65">
        <v>9</v>
      </c>
      <c r="S20" s="65">
        <v>6</v>
      </c>
      <c r="T20" s="65">
        <v>6</v>
      </c>
      <c r="U20" s="15">
        <f t="shared" si="0"/>
        <v>118</v>
      </c>
      <c r="V20" s="21">
        <f>'3rdR'!V20</f>
        <v>34</v>
      </c>
      <c r="W20" s="4">
        <f>IF(B20&lt;&gt;"",'3rdR'!W20+X20,0)</f>
        <v>3</v>
      </c>
      <c r="X20" s="4">
        <f t="shared" si="1"/>
        <v>1</v>
      </c>
      <c r="Y20" s="2"/>
    </row>
    <row r="21" spans="1:25" x14ac:dyDescent="0.25">
      <c r="A21" s="26">
        <v>15</v>
      </c>
      <c r="B21" s="7" t="str">
        <f>'3rdR'!B21</f>
        <v>KLEMENCIC ZORAN</v>
      </c>
      <c r="C21" s="65">
        <v>8</v>
      </c>
      <c r="D21" s="65">
        <v>6</v>
      </c>
      <c r="E21" s="65">
        <v>4</v>
      </c>
      <c r="F21" s="65">
        <v>5</v>
      </c>
      <c r="G21" s="65">
        <v>5</v>
      </c>
      <c r="H21" s="65">
        <v>9</v>
      </c>
      <c r="I21" s="65">
        <v>6</v>
      </c>
      <c r="J21" s="65">
        <v>6</v>
      </c>
      <c r="K21" s="65">
        <v>8</v>
      </c>
      <c r="L21" s="65">
        <v>4</v>
      </c>
      <c r="M21" s="65">
        <v>7</v>
      </c>
      <c r="N21" s="65">
        <v>8</v>
      </c>
      <c r="O21" s="65">
        <v>5</v>
      </c>
      <c r="P21" s="65">
        <v>6</v>
      </c>
      <c r="Q21" s="65">
        <v>4</v>
      </c>
      <c r="R21" s="65">
        <v>9</v>
      </c>
      <c r="S21" s="65">
        <v>7</v>
      </c>
      <c r="T21" s="65">
        <v>5</v>
      </c>
      <c r="U21" s="15">
        <f t="shared" si="0"/>
        <v>112</v>
      </c>
      <c r="V21" s="21">
        <f>'3rdR'!V21</f>
        <v>22.2</v>
      </c>
      <c r="W21" s="4">
        <f>IF(B21&lt;&gt;"",'3rdR'!W21+X21,0)</f>
        <v>4</v>
      </c>
      <c r="X21" s="4">
        <f t="shared" si="1"/>
        <v>1</v>
      </c>
      <c r="Y21" s="2"/>
    </row>
    <row r="22" spans="1:25" x14ac:dyDescent="0.25">
      <c r="A22" s="33">
        <v>16</v>
      </c>
      <c r="B22" s="7" t="str">
        <f>'3rdR'!B22</f>
        <v>KONTE JANEZ</v>
      </c>
      <c r="C22" s="65"/>
      <c r="D22" s="65"/>
      <c r="E22" s="65"/>
      <c r="F22" s="65"/>
      <c r="G22" s="65"/>
      <c r="H22" s="65"/>
      <c r="I22" s="65"/>
      <c r="J22" s="65"/>
      <c r="K22" s="65"/>
      <c r="L22" s="65"/>
      <c r="M22" s="65"/>
      <c r="N22" s="65"/>
      <c r="O22" s="65"/>
      <c r="P22" s="65"/>
      <c r="Q22" s="65"/>
      <c r="R22" s="65"/>
      <c r="S22" s="65"/>
      <c r="T22" s="65"/>
      <c r="U22" s="15">
        <f t="shared" si="0"/>
        <v>0</v>
      </c>
      <c r="V22" s="21">
        <f>'3rdR'!V22</f>
        <v>18.8</v>
      </c>
      <c r="W22" s="4">
        <f>IF(B22&lt;&gt;"",'3rdR'!W22+X22,0)</f>
        <v>3</v>
      </c>
      <c r="X22" s="4">
        <f t="shared" si="1"/>
        <v>0</v>
      </c>
      <c r="Y22" s="2"/>
    </row>
    <row r="23" spans="1:25" x14ac:dyDescent="0.25">
      <c r="A23" s="26">
        <v>17</v>
      </c>
      <c r="B23" s="7" t="str">
        <f>'3rdR'!B23</f>
        <v>KONTE BREDA</v>
      </c>
      <c r="C23" s="65"/>
      <c r="D23" s="65"/>
      <c r="E23" s="65"/>
      <c r="F23" s="65"/>
      <c r="G23" s="65"/>
      <c r="H23" s="65"/>
      <c r="I23" s="65"/>
      <c r="J23" s="65"/>
      <c r="K23" s="65"/>
      <c r="L23" s="65"/>
      <c r="M23" s="65"/>
      <c r="N23" s="65"/>
      <c r="O23" s="65"/>
      <c r="P23" s="65"/>
      <c r="Q23" s="65"/>
      <c r="R23" s="65"/>
      <c r="S23" s="65"/>
      <c r="T23" s="65"/>
      <c r="U23" s="15">
        <f t="shared" si="0"/>
        <v>0</v>
      </c>
      <c r="V23" s="21">
        <f>'3rdR'!V23</f>
        <v>18.5</v>
      </c>
      <c r="W23" s="4">
        <f>IF(B23&lt;&gt;"",'3rdR'!W23+X23,0)</f>
        <v>3</v>
      </c>
      <c r="X23" s="4">
        <f t="shared" si="1"/>
        <v>0</v>
      </c>
      <c r="Y23" s="2"/>
    </row>
    <row r="24" spans="1:25" x14ac:dyDescent="0.25">
      <c r="A24" s="26">
        <v>18</v>
      </c>
      <c r="B24" s="7" t="str">
        <f>'3rdR'!B24</f>
        <v>KOPITAR MATJAZ</v>
      </c>
      <c r="C24" s="65"/>
      <c r="D24" s="65"/>
      <c r="E24" s="65"/>
      <c r="F24" s="65"/>
      <c r="G24" s="65"/>
      <c r="H24" s="65"/>
      <c r="I24" s="65"/>
      <c r="J24" s="65"/>
      <c r="K24" s="65"/>
      <c r="L24" s="65"/>
      <c r="M24" s="65"/>
      <c r="N24" s="65"/>
      <c r="O24" s="65"/>
      <c r="P24" s="65"/>
      <c r="Q24" s="65"/>
      <c r="R24" s="65"/>
      <c r="S24" s="65"/>
      <c r="T24" s="65"/>
      <c r="U24" s="15">
        <f t="shared" si="0"/>
        <v>0</v>
      </c>
      <c r="V24" s="21">
        <f>'3rdR'!V24</f>
        <v>11.4</v>
      </c>
      <c r="W24" s="4">
        <f>IF(B24&lt;&gt;"",'3rdR'!W24+X24,0)</f>
        <v>3</v>
      </c>
      <c r="X24" s="4">
        <f t="shared" si="1"/>
        <v>0</v>
      </c>
      <c r="Y24" s="2"/>
    </row>
    <row r="25" spans="1:25" x14ac:dyDescent="0.25">
      <c r="A25" s="33">
        <v>19</v>
      </c>
      <c r="B25" s="7" t="str">
        <f>'3rdR'!B25</f>
        <v>KOTNIK JOZE</v>
      </c>
      <c r="C25" s="65"/>
      <c r="D25" s="65"/>
      <c r="E25" s="65"/>
      <c r="F25" s="65"/>
      <c r="G25" s="65"/>
      <c r="H25" s="65"/>
      <c r="I25" s="65"/>
      <c r="J25" s="65"/>
      <c r="K25" s="65"/>
      <c r="L25" s="65"/>
      <c r="M25" s="65"/>
      <c r="N25" s="65"/>
      <c r="O25" s="65"/>
      <c r="P25" s="65"/>
      <c r="Q25" s="65"/>
      <c r="R25" s="65"/>
      <c r="S25" s="65"/>
      <c r="T25" s="65"/>
      <c r="U25" s="15">
        <f t="shared" si="0"/>
        <v>0</v>
      </c>
      <c r="V25" s="21">
        <f>'3rdR'!V25</f>
        <v>24.2</v>
      </c>
      <c r="W25" s="4">
        <f>IF(B25&lt;&gt;"",'3rdR'!W25+X25,0)</f>
        <v>2</v>
      </c>
      <c r="X25" s="4">
        <f t="shared" si="1"/>
        <v>0</v>
      </c>
      <c r="Y25" s="2"/>
    </row>
    <row r="26" spans="1:25" x14ac:dyDescent="0.25">
      <c r="A26" s="26">
        <v>20</v>
      </c>
      <c r="B26" s="7" t="str">
        <f>'3rdR'!B26</f>
        <v>KOTNIK VERA</v>
      </c>
      <c r="C26" s="65"/>
      <c r="D26" s="65"/>
      <c r="E26" s="65"/>
      <c r="F26" s="65"/>
      <c r="G26" s="65"/>
      <c r="H26" s="65"/>
      <c r="I26" s="65"/>
      <c r="J26" s="65"/>
      <c r="K26" s="65"/>
      <c r="L26" s="65"/>
      <c r="M26" s="65"/>
      <c r="N26" s="65"/>
      <c r="O26" s="65"/>
      <c r="P26" s="65"/>
      <c r="Q26" s="65"/>
      <c r="R26" s="65"/>
      <c r="S26" s="65"/>
      <c r="T26" s="65"/>
      <c r="U26" s="15">
        <f t="shared" si="0"/>
        <v>0</v>
      </c>
      <c r="V26" s="21">
        <f>'3rdR'!V26</f>
        <v>24.2</v>
      </c>
      <c r="W26" s="4">
        <f>IF(B26&lt;&gt;"",'3rdR'!W26+X26,0)</f>
        <v>2</v>
      </c>
      <c r="X26" s="4">
        <f t="shared" si="1"/>
        <v>0</v>
      </c>
      <c r="Y26" s="2"/>
    </row>
    <row r="27" spans="1:25" x14ac:dyDescent="0.25">
      <c r="A27" s="26">
        <v>21</v>
      </c>
      <c r="B27" s="7" t="str">
        <f>'3rdR'!B27</f>
        <v>KULMER GERT</v>
      </c>
      <c r="C27" s="65"/>
      <c r="D27" s="65"/>
      <c r="E27" s="65"/>
      <c r="F27" s="65"/>
      <c r="G27" s="65"/>
      <c r="H27" s="65"/>
      <c r="I27" s="65"/>
      <c r="J27" s="65"/>
      <c r="K27" s="65"/>
      <c r="L27" s="65"/>
      <c r="M27" s="65"/>
      <c r="N27" s="65"/>
      <c r="O27" s="65"/>
      <c r="P27" s="65"/>
      <c r="Q27" s="65"/>
      <c r="R27" s="65"/>
      <c r="S27" s="65"/>
      <c r="T27" s="65"/>
      <c r="U27" s="15">
        <f t="shared" si="0"/>
        <v>0</v>
      </c>
      <c r="V27" s="21">
        <f>'3rdR'!V27</f>
        <v>16.899999999999999</v>
      </c>
      <c r="W27" s="4">
        <f>IF(B27&lt;&gt;"",'3rdR'!W27+X27,0)</f>
        <v>2</v>
      </c>
      <c r="X27" s="4">
        <f t="shared" si="1"/>
        <v>0</v>
      </c>
      <c r="Y27" s="2"/>
    </row>
    <row r="28" spans="1:25" x14ac:dyDescent="0.25">
      <c r="A28" s="33">
        <v>22</v>
      </c>
      <c r="B28" s="7" t="str">
        <f>'3rdR'!B28</f>
        <v>KUNSIC FRANC</v>
      </c>
      <c r="C28" s="65">
        <v>5</v>
      </c>
      <c r="D28" s="65">
        <v>7</v>
      </c>
      <c r="E28" s="65">
        <v>4</v>
      </c>
      <c r="F28" s="65">
        <v>5</v>
      </c>
      <c r="G28" s="65">
        <v>5</v>
      </c>
      <c r="H28" s="65">
        <v>8</v>
      </c>
      <c r="I28" s="65">
        <v>9</v>
      </c>
      <c r="J28" s="65">
        <v>6</v>
      </c>
      <c r="K28" s="65">
        <v>6</v>
      </c>
      <c r="L28" s="65">
        <v>3</v>
      </c>
      <c r="M28" s="65">
        <v>5</v>
      </c>
      <c r="N28" s="65">
        <v>9</v>
      </c>
      <c r="O28" s="65">
        <v>7</v>
      </c>
      <c r="P28" s="65">
        <v>9</v>
      </c>
      <c r="Q28" s="65">
        <v>4</v>
      </c>
      <c r="R28" s="65">
        <v>3</v>
      </c>
      <c r="S28" s="65">
        <v>8</v>
      </c>
      <c r="T28" s="65">
        <v>5</v>
      </c>
      <c r="U28" s="15">
        <f t="shared" si="0"/>
        <v>108</v>
      </c>
      <c r="V28" s="21">
        <f>'3rdR'!V28</f>
        <v>22</v>
      </c>
      <c r="W28" s="4">
        <f>IF(B28&lt;&gt;"",'3rdR'!W28+X28,0)</f>
        <v>4</v>
      </c>
      <c r="X28" s="4">
        <f t="shared" si="1"/>
        <v>1</v>
      </c>
      <c r="Y28" s="2"/>
    </row>
    <row r="29" spans="1:25" x14ac:dyDescent="0.25">
      <c r="A29" s="26">
        <v>23</v>
      </c>
      <c r="B29" s="7" t="str">
        <f>'3rdR'!B29</f>
        <v>LAZAR BOJAN</v>
      </c>
      <c r="C29" s="65"/>
      <c r="D29" s="65"/>
      <c r="E29" s="65"/>
      <c r="F29" s="65"/>
      <c r="G29" s="65"/>
      <c r="H29" s="65"/>
      <c r="I29" s="65"/>
      <c r="J29" s="65"/>
      <c r="K29" s="65"/>
      <c r="L29" s="65"/>
      <c r="M29" s="65"/>
      <c r="N29" s="65"/>
      <c r="O29" s="65"/>
      <c r="P29" s="65"/>
      <c r="Q29" s="65"/>
      <c r="R29" s="65"/>
      <c r="S29" s="65"/>
      <c r="T29" s="65"/>
      <c r="U29" s="15">
        <f t="shared" si="0"/>
        <v>0</v>
      </c>
      <c r="V29" s="21">
        <f>'3rdR'!V29</f>
        <v>18.5</v>
      </c>
      <c r="W29" s="4">
        <f>IF(B29&lt;&gt;"",'3rdR'!W29+X29,0)</f>
        <v>1</v>
      </c>
      <c r="X29" s="4">
        <f t="shared" si="1"/>
        <v>0</v>
      </c>
      <c r="Y29" s="2"/>
    </row>
    <row r="30" spans="1:25" x14ac:dyDescent="0.25">
      <c r="A30" s="26">
        <v>24</v>
      </c>
      <c r="B30" s="7" t="str">
        <f>'3rdR'!B30</f>
        <v>LAZAR MAJDA</v>
      </c>
      <c r="C30" s="65"/>
      <c r="D30" s="65"/>
      <c r="E30" s="65"/>
      <c r="F30" s="65"/>
      <c r="G30" s="65"/>
      <c r="H30" s="65"/>
      <c r="I30" s="65"/>
      <c r="J30" s="65"/>
      <c r="K30" s="65"/>
      <c r="L30" s="65"/>
      <c r="M30" s="65"/>
      <c r="N30" s="65"/>
      <c r="O30" s="65"/>
      <c r="P30" s="65"/>
      <c r="Q30" s="65"/>
      <c r="R30" s="65"/>
      <c r="S30" s="65"/>
      <c r="T30" s="65"/>
      <c r="U30" s="15">
        <f t="shared" si="0"/>
        <v>0</v>
      </c>
      <c r="V30" s="21">
        <f>'3rdR'!V30</f>
        <v>26.3</v>
      </c>
      <c r="W30" s="4">
        <f>IF(B30&lt;&gt;"",'3rdR'!W30+X30,0)</f>
        <v>1</v>
      </c>
      <c r="X30" s="4">
        <f t="shared" si="1"/>
        <v>0</v>
      </c>
      <c r="Y30" s="2"/>
    </row>
    <row r="31" spans="1:25" x14ac:dyDescent="0.25">
      <c r="A31" s="33">
        <v>25</v>
      </c>
      <c r="B31" s="7" t="str">
        <f>'3rdR'!B31</f>
        <v>MENTE WERNER</v>
      </c>
      <c r="C31" s="65">
        <v>5</v>
      </c>
      <c r="D31" s="65">
        <v>5</v>
      </c>
      <c r="E31" s="65">
        <v>3</v>
      </c>
      <c r="F31" s="65">
        <v>4</v>
      </c>
      <c r="G31" s="65">
        <v>5</v>
      </c>
      <c r="H31" s="65">
        <v>5</v>
      </c>
      <c r="I31" s="65">
        <v>6</v>
      </c>
      <c r="J31" s="65">
        <v>9</v>
      </c>
      <c r="K31" s="65">
        <v>4</v>
      </c>
      <c r="L31" s="65">
        <v>5</v>
      </c>
      <c r="M31" s="65">
        <v>4</v>
      </c>
      <c r="N31" s="65">
        <v>8</v>
      </c>
      <c r="O31" s="65">
        <v>4</v>
      </c>
      <c r="P31" s="65">
        <v>5</v>
      </c>
      <c r="Q31" s="65">
        <v>4</v>
      </c>
      <c r="R31" s="65">
        <v>5</v>
      </c>
      <c r="S31" s="65">
        <v>5</v>
      </c>
      <c r="T31" s="65">
        <v>5</v>
      </c>
      <c r="U31" s="15">
        <f t="shared" si="0"/>
        <v>91</v>
      </c>
      <c r="V31" s="21">
        <v>13.2</v>
      </c>
      <c r="W31" s="4">
        <f>IF(B31&lt;&gt;"",'3rdR'!W31+X31,0)</f>
        <v>4</v>
      </c>
      <c r="X31" s="4">
        <f t="shared" si="1"/>
        <v>1</v>
      </c>
      <c r="Y31" s="2"/>
    </row>
    <row r="32" spans="1:25" x14ac:dyDescent="0.25">
      <c r="A32" s="26">
        <v>26</v>
      </c>
      <c r="B32" s="7" t="str">
        <f>'3rdR'!B32</f>
        <v>MENTE MARIA</v>
      </c>
      <c r="C32" s="65">
        <v>5</v>
      </c>
      <c r="D32" s="65">
        <v>5</v>
      </c>
      <c r="E32" s="65">
        <v>3</v>
      </c>
      <c r="F32" s="65">
        <v>5</v>
      </c>
      <c r="G32" s="65">
        <v>6</v>
      </c>
      <c r="H32" s="65">
        <v>4</v>
      </c>
      <c r="I32" s="65">
        <v>9</v>
      </c>
      <c r="J32" s="65">
        <v>5</v>
      </c>
      <c r="K32" s="65">
        <v>5</v>
      </c>
      <c r="L32" s="65">
        <v>5</v>
      </c>
      <c r="M32" s="65">
        <v>7</v>
      </c>
      <c r="N32" s="65">
        <v>6</v>
      </c>
      <c r="O32" s="65">
        <v>5</v>
      </c>
      <c r="P32" s="65">
        <v>6</v>
      </c>
      <c r="Q32" s="65">
        <v>4</v>
      </c>
      <c r="R32" s="65">
        <v>4</v>
      </c>
      <c r="S32" s="65">
        <v>6</v>
      </c>
      <c r="T32" s="65">
        <v>5</v>
      </c>
      <c r="U32" s="15">
        <f t="shared" si="0"/>
        <v>95</v>
      </c>
      <c r="V32" s="21">
        <f>'3rdR'!V32</f>
        <v>25.4</v>
      </c>
      <c r="W32" s="4">
        <f>IF(B32&lt;&gt;"",'3rdR'!W32+X32,0)</f>
        <v>4</v>
      </c>
      <c r="X32" s="4">
        <f t="shared" si="1"/>
        <v>1</v>
      </c>
      <c r="Y32" s="2"/>
    </row>
    <row r="33" spans="1:25" x14ac:dyDescent="0.25">
      <c r="A33" s="26">
        <v>27</v>
      </c>
      <c r="B33" s="7" t="str">
        <f>'3rdR'!B33</f>
        <v>MERTELJ JANEZ</v>
      </c>
      <c r="C33" s="65">
        <v>5</v>
      </c>
      <c r="D33" s="65">
        <v>6</v>
      </c>
      <c r="E33" s="65">
        <v>3</v>
      </c>
      <c r="F33" s="65">
        <v>4</v>
      </c>
      <c r="G33" s="65">
        <v>5</v>
      </c>
      <c r="H33" s="65">
        <v>5</v>
      </c>
      <c r="I33" s="65">
        <v>7</v>
      </c>
      <c r="J33" s="65">
        <v>4</v>
      </c>
      <c r="K33" s="65">
        <v>5</v>
      </c>
      <c r="L33" s="65">
        <v>4</v>
      </c>
      <c r="M33" s="65">
        <v>4</v>
      </c>
      <c r="N33" s="65">
        <v>6</v>
      </c>
      <c r="O33" s="65">
        <v>4</v>
      </c>
      <c r="P33" s="65">
        <v>7</v>
      </c>
      <c r="Q33" s="65">
        <v>4</v>
      </c>
      <c r="R33" s="65">
        <v>3</v>
      </c>
      <c r="S33" s="65">
        <v>5</v>
      </c>
      <c r="T33" s="65">
        <v>4</v>
      </c>
      <c r="U33" s="15">
        <f t="shared" si="0"/>
        <v>85</v>
      </c>
      <c r="V33" s="21">
        <v>10.4</v>
      </c>
      <c r="W33" s="4">
        <f>IF(B33&lt;&gt;"",'3rdR'!W33+X33,0)</f>
        <v>4</v>
      </c>
      <c r="X33" s="4">
        <f t="shared" si="1"/>
        <v>1</v>
      </c>
      <c r="Y33" s="2"/>
    </row>
    <row r="34" spans="1:25" x14ac:dyDescent="0.25">
      <c r="A34" s="33">
        <v>28</v>
      </c>
      <c r="B34" s="7" t="str">
        <f>'3rdR'!B34</f>
        <v>NADLES FRANCI</v>
      </c>
      <c r="C34" s="65">
        <v>5</v>
      </c>
      <c r="D34" s="65">
        <v>6</v>
      </c>
      <c r="E34" s="65">
        <v>3</v>
      </c>
      <c r="F34" s="65">
        <v>4</v>
      </c>
      <c r="G34" s="65">
        <v>6</v>
      </c>
      <c r="H34" s="65">
        <v>9</v>
      </c>
      <c r="I34" s="65">
        <v>6</v>
      </c>
      <c r="J34" s="65">
        <v>4</v>
      </c>
      <c r="K34" s="65">
        <v>4</v>
      </c>
      <c r="L34" s="65">
        <v>3</v>
      </c>
      <c r="M34" s="65">
        <v>4</v>
      </c>
      <c r="N34" s="65">
        <v>8</v>
      </c>
      <c r="O34" s="65">
        <v>5</v>
      </c>
      <c r="P34" s="65">
        <v>6</v>
      </c>
      <c r="Q34" s="65">
        <v>5</v>
      </c>
      <c r="R34" s="65">
        <v>4</v>
      </c>
      <c r="S34" s="65">
        <v>5</v>
      </c>
      <c r="T34" s="65">
        <v>4</v>
      </c>
      <c r="U34" s="15">
        <f t="shared" si="0"/>
        <v>91</v>
      </c>
      <c r="V34" s="21">
        <f>'3rdR'!V34</f>
        <v>18.5</v>
      </c>
      <c r="W34" s="4">
        <f>IF(B34&lt;&gt;"",'3rdR'!W34+X34,0)</f>
        <v>4</v>
      </c>
      <c r="X34" s="4">
        <f t="shared" si="1"/>
        <v>1</v>
      </c>
      <c r="Y34" s="2"/>
    </row>
    <row r="35" spans="1:25" x14ac:dyDescent="0.25">
      <c r="A35" s="26">
        <v>29</v>
      </c>
      <c r="B35" s="7" t="str">
        <f>'3rdR'!B35</f>
        <v>PERSIN ANKA</v>
      </c>
      <c r="C35" s="65"/>
      <c r="D35" s="65"/>
      <c r="E35" s="65"/>
      <c r="F35" s="65"/>
      <c r="G35" s="65"/>
      <c r="H35" s="65"/>
      <c r="I35" s="65"/>
      <c r="J35" s="65"/>
      <c r="K35" s="65"/>
      <c r="L35" s="65"/>
      <c r="M35" s="65"/>
      <c r="N35" s="65"/>
      <c r="O35" s="65"/>
      <c r="P35" s="65"/>
      <c r="Q35" s="65"/>
      <c r="R35" s="65"/>
      <c r="S35" s="65"/>
      <c r="T35" s="65"/>
      <c r="U35" s="15">
        <f t="shared" si="0"/>
        <v>0</v>
      </c>
      <c r="V35" s="21">
        <f>'3rdR'!V35</f>
        <v>13</v>
      </c>
      <c r="W35" s="4">
        <f>IF(B35&lt;&gt;"",'3rdR'!W35+X35,0)</f>
        <v>1</v>
      </c>
      <c r="X35" s="4">
        <f t="shared" si="1"/>
        <v>0</v>
      </c>
      <c r="Y35" s="2"/>
    </row>
    <row r="36" spans="1:25" x14ac:dyDescent="0.25">
      <c r="A36" s="26">
        <v>30</v>
      </c>
      <c r="B36" s="7" t="str">
        <f>'3rdR'!B36</f>
        <v>RAPPITSCH KLAUS</v>
      </c>
      <c r="C36" s="65">
        <v>5</v>
      </c>
      <c r="D36" s="65">
        <v>7</v>
      </c>
      <c r="E36" s="65">
        <v>3</v>
      </c>
      <c r="F36" s="65">
        <v>3</v>
      </c>
      <c r="G36" s="65">
        <v>4</v>
      </c>
      <c r="H36" s="65">
        <v>5</v>
      </c>
      <c r="I36" s="65">
        <v>9</v>
      </c>
      <c r="J36" s="65">
        <v>9</v>
      </c>
      <c r="K36" s="65">
        <v>9</v>
      </c>
      <c r="L36" s="65">
        <v>9</v>
      </c>
      <c r="M36" s="65">
        <v>4</v>
      </c>
      <c r="N36" s="65">
        <v>5</v>
      </c>
      <c r="O36" s="65">
        <v>5</v>
      </c>
      <c r="P36" s="65">
        <v>6</v>
      </c>
      <c r="Q36" s="65">
        <v>4</v>
      </c>
      <c r="R36" s="65">
        <v>4</v>
      </c>
      <c r="S36" s="65">
        <v>6</v>
      </c>
      <c r="T36" s="65">
        <v>5</v>
      </c>
      <c r="U36" s="15">
        <f t="shared" si="0"/>
        <v>102</v>
      </c>
      <c r="V36" s="21">
        <v>13.1</v>
      </c>
      <c r="W36" s="4">
        <f>IF(B36&lt;&gt;"",'3rdR'!W36+X36,0)</f>
        <v>3</v>
      </c>
      <c r="X36" s="4">
        <f t="shared" si="1"/>
        <v>1</v>
      </c>
      <c r="Y36" s="2"/>
    </row>
    <row r="37" spans="1:25" x14ac:dyDescent="0.25">
      <c r="A37" s="33">
        <v>31</v>
      </c>
      <c r="B37" s="7" t="str">
        <f>'3rdR'!B37</f>
        <v>RAVNIKAR MARINA</v>
      </c>
      <c r="C37" s="65">
        <v>6</v>
      </c>
      <c r="D37" s="65">
        <v>6</v>
      </c>
      <c r="E37" s="65">
        <v>3</v>
      </c>
      <c r="F37" s="65">
        <v>4</v>
      </c>
      <c r="G37" s="65">
        <v>8</v>
      </c>
      <c r="H37" s="65">
        <v>6</v>
      </c>
      <c r="I37" s="65">
        <v>6</v>
      </c>
      <c r="J37" s="65">
        <v>5</v>
      </c>
      <c r="K37" s="65">
        <v>8</v>
      </c>
      <c r="L37" s="65">
        <v>4</v>
      </c>
      <c r="M37" s="65">
        <v>6</v>
      </c>
      <c r="N37" s="65">
        <v>6</v>
      </c>
      <c r="O37" s="65">
        <v>9</v>
      </c>
      <c r="P37" s="65">
        <v>7</v>
      </c>
      <c r="Q37" s="65">
        <v>3</v>
      </c>
      <c r="R37" s="65">
        <v>4</v>
      </c>
      <c r="S37" s="65">
        <v>6</v>
      </c>
      <c r="T37" s="65">
        <v>6</v>
      </c>
      <c r="U37" s="15">
        <f t="shared" si="0"/>
        <v>103</v>
      </c>
      <c r="V37" s="21">
        <f>'3rdR'!V37</f>
        <v>17.399999999999999</v>
      </c>
      <c r="W37" s="4">
        <f>IF(B37&lt;&gt;"",'3rdR'!W37+X37,0)</f>
        <v>3</v>
      </c>
      <c r="X37" s="4">
        <f t="shared" si="1"/>
        <v>1</v>
      </c>
      <c r="Y37" s="2"/>
    </row>
    <row r="38" spans="1:25" x14ac:dyDescent="0.25">
      <c r="A38" s="26">
        <v>32</v>
      </c>
      <c r="B38" s="7" t="str">
        <f>'3rdR'!B38</f>
        <v>RESSMANN HUBERT</v>
      </c>
      <c r="C38" s="65"/>
      <c r="D38" s="65"/>
      <c r="E38" s="65"/>
      <c r="F38" s="65"/>
      <c r="G38" s="65"/>
      <c r="H38" s="65"/>
      <c r="I38" s="65"/>
      <c r="J38" s="65"/>
      <c r="K38" s="65"/>
      <c r="L38" s="65"/>
      <c r="M38" s="65"/>
      <c r="N38" s="65"/>
      <c r="O38" s="65"/>
      <c r="P38" s="65"/>
      <c r="Q38" s="65"/>
      <c r="R38" s="65"/>
      <c r="S38" s="65"/>
      <c r="T38" s="65"/>
      <c r="U38" s="15">
        <f t="shared" si="0"/>
        <v>0</v>
      </c>
      <c r="V38" s="21">
        <f>'3rdR'!V38</f>
        <v>10.5</v>
      </c>
      <c r="W38" s="4">
        <f>IF(B38&lt;&gt;"",'3rdR'!W38+X38,0)</f>
        <v>1</v>
      </c>
      <c r="X38" s="4">
        <f t="shared" si="1"/>
        <v>0</v>
      </c>
      <c r="Y38" s="2"/>
    </row>
    <row r="39" spans="1:25" x14ac:dyDescent="0.25">
      <c r="A39" s="26">
        <v>33</v>
      </c>
      <c r="B39" s="7" t="str">
        <f>'3rdR'!B39</f>
        <v>RIBICIC CIRIL</v>
      </c>
      <c r="C39" s="65"/>
      <c r="D39" s="65"/>
      <c r="E39" s="65"/>
      <c r="F39" s="65"/>
      <c r="G39" s="65"/>
      <c r="H39" s="65"/>
      <c r="I39" s="65"/>
      <c r="J39" s="65"/>
      <c r="K39" s="65"/>
      <c r="L39" s="65"/>
      <c r="M39" s="65"/>
      <c r="N39" s="65"/>
      <c r="O39" s="65"/>
      <c r="P39" s="65"/>
      <c r="Q39" s="65"/>
      <c r="R39" s="65"/>
      <c r="S39" s="65"/>
      <c r="T39" s="65"/>
      <c r="U39" s="15">
        <f t="shared" ref="U39:U70" si="2">SUM(C39:T39)</f>
        <v>0</v>
      </c>
      <c r="V39" s="21">
        <f>'3rdR'!V39</f>
        <v>21.6</v>
      </c>
      <c r="W39" s="4">
        <f>IF(B39&lt;&gt;"",'3rdR'!W39+X39,0)</f>
        <v>1</v>
      </c>
      <c r="X39" s="4">
        <f t="shared" ref="X39:X70" si="3">IF(U39&gt;0,1,0)</f>
        <v>0</v>
      </c>
      <c r="Y39" s="2"/>
    </row>
    <row r="40" spans="1:25" x14ac:dyDescent="0.25">
      <c r="A40" s="33">
        <v>34</v>
      </c>
      <c r="B40" s="7" t="str">
        <f>'3rdR'!B40</f>
        <v>ROSTOHAR NIKO</v>
      </c>
      <c r="C40" s="65"/>
      <c r="D40" s="65"/>
      <c r="E40" s="65"/>
      <c r="F40" s="65"/>
      <c r="G40" s="65"/>
      <c r="H40" s="65"/>
      <c r="I40" s="65"/>
      <c r="J40" s="65"/>
      <c r="K40" s="65"/>
      <c r="L40" s="65"/>
      <c r="M40" s="65"/>
      <c r="N40" s="65"/>
      <c r="O40" s="65"/>
      <c r="P40" s="65"/>
      <c r="Q40" s="65"/>
      <c r="R40" s="65"/>
      <c r="S40" s="65"/>
      <c r="T40" s="65"/>
      <c r="U40" s="15">
        <f t="shared" si="2"/>
        <v>0</v>
      </c>
      <c r="V40" s="21">
        <v>14.6</v>
      </c>
      <c r="W40" s="4">
        <f>IF(B40&lt;&gt;"",'3rdR'!W40+X40,0)</f>
        <v>3</v>
      </c>
      <c r="X40" s="4">
        <f t="shared" si="3"/>
        <v>0</v>
      </c>
      <c r="Y40" s="2"/>
    </row>
    <row r="41" spans="1:25" x14ac:dyDescent="0.25">
      <c r="A41" s="26">
        <v>35</v>
      </c>
      <c r="B41" s="7" t="str">
        <f>'3rdR'!B41</f>
        <v>ROSTOHAR BERGANT ANDREJA</v>
      </c>
      <c r="C41" s="65">
        <v>5</v>
      </c>
      <c r="D41" s="65">
        <v>5</v>
      </c>
      <c r="E41" s="65">
        <v>3</v>
      </c>
      <c r="F41" s="65">
        <v>5</v>
      </c>
      <c r="G41" s="65">
        <v>5</v>
      </c>
      <c r="H41" s="65">
        <v>9</v>
      </c>
      <c r="I41" s="65">
        <v>5</v>
      </c>
      <c r="J41" s="65">
        <v>4</v>
      </c>
      <c r="K41" s="65">
        <v>4</v>
      </c>
      <c r="L41" s="65">
        <v>2</v>
      </c>
      <c r="M41" s="65">
        <v>5</v>
      </c>
      <c r="N41" s="65">
        <v>5</v>
      </c>
      <c r="O41" s="65">
        <v>4</v>
      </c>
      <c r="P41" s="65">
        <v>5</v>
      </c>
      <c r="Q41" s="65">
        <v>4</v>
      </c>
      <c r="R41" s="65">
        <v>4</v>
      </c>
      <c r="S41" s="65">
        <v>5</v>
      </c>
      <c r="T41" s="65">
        <v>5</v>
      </c>
      <c r="U41" s="15">
        <f t="shared" si="2"/>
        <v>84</v>
      </c>
      <c r="V41" s="21">
        <v>17.100000000000001</v>
      </c>
      <c r="W41" s="4">
        <f>IF(B41&lt;&gt;"",'3rdR'!W41+X41,0)</f>
        <v>4</v>
      </c>
      <c r="X41" s="4">
        <f t="shared" si="3"/>
        <v>1</v>
      </c>
      <c r="Y41" s="2"/>
    </row>
    <row r="42" spans="1:25" x14ac:dyDescent="0.25">
      <c r="A42" s="26">
        <v>36</v>
      </c>
      <c r="B42" s="7" t="str">
        <f>'3rdR'!B42</f>
        <v>STRAVS CENA</v>
      </c>
      <c r="C42" s="65">
        <v>4</v>
      </c>
      <c r="D42" s="65">
        <v>6</v>
      </c>
      <c r="E42" s="65">
        <v>3</v>
      </c>
      <c r="F42" s="65">
        <v>4</v>
      </c>
      <c r="G42" s="65">
        <v>5</v>
      </c>
      <c r="H42" s="65">
        <v>8</v>
      </c>
      <c r="I42" s="65">
        <v>6</v>
      </c>
      <c r="J42" s="65">
        <v>6</v>
      </c>
      <c r="K42" s="65">
        <v>6</v>
      </c>
      <c r="L42" s="65">
        <v>5</v>
      </c>
      <c r="M42" s="65">
        <v>4</v>
      </c>
      <c r="N42" s="65">
        <v>6</v>
      </c>
      <c r="O42" s="65">
        <v>5</v>
      </c>
      <c r="P42" s="65">
        <v>7</v>
      </c>
      <c r="Q42" s="65">
        <v>4</v>
      </c>
      <c r="R42" s="65">
        <v>4</v>
      </c>
      <c r="S42" s="65">
        <v>5</v>
      </c>
      <c r="T42" s="65">
        <v>4</v>
      </c>
      <c r="U42" s="15">
        <f t="shared" si="2"/>
        <v>92</v>
      </c>
      <c r="V42" s="21">
        <v>18.5</v>
      </c>
      <c r="W42" s="4">
        <f>IF(B42&lt;&gt;"",'3rdR'!W42+X42,0)</f>
        <v>2</v>
      </c>
      <c r="X42" s="4">
        <f t="shared" si="3"/>
        <v>1</v>
      </c>
      <c r="Y42" s="2"/>
    </row>
    <row r="43" spans="1:25" x14ac:dyDescent="0.25">
      <c r="A43" s="33">
        <v>37</v>
      </c>
      <c r="B43" s="7" t="str">
        <f>'3rdR'!B43</f>
        <v>SULZBACHER STEFAN</v>
      </c>
      <c r="C43" s="65"/>
      <c r="D43" s="65"/>
      <c r="E43" s="65"/>
      <c r="F43" s="65"/>
      <c r="G43" s="65"/>
      <c r="H43" s="65"/>
      <c r="I43" s="65"/>
      <c r="J43" s="65"/>
      <c r="K43" s="65"/>
      <c r="L43" s="65"/>
      <c r="M43" s="65"/>
      <c r="N43" s="65"/>
      <c r="O43" s="65"/>
      <c r="P43" s="65"/>
      <c r="Q43" s="65"/>
      <c r="R43" s="65"/>
      <c r="S43" s="65"/>
      <c r="T43" s="65"/>
      <c r="U43" s="15">
        <f t="shared" si="2"/>
        <v>0</v>
      </c>
      <c r="V43" s="21">
        <f>'3rdR'!V43</f>
        <v>22</v>
      </c>
      <c r="W43" s="4">
        <f>IF(B43&lt;&gt;"",'3rdR'!W43+X43,0)</f>
        <v>2</v>
      </c>
      <c r="X43" s="4">
        <f t="shared" si="3"/>
        <v>0</v>
      </c>
      <c r="Y43" s="2"/>
    </row>
    <row r="44" spans="1:25" x14ac:dyDescent="0.25">
      <c r="A44" s="26">
        <v>38</v>
      </c>
      <c r="B44" s="7" t="str">
        <f>'3rdR'!B44</f>
        <v>VALBUSA GIUSEPPE</v>
      </c>
      <c r="C44" s="65">
        <v>6</v>
      </c>
      <c r="D44" s="65">
        <v>5</v>
      </c>
      <c r="E44" s="65">
        <v>3</v>
      </c>
      <c r="F44" s="65">
        <v>3</v>
      </c>
      <c r="G44" s="65">
        <v>6</v>
      </c>
      <c r="H44" s="65">
        <v>5</v>
      </c>
      <c r="I44" s="65">
        <v>9</v>
      </c>
      <c r="J44" s="65">
        <v>9</v>
      </c>
      <c r="K44" s="65">
        <v>4</v>
      </c>
      <c r="L44" s="65">
        <v>3</v>
      </c>
      <c r="M44" s="65">
        <v>6</v>
      </c>
      <c r="N44" s="65">
        <v>7</v>
      </c>
      <c r="O44" s="65">
        <v>5</v>
      </c>
      <c r="P44" s="65">
        <v>9</v>
      </c>
      <c r="Q44" s="65">
        <v>4</v>
      </c>
      <c r="R44" s="65">
        <v>9</v>
      </c>
      <c r="S44" s="65">
        <v>9</v>
      </c>
      <c r="T44" s="65">
        <v>5</v>
      </c>
      <c r="U44" s="15">
        <f t="shared" si="2"/>
        <v>107</v>
      </c>
      <c r="V44" s="21">
        <v>17.399999999999999</v>
      </c>
      <c r="W44" s="4">
        <f>IF(B44&lt;&gt;"",'3rdR'!W44+X44,0)</f>
        <v>3</v>
      </c>
      <c r="X44" s="4">
        <f t="shared" si="3"/>
        <v>1</v>
      </c>
      <c r="Y44" s="2"/>
    </row>
    <row r="45" spans="1:25" x14ac:dyDescent="0.25">
      <c r="A45" s="26">
        <v>39</v>
      </c>
      <c r="B45" s="7" t="str">
        <f>'3rdR'!B45</f>
        <v>VENTA EMIL</v>
      </c>
      <c r="C45" s="65">
        <v>6</v>
      </c>
      <c r="D45" s="65">
        <v>4</v>
      </c>
      <c r="E45" s="65">
        <v>3</v>
      </c>
      <c r="F45" s="65">
        <v>4</v>
      </c>
      <c r="G45" s="65">
        <v>4</v>
      </c>
      <c r="H45" s="65">
        <v>5</v>
      </c>
      <c r="I45" s="65">
        <v>5</v>
      </c>
      <c r="J45" s="65">
        <v>5</v>
      </c>
      <c r="K45" s="65">
        <v>4</v>
      </c>
      <c r="L45" s="65">
        <v>3</v>
      </c>
      <c r="M45" s="65">
        <v>4</v>
      </c>
      <c r="N45" s="65">
        <v>9</v>
      </c>
      <c r="O45" s="65">
        <v>5</v>
      </c>
      <c r="P45" s="65">
        <v>6</v>
      </c>
      <c r="Q45" s="65">
        <v>3</v>
      </c>
      <c r="R45" s="65">
        <v>4</v>
      </c>
      <c r="S45" s="65">
        <v>9</v>
      </c>
      <c r="T45" s="65">
        <v>5</v>
      </c>
      <c r="U45" s="15">
        <f t="shared" si="2"/>
        <v>88</v>
      </c>
      <c r="V45" s="21">
        <v>7.9</v>
      </c>
      <c r="W45" s="4">
        <f>IF(B45&lt;&gt;"",'3rdR'!W45+X45,0)</f>
        <v>3</v>
      </c>
      <c r="X45" s="4">
        <f t="shared" si="3"/>
        <v>1</v>
      </c>
      <c r="Y45" s="2"/>
    </row>
    <row r="46" spans="1:25" x14ac:dyDescent="0.25">
      <c r="A46" s="33">
        <v>40</v>
      </c>
      <c r="B46" s="7" t="str">
        <f>'3rdR'!B46</f>
        <v>VOGRIG FABIO</v>
      </c>
      <c r="C46" s="65">
        <v>5</v>
      </c>
      <c r="D46" s="65">
        <v>5</v>
      </c>
      <c r="E46" s="65">
        <v>5</v>
      </c>
      <c r="F46" s="65">
        <v>5</v>
      </c>
      <c r="G46" s="65">
        <v>5</v>
      </c>
      <c r="H46" s="65">
        <v>5</v>
      </c>
      <c r="I46" s="65">
        <v>9</v>
      </c>
      <c r="J46" s="65">
        <v>9</v>
      </c>
      <c r="K46" s="65">
        <v>6</v>
      </c>
      <c r="L46" s="65">
        <v>5</v>
      </c>
      <c r="M46" s="65">
        <v>6</v>
      </c>
      <c r="N46" s="65">
        <v>5</v>
      </c>
      <c r="O46" s="65">
        <v>6</v>
      </c>
      <c r="P46" s="65">
        <v>9</v>
      </c>
      <c r="Q46" s="65">
        <v>4</v>
      </c>
      <c r="R46" s="65">
        <v>9</v>
      </c>
      <c r="S46" s="65">
        <v>9</v>
      </c>
      <c r="T46" s="65">
        <v>9</v>
      </c>
      <c r="U46" s="15">
        <f t="shared" si="2"/>
        <v>116</v>
      </c>
      <c r="V46" s="21">
        <f>'3rdR'!V46</f>
        <v>24.8</v>
      </c>
      <c r="W46" s="4">
        <f>IF(B46&lt;&gt;"",'3rdR'!W46+X46,0)</f>
        <v>3</v>
      </c>
      <c r="X46" s="4">
        <f t="shared" si="3"/>
        <v>1</v>
      </c>
      <c r="Y46" s="2"/>
    </row>
    <row r="47" spans="1:25" x14ac:dyDescent="0.25">
      <c r="A47" s="26">
        <v>41</v>
      </c>
      <c r="B47" s="7" t="str">
        <f>'3rdR'!B47</f>
        <v>WEDAM WALTER</v>
      </c>
      <c r="C47" s="65">
        <v>5</v>
      </c>
      <c r="D47" s="65">
        <v>5</v>
      </c>
      <c r="E47" s="65">
        <v>4</v>
      </c>
      <c r="F47" s="65">
        <v>4</v>
      </c>
      <c r="G47" s="65">
        <v>4</v>
      </c>
      <c r="H47" s="65">
        <v>9</v>
      </c>
      <c r="I47" s="65">
        <v>7</v>
      </c>
      <c r="J47" s="65">
        <v>5</v>
      </c>
      <c r="K47" s="65">
        <v>6</v>
      </c>
      <c r="L47" s="65">
        <v>4</v>
      </c>
      <c r="M47" s="65">
        <v>5</v>
      </c>
      <c r="N47" s="65">
        <v>5</v>
      </c>
      <c r="O47" s="65">
        <v>9</v>
      </c>
      <c r="P47" s="65">
        <v>9</v>
      </c>
      <c r="Q47" s="65">
        <v>3</v>
      </c>
      <c r="R47" s="65">
        <v>9</v>
      </c>
      <c r="S47" s="65">
        <v>5</v>
      </c>
      <c r="T47" s="65">
        <v>5</v>
      </c>
      <c r="U47" s="15">
        <f t="shared" si="2"/>
        <v>103</v>
      </c>
      <c r="V47" s="21">
        <v>12.4</v>
      </c>
      <c r="W47" s="4">
        <f>IF(B47&lt;&gt;"",'3rdR'!W47+X47,0)</f>
        <v>4</v>
      </c>
      <c r="X47" s="4">
        <f t="shared" si="3"/>
        <v>1</v>
      </c>
      <c r="Y47" s="2"/>
    </row>
    <row r="48" spans="1:25" x14ac:dyDescent="0.25">
      <c r="A48" s="26">
        <v>42</v>
      </c>
      <c r="B48" s="7" t="str">
        <f>'3rdR'!B48</f>
        <v>BENEDIK GREGOR</v>
      </c>
      <c r="C48" s="65">
        <v>7</v>
      </c>
      <c r="D48" s="65">
        <v>4</v>
      </c>
      <c r="E48" s="65">
        <v>5</v>
      </c>
      <c r="F48" s="65">
        <v>4</v>
      </c>
      <c r="G48" s="65">
        <v>5</v>
      </c>
      <c r="H48" s="65">
        <v>6</v>
      </c>
      <c r="I48" s="65">
        <v>7</v>
      </c>
      <c r="J48" s="65">
        <v>9</v>
      </c>
      <c r="K48" s="65">
        <v>9</v>
      </c>
      <c r="L48" s="65">
        <v>4</v>
      </c>
      <c r="M48" s="65">
        <v>6</v>
      </c>
      <c r="N48" s="65">
        <v>5</v>
      </c>
      <c r="O48" s="65">
        <v>4</v>
      </c>
      <c r="P48" s="65">
        <v>9</v>
      </c>
      <c r="Q48" s="65">
        <v>5</v>
      </c>
      <c r="R48" s="65">
        <v>3</v>
      </c>
      <c r="S48" s="65">
        <v>4</v>
      </c>
      <c r="T48" s="65">
        <v>5</v>
      </c>
      <c r="U48" s="15">
        <f t="shared" si="2"/>
        <v>101</v>
      </c>
      <c r="V48" s="21">
        <v>11.6</v>
      </c>
      <c r="W48" s="4">
        <f>IF(B48&lt;&gt;"",'3rdR'!W48+X48,0)</f>
        <v>3</v>
      </c>
      <c r="X48" s="4">
        <f t="shared" si="3"/>
        <v>1</v>
      </c>
      <c r="Y48" s="2"/>
    </row>
    <row r="49" spans="1:25" x14ac:dyDescent="0.25">
      <c r="A49" s="33">
        <v>43</v>
      </c>
      <c r="B49" s="7" t="str">
        <f>'3rdR'!B49</f>
        <v>BENEDIK MIRJANA</v>
      </c>
      <c r="C49" s="65">
        <v>6</v>
      </c>
      <c r="D49" s="65">
        <v>6</v>
      </c>
      <c r="E49" s="65">
        <v>4</v>
      </c>
      <c r="F49" s="65">
        <v>3</v>
      </c>
      <c r="G49" s="65">
        <v>4</v>
      </c>
      <c r="H49" s="65">
        <v>4</v>
      </c>
      <c r="I49" s="65">
        <v>6</v>
      </c>
      <c r="J49" s="65">
        <v>5</v>
      </c>
      <c r="K49" s="65">
        <v>3</v>
      </c>
      <c r="L49" s="65">
        <v>3</v>
      </c>
      <c r="M49" s="65">
        <v>4</v>
      </c>
      <c r="N49" s="65">
        <v>9</v>
      </c>
      <c r="O49" s="65">
        <v>4</v>
      </c>
      <c r="P49" s="65">
        <v>7</v>
      </c>
      <c r="Q49" s="65">
        <v>4</v>
      </c>
      <c r="R49" s="65">
        <v>3</v>
      </c>
      <c r="S49" s="65">
        <v>6</v>
      </c>
      <c r="T49" s="65">
        <v>7</v>
      </c>
      <c r="U49" s="15">
        <f t="shared" si="2"/>
        <v>88</v>
      </c>
      <c r="V49" s="21">
        <v>13</v>
      </c>
      <c r="W49" s="4">
        <f>IF(B49&lt;&gt;"",'3rdR'!W49+X49,0)</f>
        <v>3</v>
      </c>
      <c r="X49" s="4">
        <f t="shared" si="3"/>
        <v>1</v>
      </c>
      <c r="Y49" s="2"/>
    </row>
    <row r="50" spans="1:25" x14ac:dyDescent="0.25">
      <c r="A50" s="26">
        <v>44</v>
      </c>
      <c r="B50" s="7" t="str">
        <f>'3rdR'!B50</f>
        <v>BERNIK TOMAZ</v>
      </c>
      <c r="C50" s="67">
        <v>7</v>
      </c>
      <c r="D50" s="67">
        <v>5</v>
      </c>
      <c r="E50" s="65">
        <v>5</v>
      </c>
      <c r="F50" s="65">
        <v>4</v>
      </c>
      <c r="G50" s="67">
        <v>7</v>
      </c>
      <c r="H50" s="67">
        <v>6</v>
      </c>
      <c r="I50" s="65">
        <v>5</v>
      </c>
      <c r="J50" s="67">
        <v>5</v>
      </c>
      <c r="K50" s="67">
        <v>6</v>
      </c>
      <c r="L50" s="65">
        <v>3</v>
      </c>
      <c r="M50" s="67">
        <v>4</v>
      </c>
      <c r="N50" s="65">
        <v>6</v>
      </c>
      <c r="O50" s="67">
        <v>5</v>
      </c>
      <c r="P50" s="65">
        <v>6</v>
      </c>
      <c r="Q50" s="65">
        <v>4</v>
      </c>
      <c r="R50" s="65">
        <v>8</v>
      </c>
      <c r="S50" s="67">
        <v>4</v>
      </c>
      <c r="T50" s="67">
        <v>6</v>
      </c>
      <c r="U50" s="15">
        <f t="shared" si="2"/>
        <v>96</v>
      </c>
      <c r="V50" s="21">
        <v>15.9</v>
      </c>
      <c r="W50" s="4">
        <f>IF(B50&lt;&gt;"",'3rdR'!W50+X50,0)</f>
        <v>3</v>
      </c>
      <c r="X50" s="4">
        <f t="shared" si="3"/>
        <v>1</v>
      </c>
      <c r="Y50" s="2"/>
    </row>
    <row r="51" spans="1:25" x14ac:dyDescent="0.25">
      <c r="A51" s="26">
        <v>45</v>
      </c>
      <c r="B51" s="7" t="str">
        <f>'3rdR'!B51</f>
        <v>DE CILLIA GIANNI</v>
      </c>
      <c r="C51" s="67">
        <v>9</v>
      </c>
      <c r="D51" s="67">
        <v>9</v>
      </c>
      <c r="E51" s="65">
        <v>4</v>
      </c>
      <c r="F51" s="65">
        <v>9</v>
      </c>
      <c r="G51" s="67">
        <v>5</v>
      </c>
      <c r="H51" s="67">
        <v>4</v>
      </c>
      <c r="I51" s="65">
        <v>5</v>
      </c>
      <c r="J51" s="67">
        <v>4</v>
      </c>
      <c r="K51" s="67">
        <v>4</v>
      </c>
      <c r="L51" s="65">
        <v>4</v>
      </c>
      <c r="M51" s="67">
        <v>9</v>
      </c>
      <c r="N51" s="65">
        <v>5</v>
      </c>
      <c r="O51" s="67">
        <v>3</v>
      </c>
      <c r="P51" s="65">
        <v>9</v>
      </c>
      <c r="Q51" s="65">
        <v>3</v>
      </c>
      <c r="R51" s="65">
        <v>3</v>
      </c>
      <c r="S51" s="67">
        <v>3</v>
      </c>
      <c r="T51" s="67">
        <v>9</v>
      </c>
      <c r="U51" s="15">
        <f t="shared" si="2"/>
        <v>101</v>
      </c>
      <c r="V51" s="21">
        <v>14.9</v>
      </c>
      <c r="W51" s="4">
        <f>IF(B51&lt;&gt;"",'3rdR'!W51+X51,0)</f>
        <v>3</v>
      </c>
      <c r="X51" s="4">
        <f t="shared" si="3"/>
        <v>1</v>
      </c>
      <c r="Y51" s="2"/>
    </row>
    <row r="52" spans="1:25" x14ac:dyDescent="0.25">
      <c r="A52" s="33">
        <v>46</v>
      </c>
      <c r="B52" s="7" t="str">
        <f>'3rdR'!B52</f>
        <v>GACESA MELI</v>
      </c>
      <c r="C52" s="67"/>
      <c r="D52" s="67"/>
      <c r="E52" s="65"/>
      <c r="F52" s="65"/>
      <c r="G52" s="67"/>
      <c r="H52" s="67"/>
      <c r="I52" s="65"/>
      <c r="J52" s="67"/>
      <c r="K52" s="67"/>
      <c r="L52" s="65"/>
      <c r="M52" s="67"/>
      <c r="N52" s="65"/>
      <c r="O52" s="67"/>
      <c r="P52" s="65"/>
      <c r="Q52" s="65"/>
      <c r="R52" s="65"/>
      <c r="S52" s="67"/>
      <c r="T52" s="67"/>
      <c r="U52" s="15">
        <f t="shared" si="2"/>
        <v>0</v>
      </c>
      <c r="V52" s="21">
        <f>'3rdR'!V52</f>
        <v>20</v>
      </c>
      <c r="W52" s="4">
        <f>IF(B52&lt;&gt;"",'3rdR'!W52+X52,0)</f>
        <v>1</v>
      </c>
      <c r="X52" s="4">
        <f t="shared" si="3"/>
        <v>0</v>
      </c>
      <c r="Y52" s="2"/>
    </row>
    <row r="53" spans="1:25" x14ac:dyDescent="0.25">
      <c r="A53" s="26">
        <v>47</v>
      </c>
      <c r="B53" s="7" t="str">
        <f>'3rdR'!B53</f>
        <v>GACESA MILOS</v>
      </c>
      <c r="C53" s="67"/>
      <c r="D53" s="67"/>
      <c r="E53" s="65"/>
      <c r="F53" s="65"/>
      <c r="G53" s="67"/>
      <c r="H53" s="67"/>
      <c r="I53" s="65"/>
      <c r="J53" s="67"/>
      <c r="K53" s="67"/>
      <c r="L53" s="65"/>
      <c r="M53" s="67"/>
      <c r="N53" s="65"/>
      <c r="O53" s="67"/>
      <c r="P53" s="65"/>
      <c r="Q53" s="65"/>
      <c r="R53" s="65"/>
      <c r="S53" s="67"/>
      <c r="T53" s="67"/>
      <c r="U53" s="15">
        <f t="shared" si="2"/>
        <v>0</v>
      </c>
      <c r="V53" s="21">
        <f>'3rdR'!V53</f>
        <v>12</v>
      </c>
      <c r="W53" s="4">
        <f>IF(B53&lt;&gt;"",'3rdR'!W53+X53,0)</f>
        <v>1</v>
      </c>
      <c r="X53" s="4">
        <f t="shared" si="3"/>
        <v>0</v>
      </c>
      <c r="Y53" s="2"/>
    </row>
    <row r="54" spans="1:25" x14ac:dyDescent="0.25">
      <c r="A54" s="26">
        <v>48</v>
      </c>
      <c r="B54" s="7" t="str">
        <f>'3rdR'!B54</f>
        <v>KOZELJ ANDREJ</v>
      </c>
      <c r="C54" s="67"/>
      <c r="D54" s="67"/>
      <c r="E54" s="65"/>
      <c r="F54" s="65"/>
      <c r="G54" s="67"/>
      <c r="H54" s="67"/>
      <c r="I54" s="65"/>
      <c r="J54" s="67"/>
      <c r="K54" s="67"/>
      <c r="L54" s="65"/>
      <c r="M54" s="67"/>
      <c r="N54" s="65"/>
      <c r="O54" s="67"/>
      <c r="P54" s="65"/>
      <c r="Q54" s="65"/>
      <c r="R54" s="65"/>
      <c r="S54" s="67"/>
      <c r="T54" s="67"/>
      <c r="U54" s="15">
        <f t="shared" si="2"/>
        <v>0</v>
      </c>
      <c r="V54" s="21">
        <f>'3rdR'!V54</f>
        <v>12.9</v>
      </c>
      <c r="W54" s="4">
        <f>IF(B54&lt;&gt;"",'3rdR'!W54+X54,0)</f>
        <v>1</v>
      </c>
      <c r="X54" s="4">
        <f t="shared" si="3"/>
        <v>0</v>
      </c>
      <c r="Y54" s="2"/>
    </row>
    <row r="55" spans="1:25" x14ac:dyDescent="0.25">
      <c r="A55" s="33">
        <v>49</v>
      </c>
      <c r="B55" s="7" t="str">
        <f>'3rdR'!B55</f>
        <v>KOZELJ TILKA</v>
      </c>
      <c r="C55" s="67"/>
      <c r="D55" s="67"/>
      <c r="E55" s="65"/>
      <c r="F55" s="65"/>
      <c r="G55" s="67"/>
      <c r="H55" s="67"/>
      <c r="I55" s="65"/>
      <c r="J55" s="67"/>
      <c r="K55" s="67"/>
      <c r="L55" s="65"/>
      <c r="M55" s="67"/>
      <c r="N55" s="65"/>
      <c r="O55" s="67"/>
      <c r="P55" s="65"/>
      <c r="Q55" s="65"/>
      <c r="R55" s="65"/>
      <c r="S55" s="67"/>
      <c r="T55" s="67"/>
      <c r="U55" s="15">
        <f t="shared" si="2"/>
        <v>0</v>
      </c>
      <c r="V55" s="21">
        <f>'3rdR'!V55</f>
        <v>18.3</v>
      </c>
      <c r="W55" s="4">
        <f>IF(B55&lt;&gt;"",'3rdR'!W55+X55,0)</f>
        <v>1</v>
      </c>
      <c r="X55" s="4">
        <f t="shared" si="3"/>
        <v>0</v>
      </c>
      <c r="Y55" s="2"/>
    </row>
    <row r="56" spans="1:25" x14ac:dyDescent="0.25">
      <c r="A56" s="26">
        <v>50</v>
      </c>
      <c r="B56" s="7" t="str">
        <f>'3rdR'!B56</f>
        <v>KRANJC ROMANA</v>
      </c>
      <c r="C56" s="67"/>
      <c r="D56" s="67"/>
      <c r="E56" s="65"/>
      <c r="F56" s="65"/>
      <c r="G56" s="67"/>
      <c r="H56" s="67"/>
      <c r="I56" s="65"/>
      <c r="J56" s="67"/>
      <c r="K56" s="67"/>
      <c r="L56" s="65"/>
      <c r="M56" s="67"/>
      <c r="N56" s="65"/>
      <c r="O56" s="67"/>
      <c r="P56" s="65"/>
      <c r="Q56" s="65"/>
      <c r="R56" s="65"/>
      <c r="S56" s="67"/>
      <c r="T56" s="67"/>
      <c r="U56" s="15">
        <f t="shared" si="2"/>
        <v>0</v>
      </c>
      <c r="V56" s="21">
        <f>'3rdR'!V56</f>
        <v>22.2</v>
      </c>
      <c r="W56" s="4">
        <f>IF(B56&lt;&gt;"",'3rdR'!W56+X56,0)</f>
        <v>2</v>
      </c>
      <c r="X56" s="4">
        <f t="shared" si="3"/>
        <v>0</v>
      </c>
      <c r="Y56" s="2"/>
    </row>
    <row r="57" spans="1:25" x14ac:dyDescent="0.25">
      <c r="A57" s="26">
        <v>51</v>
      </c>
      <c r="B57" s="7" t="str">
        <f>'3rdR'!B57</f>
        <v>MAJORAN ANDREAS</v>
      </c>
      <c r="C57" s="67"/>
      <c r="D57" s="67"/>
      <c r="E57" s="65"/>
      <c r="F57" s="65"/>
      <c r="G57" s="67"/>
      <c r="H57" s="67"/>
      <c r="I57" s="65"/>
      <c r="J57" s="67"/>
      <c r="K57" s="67"/>
      <c r="L57" s="65"/>
      <c r="M57" s="67"/>
      <c r="N57" s="65"/>
      <c r="O57" s="67"/>
      <c r="P57" s="65"/>
      <c r="Q57" s="65"/>
      <c r="R57" s="65"/>
      <c r="S57" s="67"/>
      <c r="T57" s="67"/>
      <c r="U57" s="15">
        <f t="shared" si="2"/>
        <v>0</v>
      </c>
      <c r="V57" s="21">
        <f>'3rdR'!V57</f>
        <v>36</v>
      </c>
      <c r="W57" s="4">
        <f>IF(B57&lt;&gt;"",'3rdR'!W57+X57,0)</f>
        <v>1</v>
      </c>
      <c r="X57" s="4">
        <f t="shared" si="3"/>
        <v>0</v>
      </c>
      <c r="Y57" s="2"/>
    </row>
    <row r="58" spans="1:25" x14ac:dyDescent="0.25">
      <c r="A58" s="33">
        <v>52</v>
      </c>
      <c r="B58" s="7" t="str">
        <f>'3rdR'!B58</f>
        <v>OBERLOJER RENATE</v>
      </c>
      <c r="C58" s="67">
        <v>5</v>
      </c>
      <c r="D58" s="67">
        <v>7</v>
      </c>
      <c r="E58" s="65">
        <v>4</v>
      </c>
      <c r="F58" s="65">
        <v>4</v>
      </c>
      <c r="G58" s="67">
        <v>6</v>
      </c>
      <c r="H58" s="67">
        <v>7</v>
      </c>
      <c r="I58" s="65">
        <v>6</v>
      </c>
      <c r="J58" s="67">
        <v>5</v>
      </c>
      <c r="K58" s="67">
        <v>9</v>
      </c>
      <c r="L58" s="65">
        <v>4</v>
      </c>
      <c r="M58" s="67">
        <v>6</v>
      </c>
      <c r="N58" s="65">
        <v>5</v>
      </c>
      <c r="O58" s="67">
        <v>5</v>
      </c>
      <c r="P58" s="65">
        <v>8</v>
      </c>
      <c r="Q58" s="65">
        <v>3</v>
      </c>
      <c r="R58" s="65">
        <v>3</v>
      </c>
      <c r="S58" s="67">
        <v>7</v>
      </c>
      <c r="T58" s="67">
        <v>6</v>
      </c>
      <c r="U58" s="15">
        <f t="shared" si="2"/>
        <v>100</v>
      </c>
      <c r="V58" s="21">
        <f>'3rdR'!V58</f>
        <v>19.3</v>
      </c>
      <c r="W58" s="4">
        <f>IF(B58&lt;&gt;"",'3rdR'!W58+X58,0)</f>
        <v>3</v>
      </c>
      <c r="X58" s="4">
        <f t="shared" si="3"/>
        <v>1</v>
      </c>
      <c r="Y58" s="2"/>
    </row>
    <row r="59" spans="1:25" x14ac:dyDescent="0.25">
      <c r="A59" s="26">
        <v>53</v>
      </c>
      <c r="B59" s="7" t="str">
        <f>'3rdR'!B59</f>
        <v>RANT ANDREJ</v>
      </c>
      <c r="C59" s="67"/>
      <c r="D59" s="67"/>
      <c r="E59" s="65"/>
      <c r="F59" s="65"/>
      <c r="G59" s="67"/>
      <c r="H59" s="67"/>
      <c r="I59" s="65"/>
      <c r="J59" s="67"/>
      <c r="K59" s="67"/>
      <c r="L59" s="65"/>
      <c r="M59" s="67"/>
      <c r="N59" s="65"/>
      <c r="O59" s="67"/>
      <c r="P59" s="65"/>
      <c r="Q59" s="65"/>
      <c r="R59" s="65"/>
      <c r="S59" s="67"/>
      <c r="T59" s="67"/>
      <c r="U59" s="15">
        <f t="shared" si="2"/>
        <v>0</v>
      </c>
      <c r="V59" s="21">
        <v>10.6</v>
      </c>
      <c r="W59" s="4">
        <f>IF(B59&lt;&gt;"",'3rdR'!W59+X59,0)</f>
        <v>1</v>
      </c>
      <c r="X59" s="4">
        <f t="shared" si="3"/>
        <v>0</v>
      </c>
      <c r="Y59" s="2"/>
    </row>
    <row r="60" spans="1:25" x14ac:dyDescent="0.25">
      <c r="A60" s="26">
        <v>54</v>
      </c>
      <c r="B60" s="7" t="str">
        <f>'3rdR'!B60</f>
        <v>RANT IRMI</v>
      </c>
      <c r="C60" s="67"/>
      <c r="D60" s="67"/>
      <c r="E60" s="65"/>
      <c r="F60" s="65"/>
      <c r="G60" s="67"/>
      <c r="H60" s="67"/>
      <c r="I60" s="65"/>
      <c r="J60" s="67"/>
      <c r="K60" s="67"/>
      <c r="L60" s="65"/>
      <c r="M60" s="67"/>
      <c r="N60" s="65"/>
      <c r="O60" s="67"/>
      <c r="P60" s="65"/>
      <c r="Q60" s="65"/>
      <c r="R60" s="65"/>
      <c r="S60" s="67"/>
      <c r="T60" s="67"/>
      <c r="U60" s="15">
        <f t="shared" si="2"/>
        <v>0</v>
      </c>
      <c r="V60" s="21">
        <v>17.399999999999999</v>
      </c>
      <c r="W60" s="4">
        <f>IF(B60&lt;&gt;"",'3rdR'!W60+X60,0)</f>
        <v>1</v>
      </c>
      <c r="X60" s="4">
        <f t="shared" si="3"/>
        <v>0</v>
      </c>
      <c r="Y60" s="2"/>
    </row>
    <row r="61" spans="1:25" x14ac:dyDescent="0.25">
      <c r="A61" s="33">
        <v>55</v>
      </c>
      <c r="B61" s="7" t="str">
        <f>'3rdR'!B61</f>
        <v>ROBIC MARKO</v>
      </c>
      <c r="C61" s="67">
        <v>4</v>
      </c>
      <c r="D61" s="67">
        <v>6</v>
      </c>
      <c r="E61" s="65">
        <v>3</v>
      </c>
      <c r="F61" s="65">
        <v>6</v>
      </c>
      <c r="G61" s="67">
        <v>4</v>
      </c>
      <c r="H61" s="67">
        <v>5</v>
      </c>
      <c r="I61" s="65">
        <v>7</v>
      </c>
      <c r="J61" s="67">
        <v>6</v>
      </c>
      <c r="K61" s="67">
        <v>6</v>
      </c>
      <c r="L61" s="65">
        <v>4</v>
      </c>
      <c r="M61" s="67">
        <v>4</v>
      </c>
      <c r="N61" s="65">
        <v>6</v>
      </c>
      <c r="O61" s="67">
        <v>5</v>
      </c>
      <c r="P61" s="65">
        <v>9</v>
      </c>
      <c r="Q61" s="65">
        <v>4</v>
      </c>
      <c r="R61" s="65">
        <v>4</v>
      </c>
      <c r="S61" s="67">
        <v>6</v>
      </c>
      <c r="T61" s="67">
        <v>5</v>
      </c>
      <c r="U61" s="15">
        <f t="shared" si="2"/>
        <v>94</v>
      </c>
      <c r="V61" s="21">
        <v>11.8</v>
      </c>
      <c r="W61" s="4">
        <f>IF(B61&lt;&gt;"",'3rdR'!W61+X61,0)</f>
        <v>2</v>
      </c>
      <c r="X61" s="4">
        <f t="shared" si="3"/>
        <v>1</v>
      </c>
      <c r="Y61" s="2"/>
    </row>
    <row r="62" spans="1:25" x14ac:dyDescent="0.25">
      <c r="A62" s="26">
        <v>56</v>
      </c>
      <c r="B62" s="7" t="str">
        <f>'3rdR'!B62</f>
        <v>RUEMER ELISABETH</v>
      </c>
      <c r="C62" s="67"/>
      <c r="D62" s="67"/>
      <c r="E62" s="65"/>
      <c r="F62" s="65"/>
      <c r="G62" s="67"/>
      <c r="H62" s="67"/>
      <c r="I62" s="65"/>
      <c r="J62" s="67"/>
      <c r="K62" s="67"/>
      <c r="L62" s="65"/>
      <c r="M62" s="67"/>
      <c r="N62" s="65"/>
      <c r="O62" s="67"/>
      <c r="P62" s="65"/>
      <c r="Q62" s="65"/>
      <c r="R62" s="65"/>
      <c r="S62" s="67"/>
      <c r="T62" s="67"/>
      <c r="U62" s="15">
        <f t="shared" si="2"/>
        <v>0</v>
      </c>
      <c r="V62" s="21">
        <f>'3rdR'!V62</f>
        <v>26</v>
      </c>
      <c r="W62" s="4">
        <f>IF(B62&lt;&gt;"",'3rdR'!W62+X62,0)</f>
        <v>2</v>
      </c>
      <c r="X62" s="4">
        <f t="shared" si="3"/>
        <v>0</v>
      </c>
      <c r="Y62" s="2"/>
    </row>
    <row r="63" spans="1:25" x14ac:dyDescent="0.25">
      <c r="A63" s="26">
        <v>57</v>
      </c>
      <c r="B63" s="7" t="str">
        <f>'3rdR'!B63</f>
        <v>SCOTTO DARIO</v>
      </c>
      <c r="C63" s="67"/>
      <c r="D63" s="67"/>
      <c r="E63" s="65"/>
      <c r="F63" s="65"/>
      <c r="G63" s="67"/>
      <c r="H63" s="67"/>
      <c r="I63" s="65"/>
      <c r="J63" s="67"/>
      <c r="K63" s="67"/>
      <c r="L63" s="65"/>
      <c r="M63" s="67"/>
      <c r="N63" s="65"/>
      <c r="O63" s="67"/>
      <c r="P63" s="65"/>
      <c r="Q63" s="65"/>
      <c r="R63" s="65"/>
      <c r="S63" s="67"/>
      <c r="T63" s="67"/>
      <c r="U63" s="15">
        <f t="shared" si="2"/>
        <v>0</v>
      </c>
      <c r="V63" s="21">
        <f>'3rdR'!V63</f>
        <v>18.399999999999999</v>
      </c>
      <c r="W63" s="4">
        <f>IF(B63&lt;&gt;"",'3rdR'!W63+X63,0)</f>
        <v>2</v>
      </c>
      <c r="X63" s="4">
        <f t="shared" si="3"/>
        <v>0</v>
      </c>
      <c r="Y63" s="2"/>
    </row>
    <row r="64" spans="1:25" x14ac:dyDescent="0.25">
      <c r="A64" s="33">
        <v>58</v>
      </c>
      <c r="B64" s="7" t="str">
        <f>'3rdR'!B64</f>
        <v>STOJKOVIC MAJA</v>
      </c>
      <c r="C64" s="67"/>
      <c r="D64" s="67"/>
      <c r="E64" s="65"/>
      <c r="F64" s="65"/>
      <c r="G64" s="67"/>
      <c r="H64" s="67"/>
      <c r="I64" s="65"/>
      <c r="J64" s="67"/>
      <c r="K64" s="67"/>
      <c r="L64" s="65"/>
      <c r="M64" s="67"/>
      <c r="N64" s="65"/>
      <c r="O64" s="67"/>
      <c r="P64" s="65"/>
      <c r="Q64" s="65"/>
      <c r="R64" s="65"/>
      <c r="S64" s="67"/>
      <c r="T64" s="67"/>
      <c r="U64" s="15">
        <f t="shared" si="2"/>
        <v>0</v>
      </c>
      <c r="V64" s="21">
        <f>'3rdR'!V64</f>
        <v>21.9</v>
      </c>
      <c r="W64" s="4">
        <f>IF(B64&lt;&gt;"",'3rdR'!W64+X64,0)</f>
        <v>2</v>
      </c>
      <c r="X64" s="4">
        <f t="shared" si="3"/>
        <v>0</v>
      </c>
      <c r="Y64" s="2"/>
    </row>
    <row r="65" spans="1:25" x14ac:dyDescent="0.25">
      <c r="A65" s="26">
        <v>59</v>
      </c>
      <c r="B65" s="7" t="str">
        <f>'3rdR'!B65</f>
        <v>TERGLAV BREDA</v>
      </c>
      <c r="C65" s="67">
        <v>8</v>
      </c>
      <c r="D65" s="67">
        <v>5</v>
      </c>
      <c r="E65" s="65">
        <v>5</v>
      </c>
      <c r="F65" s="65">
        <v>6</v>
      </c>
      <c r="G65" s="67">
        <v>7</v>
      </c>
      <c r="H65" s="67">
        <v>5</v>
      </c>
      <c r="I65" s="65">
        <v>7</v>
      </c>
      <c r="J65" s="67">
        <v>8</v>
      </c>
      <c r="K65" s="67">
        <v>6</v>
      </c>
      <c r="L65" s="65">
        <v>8</v>
      </c>
      <c r="M65" s="67">
        <v>7</v>
      </c>
      <c r="N65" s="65">
        <v>6</v>
      </c>
      <c r="O65" s="67">
        <v>6</v>
      </c>
      <c r="P65" s="65">
        <v>8</v>
      </c>
      <c r="Q65" s="65">
        <v>5</v>
      </c>
      <c r="R65" s="65">
        <v>9</v>
      </c>
      <c r="S65" s="67">
        <v>9</v>
      </c>
      <c r="T65" s="67">
        <v>7</v>
      </c>
      <c r="U65" s="15">
        <f t="shared" si="2"/>
        <v>122</v>
      </c>
      <c r="V65" s="21">
        <f>'3rdR'!V65</f>
        <v>36</v>
      </c>
      <c r="W65" s="4">
        <f>IF(B65&lt;&gt;"",'3rdR'!W65+X65,0)</f>
        <v>3</v>
      </c>
      <c r="X65" s="4">
        <f t="shared" si="3"/>
        <v>1</v>
      </c>
      <c r="Y65" s="2"/>
    </row>
    <row r="66" spans="1:25" x14ac:dyDescent="0.25">
      <c r="A66" s="26">
        <v>60</v>
      </c>
      <c r="B66" s="7" t="str">
        <f>'3rdR'!B66</f>
        <v>KANNO NNORIHIRO</v>
      </c>
      <c r="C66" s="67"/>
      <c r="D66" s="67"/>
      <c r="E66" s="65"/>
      <c r="F66" s="65"/>
      <c r="G66" s="67"/>
      <c r="H66" s="67"/>
      <c r="I66" s="65"/>
      <c r="J66" s="67"/>
      <c r="K66" s="67"/>
      <c r="L66" s="65"/>
      <c r="M66" s="67"/>
      <c r="N66" s="65"/>
      <c r="O66" s="67"/>
      <c r="P66" s="65"/>
      <c r="Q66" s="65"/>
      <c r="R66" s="65"/>
      <c r="S66" s="67"/>
      <c r="T66" s="67"/>
      <c r="U66" s="15">
        <f t="shared" si="2"/>
        <v>0</v>
      </c>
      <c r="V66" s="21">
        <f>'3rdR'!V66</f>
        <v>15</v>
      </c>
      <c r="W66" s="4">
        <f>IF(B66&lt;&gt;"",'3rdR'!W66+X66,0)</f>
        <v>1</v>
      </c>
      <c r="X66" s="4">
        <f t="shared" si="3"/>
        <v>0</v>
      </c>
      <c r="Y66" s="2"/>
    </row>
    <row r="67" spans="1:25" x14ac:dyDescent="0.25">
      <c r="A67" s="33">
        <v>61</v>
      </c>
      <c r="B67" s="7" t="str">
        <f>'3rdR'!B67</f>
        <v>IVANCIC ALJOSA</v>
      </c>
      <c r="C67" s="67"/>
      <c r="D67" s="67"/>
      <c r="E67" s="65"/>
      <c r="F67" s="65"/>
      <c r="G67" s="67"/>
      <c r="H67" s="67"/>
      <c r="I67" s="65"/>
      <c r="J67" s="67"/>
      <c r="K67" s="67"/>
      <c r="L67" s="65"/>
      <c r="M67" s="67"/>
      <c r="N67" s="65"/>
      <c r="O67" s="67"/>
      <c r="P67" s="65"/>
      <c r="Q67" s="65"/>
      <c r="R67" s="65"/>
      <c r="S67" s="67"/>
      <c r="T67" s="67"/>
      <c r="U67" s="15">
        <f t="shared" si="2"/>
        <v>0</v>
      </c>
      <c r="V67" s="21">
        <f>'3rdR'!V67</f>
        <v>16</v>
      </c>
      <c r="W67" s="4">
        <f>IF(B67&lt;&gt;"",'3rdR'!W67+X67,0)</f>
        <v>1</v>
      </c>
      <c r="X67" s="4">
        <f t="shared" si="3"/>
        <v>0</v>
      </c>
    </row>
    <row r="68" spans="1:25" x14ac:dyDescent="0.25">
      <c r="A68" s="26">
        <v>62</v>
      </c>
      <c r="B68" s="7" t="str">
        <f>'3rdR'!B68</f>
        <v>BENETAZZO SONIA</v>
      </c>
      <c r="C68" s="67">
        <v>5</v>
      </c>
      <c r="D68" s="67">
        <v>5</v>
      </c>
      <c r="E68" s="65">
        <v>4</v>
      </c>
      <c r="F68" s="65">
        <v>3</v>
      </c>
      <c r="G68" s="67">
        <v>5</v>
      </c>
      <c r="H68" s="67">
        <v>6</v>
      </c>
      <c r="I68" s="65">
        <v>6</v>
      </c>
      <c r="J68" s="67">
        <v>5</v>
      </c>
      <c r="K68" s="67">
        <v>6</v>
      </c>
      <c r="L68" s="65">
        <v>4</v>
      </c>
      <c r="M68" s="67">
        <v>5</v>
      </c>
      <c r="N68" s="65">
        <v>4</v>
      </c>
      <c r="O68" s="67">
        <v>5</v>
      </c>
      <c r="P68" s="65">
        <v>6</v>
      </c>
      <c r="Q68" s="65">
        <v>4</v>
      </c>
      <c r="R68" s="65">
        <v>4</v>
      </c>
      <c r="S68" s="67">
        <v>5</v>
      </c>
      <c r="T68" s="67">
        <v>5</v>
      </c>
      <c r="U68" s="15">
        <f t="shared" si="2"/>
        <v>87</v>
      </c>
      <c r="V68" s="21">
        <v>12.2</v>
      </c>
      <c r="W68" s="4">
        <f>IF(B68&lt;&gt;"",'3rdR'!W68+X68,0)</f>
        <v>2</v>
      </c>
      <c r="X68" s="4">
        <f t="shared" si="3"/>
        <v>1</v>
      </c>
    </row>
    <row r="69" spans="1:25" x14ac:dyDescent="0.25">
      <c r="A69" s="26">
        <v>63</v>
      </c>
      <c r="B69" s="7" t="str">
        <f>'3rdR'!B69</f>
        <v>CAMPANA MAURIZIO</v>
      </c>
      <c r="C69" s="67">
        <v>6</v>
      </c>
      <c r="D69" s="67">
        <v>4</v>
      </c>
      <c r="E69" s="65">
        <v>3</v>
      </c>
      <c r="F69" s="65">
        <v>4</v>
      </c>
      <c r="G69" s="67">
        <v>4</v>
      </c>
      <c r="H69" s="67">
        <v>4</v>
      </c>
      <c r="I69" s="65">
        <v>6</v>
      </c>
      <c r="J69" s="67">
        <v>5</v>
      </c>
      <c r="K69" s="67">
        <v>4</v>
      </c>
      <c r="L69" s="65">
        <v>4</v>
      </c>
      <c r="M69" s="67">
        <v>5</v>
      </c>
      <c r="N69" s="65">
        <v>5</v>
      </c>
      <c r="O69" s="67">
        <v>5</v>
      </c>
      <c r="P69" s="65">
        <v>5</v>
      </c>
      <c r="Q69" s="65">
        <v>4</v>
      </c>
      <c r="R69" s="65">
        <v>4</v>
      </c>
      <c r="S69" s="67">
        <v>4</v>
      </c>
      <c r="T69" s="67">
        <v>4</v>
      </c>
      <c r="U69" s="15">
        <f t="shared" si="2"/>
        <v>80</v>
      </c>
      <c r="V69" s="21">
        <v>9.4</v>
      </c>
      <c r="W69" s="4">
        <f>IF(B69&lt;&gt;"",'3rdR'!W69+X69,0)</f>
        <v>2</v>
      </c>
      <c r="X69" s="4">
        <f t="shared" si="3"/>
        <v>1</v>
      </c>
    </row>
    <row r="70" spans="1:25" x14ac:dyDescent="0.25">
      <c r="A70" s="33">
        <v>64</v>
      </c>
      <c r="B70" s="7" t="str">
        <f>'3rdR'!B70</f>
        <v>LAMPE MILAN</v>
      </c>
      <c r="C70" s="67"/>
      <c r="D70" s="67"/>
      <c r="E70" s="65"/>
      <c r="F70" s="65"/>
      <c r="G70" s="67"/>
      <c r="H70" s="67"/>
      <c r="I70" s="65"/>
      <c r="J70" s="67"/>
      <c r="K70" s="67"/>
      <c r="L70" s="65"/>
      <c r="M70" s="67"/>
      <c r="N70" s="65"/>
      <c r="O70" s="67"/>
      <c r="P70" s="65"/>
      <c r="Q70" s="65"/>
      <c r="R70" s="65"/>
      <c r="S70" s="67"/>
      <c r="T70" s="67"/>
      <c r="U70" s="15">
        <f t="shared" si="2"/>
        <v>0</v>
      </c>
      <c r="V70" s="21">
        <f>'3rdR'!V70</f>
        <v>14</v>
      </c>
      <c r="W70" s="4">
        <f>IF(B70&lt;&gt;"",'3rdR'!W70+X70,0)</f>
        <v>1</v>
      </c>
      <c r="X70" s="4">
        <f t="shared" si="3"/>
        <v>0</v>
      </c>
    </row>
    <row r="71" spans="1:25" x14ac:dyDescent="0.25">
      <c r="A71" s="26">
        <v>65</v>
      </c>
      <c r="B71" s="7" t="str">
        <f>'3rdR'!B71</f>
        <v>PAVLIČ JERNEJ</v>
      </c>
      <c r="C71" s="67"/>
      <c r="D71" s="67"/>
      <c r="E71" s="65"/>
      <c r="F71" s="65"/>
      <c r="G71" s="67"/>
      <c r="H71" s="67"/>
      <c r="I71" s="65"/>
      <c r="J71" s="67"/>
      <c r="K71" s="67"/>
      <c r="L71" s="65"/>
      <c r="M71" s="67"/>
      <c r="N71" s="65"/>
      <c r="O71" s="67"/>
      <c r="P71" s="65"/>
      <c r="Q71" s="65"/>
      <c r="R71" s="65"/>
      <c r="S71" s="67"/>
      <c r="T71" s="67"/>
      <c r="U71" s="15">
        <f t="shared" ref="U71:U102" si="4">SUM(C71:T71)</f>
        <v>0</v>
      </c>
      <c r="V71" s="21">
        <f>'3rdR'!V71</f>
        <v>4.2</v>
      </c>
      <c r="W71" s="4">
        <f>IF(B71&lt;&gt;"",'3rdR'!W71+X71,0)</f>
        <v>0</v>
      </c>
      <c r="X71" s="4">
        <f t="shared" ref="X71:X88" si="5">IF(U71&gt;0,1,0)</f>
        <v>0</v>
      </c>
    </row>
    <row r="72" spans="1:25" x14ac:dyDescent="0.25">
      <c r="A72" s="26">
        <v>66</v>
      </c>
      <c r="B72" s="7" t="str">
        <f>'3rdR'!B72</f>
        <v>PLEMELJ MILENA</v>
      </c>
      <c r="C72" s="67">
        <v>6</v>
      </c>
      <c r="D72" s="67">
        <v>4</v>
      </c>
      <c r="E72" s="65">
        <v>3</v>
      </c>
      <c r="F72" s="65">
        <v>3</v>
      </c>
      <c r="G72" s="67">
        <v>7</v>
      </c>
      <c r="H72" s="67">
        <v>6</v>
      </c>
      <c r="I72" s="65">
        <v>7</v>
      </c>
      <c r="J72" s="67">
        <v>4</v>
      </c>
      <c r="K72" s="67">
        <v>4</v>
      </c>
      <c r="L72" s="65">
        <v>4</v>
      </c>
      <c r="M72" s="67">
        <v>5</v>
      </c>
      <c r="N72" s="65">
        <v>5</v>
      </c>
      <c r="O72" s="67">
        <v>4</v>
      </c>
      <c r="P72" s="65">
        <v>9</v>
      </c>
      <c r="Q72" s="65">
        <v>4</v>
      </c>
      <c r="R72" s="65">
        <v>7</v>
      </c>
      <c r="S72" s="67">
        <v>8</v>
      </c>
      <c r="T72" s="67">
        <v>6</v>
      </c>
      <c r="U72" s="15">
        <f t="shared" si="4"/>
        <v>96</v>
      </c>
      <c r="V72" s="21">
        <f>'3rdR'!V72</f>
        <v>21</v>
      </c>
      <c r="W72" s="4">
        <f>IF(B72&lt;&gt;"",'3rdR'!W72+X72,0)</f>
        <v>2</v>
      </c>
      <c r="X72" s="4">
        <f t="shared" si="5"/>
        <v>1</v>
      </c>
    </row>
    <row r="73" spans="1:25" x14ac:dyDescent="0.25">
      <c r="A73" s="33">
        <v>67</v>
      </c>
      <c r="B73" s="7" t="str">
        <f>'3rdR'!B73</f>
        <v>SEDOVNIK MILENA</v>
      </c>
      <c r="C73" s="67"/>
      <c r="D73" s="67"/>
      <c r="E73" s="65"/>
      <c r="F73" s="65"/>
      <c r="G73" s="67"/>
      <c r="H73" s="67"/>
      <c r="I73" s="65"/>
      <c r="J73" s="67"/>
      <c r="K73" s="67"/>
      <c r="L73" s="65"/>
      <c r="M73" s="67"/>
      <c r="N73" s="65"/>
      <c r="O73" s="67"/>
      <c r="P73" s="65"/>
      <c r="Q73" s="65"/>
      <c r="R73" s="65"/>
      <c r="S73" s="67"/>
      <c r="T73" s="67"/>
      <c r="U73" s="15">
        <f t="shared" si="4"/>
        <v>0</v>
      </c>
      <c r="V73" s="21">
        <f>'3rdR'!V73</f>
        <v>30.2</v>
      </c>
      <c r="W73" s="4">
        <f>IF(B73&lt;&gt;"",'3rdR'!W73+X73,0)</f>
        <v>1</v>
      </c>
      <c r="X73" s="4">
        <f t="shared" si="5"/>
        <v>0</v>
      </c>
      <c r="Y73" s="2"/>
    </row>
    <row r="74" spans="1:25" x14ac:dyDescent="0.25">
      <c r="A74" s="26">
        <v>68</v>
      </c>
      <c r="B74" s="7" t="str">
        <f>'3rdR'!B74</f>
        <v>SILVESTRE BRUNO</v>
      </c>
      <c r="C74" s="67"/>
      <c r="D74" s="67"/>
      <c r="E74" s="65"/>
      <c r="F74" s="65"/>
      <c r="G74" s="67"/>
      <c r="H74" s="67"/>
      <c r="I74" s="65"/>
      <c r="J74" s="67"/>
      <c r="K74" s="67"/>
      <c r="L74" s="65"/>
      <c r="M74" s="67"/>
      <c r="N74" s="65"/>
      <c r="O74" s="67"/>
      <c r="P74" s="65"/>
      <c r="Q74" s="65"/>
      <c r="R74" s="65"/>
      <c r="S74" s="67"/>
      <c r="T74" s="67"/>
      <c r="U74" s="15">
        <f t="shared" si="4"/>
        <v>0</v>
      </c>
      <c r="V74" s="21">
        <f>'3rdR'!V74</f>
        <v>9.6999999999999993</v>
      </c>
      <c r="W74" s="4">
        <f>IF(B74&lt;&gt;"",'3rdR'!W74+X74,0)</f>
        <v>1</v>
      </c>
      <c r="X74" s="4">
        <f t="shared" si="5"/>
        <v>0</v>
      </c>
      <c r="Y74" s="2"/>
    </row>
    <row r="75" spans="1:25" x14ac:dyDescent="0.25">
      <c r="A75" s="26">
        <v>69</v>
      </c>
      <c r="B75" s="7" t="str">
        <f>'3rdR'!B75</f>
        <v>VESEL VESNA</v>
      </c>
      <c r="C75" s="67">
        <v>6</v>
      </c>
      <c r="D75" s="67">
        <v>6</v>
      </c>
      <c r="E75" s="65">
        <v>5</v>
      </c>
      <c r="F75" s="65">
        <v>4</v>
      </c>
      <c r="G75" s="67">
        <v>6</v>
      </c>
      <c r="H75" s="67">
        <v>6</v>
      </c>
      <c r="I75" s="65">
        <v>8</v>
      </c>
      <c r="J75" s="67">
        <v>5</v>
      </c>
      <c r="K75" s="67">
        <v>5</v>
      </c>
      <c r="L75" s="65">
        <v>4</v>
      </c>
      <c r="M75" s="67">
        <v>6</v>
      </c>
      <c r="N75" s="65">
        <v>7</v>
      </c>
      <c r="O75" s="67">
        <v>6</v>
      </c>
      <c r="P75" s="65">
        <v>8</v>
      </c>
      <c r="Q75" s="65">
        <v>4</v>
      </c>
      <c r="R75" s="65">
        <v>3</v>
      </c>
      <c r="S75" s="67">
        <v>6</v>
      </c>
      <c r="T75" s="67">
        <v>6</v>
      </c>
      <c r="U75" s="15">
        <f t="shared" si="4"/>
        <v>101</v>
      </c>
      <c r="V75" s="21">
        <f>'3rdR'!V75</f>
        <v>33.200000000000003</v>
      </c>
      <c r="W75" s="4">
        <f>IF(B75&lt;&gt;"",'3rdR'!W75+X75,0)</f>
        <v>2</v>
      </c>
      <c r="X75" s="4">
        <f t="shared" si="5"/>
        <v>1</v>
      </c>
      <c r="Y75" s="2"/>
    </row>
    <row r="76" spans="1:25" x14ac:dyDescent="0.25">
      <c r="A76" s="33">
        <v>70</v>
      </c>
      <c r="B76" s="7" t="str">
        <f>'3rdR'!B76</f>
        <v>ZAGAR DAVID</v>
      </c>
      <c r="C76" s="67"/>
      <c r="D76" s="67"/>
      <c r="E76" s="65"/>
      <c r="F76" s="65"/>
      <c r="G76" s="67"/>
      <c r="H76" s="67"/>
      <c r="I76" s="65"/>
      <c r="J76" s="67"/>
      <c r="K76" s="67"/>
      <c r="L76" s="65"/>
      <c r="M76" s="67"/>
      <c r="N76" s="65"/>
      <c r="O76" s="67"/>
      <c r="P76" s="65"/>
      <c r="Q76" s="65"/>
      <c r="R76" s="65"/>
      <c r="S76" s="67"/>
      <c r="T76" s="67"/>
      <c r="U76" s="15">
        <f t="shared" si="4"/>
        <v>0</v>
      </c>
      <c r="V76" s="21">
        <f>'3rdR'!V76</f>
        <v>5.6</v>
      </c>
      <c r="W76" s="4">
        <f>IF(B76&lt;&gt;"",'3rdR'!W76+X76,0)</f>
        <v>1</v>
      </c>
      <c r="X76" s="4">
        <f t="shared" si="5"/>
        <v>0</v>
      </c>
      <c r="Y76" s="2"/>
    </row>
    <row r="77" spans="1:25" x14ac:dyDescent="0.25">
      <c r="A77" s="26">
        <v>71</v>
      </c>
      <c r="B77" s="7" t="s">
        <v>106</v>
      </c>
      <c r="C77" s="67">
        <v>4</v>
      </c>
      <c r="D77" s="67">
        <v>3</v>
      </c>
      <c r="E77" s="65">
        <v>4</v>
      </c>
      <c r="F77" s="65">
        <v>5</v>
      </c>
      <c r="G77" s="67">
        <v>4</v>
      </c>
      <c r="H77" s="67">
        <v>6</v>
      </c>
      <c r="I77" s="65">
        <v>6</v>
      </c>
      <c r="J77" s="67">
        <v>4</v>
      </c>
      <c r="K77" s="67">
        <v>9</v>
      </c>
      <c r="L77" s="65">
        <v>4</v>
      </c>
      <c r="M77" s="67">
        <v>4</v>
      </c>
      <c r="N77" s="65">
        <v>5</v>
      </c>
      <c r="O77" s="67">
        <v>5</v>
      </c>
      <c r="P77" s="65">
        <v>9</v>
      </c>
      <c r="Q77" s="65">
        <v>3</v>
      </c>
      <c r="R77" s="65">
        <v>5</v>
      </c>
      <c r="S77" s="67">
        <v>5</v>
      </c>
      <c r="T77" s="67">
        <v>5</v>
      </c>
      <c r="U77" s="15">
        <f t="shared" si="4"/>
        <v>90</v>
      </c>
      <c r="V77" s="21">
        <v>15.4</v>
      </c>
      <c r="W77" s="4">
        <f>IF(B77&lt;&gt;"",'3rdR'!W77+X77,0)</f>
        <v>1</v>
      </c>
      <c r="X77" s="4">
        <f t="shared" si="5"/>
        <v>1</v>
      </c>
      <c r="Y77" s="2"/>
    </row>
    <row r="78" spans="1:25" x14ac:dyDescent="0.25">
      <c r="A78" s="26">
        <v>72</v>
      </c>
      <c r="B78" s="7" t="s">
        <v>107</v>
      </c>
      <c r="C78" s="67">
        <v>5</v>
      </c>
      <c r="D78" s="67">
        <v>5</v>
      </c>
      <c r="E78" s="65">
        <v>4</v>
      </c>
      <c r="F78" s="65">
        <v>4</v>
      </c>
      <c r="G78" s="67">
        <v>6</v>
      </c>
      <c r="H78" s="67">
        <v>5</v>
      </c>
      <c r="I78" s="65">
        <v>8</v>
      </c>
      <c r="J78" s="67">
        <v>7</v>
      </c>
      <c r="K78" s="67">
        <v>5</v>
      </c>
      <c r="L78" s="65">
        <v>5</v>
      </c>
      <c r="M78" s="67">
        <v>7</v>
      </c>
      <c r="N78" s="65">
        <v>5</v>
      </c>
      <c r="O78" s="67">
        <v>5</v>
      </c>
      <c r="P78" s="65">
        <v>9</v>
      </c>
      <c r="Q78" s="65">
        <v>4</v>
      </c>
      <c r="R78" s="65">
        <v>4</v>
      </c>
      <c r="S78" s="67">
        <v>6</v>
      </c>
      <c r="T78" s="67">
        <v>7</v>
      </c>
      <c r="U78" s="15">
        <f t="shared" si="4"/>
        <v>101</v>
      </c>
      <c r="V78" s="21">
        <v>17.399999999999999</v>
      </c>
      <c r="W78" s="4">
        <f>IF(B78&lt;&gt;"",'3rdR'!W78+X78,0)</f>
        <v>1</v>
      </c>
      <c r="X78" s="4">
        <f t="shared" si="5"/>
        <v>1</v>
      </c>
      <c r="Y78" s="2"/>
    </row>
    <row r="79" spans="1:25" x14ac:dyDescent="0.25">
      <c r="A79" s="33">
        <v>73</v>
      </c>
      <c r="B79" s="7" t="s">
        <v>108</v>
      </c>
      <c r="C79" s="67">
        <v>6</v>
      </c>
      <c r="D79" s="67">
        <v>5</v>
      </c>
      <c r="E79" s="65">
        <v>4</v>
      </c>
      <c r="F79" s="65">
        <v>3</v>
      </c>
      <c r="G79" s="67">
        <v>7</v>
      </c>
      <c r="H79" s="67">
        <v>5</v>
      </c>
      <c r="I79" s="65">
        <v>5</v>
      </c>
      <c r="J79" s="67">
        <v>4</v>
      </c>
      <c r="K79" s="67">
        <v>4</v>
      </c>
      <c r="L79" s="65">
        <v>4</v>
      </c>
      <c r="M79" s="67">
        <v>4</v>
      </c>
      <c r="N79" s="65">
        <v>5</v>
      </c>
      <c r="O79" s="67">
        <v>7</v>
      </c>
      <c r="P79" s="65">
        <v>6</v>
      </c>
      <c r="Q79" s="65">
        <v>3</v>
      </c>
      <c r="R79" s="65">
        <v>4</v>
      </c>
      <c r="S79" s="67">
        <v>5</v>
      </c>
      <c r="T79" s="67">
        <v>5</v>
      </c>
      <c r="U79" s="15">
        <f t="shared" si="4"/>
        <v>86</v>
      </c>
      <c r="V79" s="21">
        <v>10</v>
      </c>
      <c r="W79" s="4">
        <f>IF(B79&lt;&gt;"",'3rdR'!W79+X79,0)</f>
        <v>1</v>
      </c>
      <c r="X79" s="4">
        <f t="shared" si="5"/>
        <v>1</v>
      </c>
      <c r="Y79" s="2"/>
    </row>
    <row r="80" spans="1:25" x14ac:dyDescent="0.25">
      <c r="A80" s="26">
        <v>74</v>
      </c>
      <c r="B80" s="7" t="s">
        <v>109</v>
      </c>
      <c r="C80" s="67">
        <v>9</v>
      </c>
      <c r="D80" s="67">
        <v>5</v>
      </c>
      <c r="E80" s="65">
        <v>3</v>
      </c>
      <c r="F80" s="65">
        <v>3</v>
      </c>
      <c r="G80" s="67">
        <v>7</v>
      </c>
      <c r="H80" s="67">
        <v>5</v>
      </c>
      <c r="I80" s="65">
        <v>6</v>
      </c>
      <c r="J80" s="67">
        <v>7</v>
      </c>
      <c r="K80" s="67">
        <v>4</v>
      </c>
      <c r="L80" s="65">
        <v>5</v>
      </c>
      <c r="M80" s="67">
        <v>5</v>
      </c>
      <c r="N80" s="65">
        <v>4</v>
      </c>
      <c r="O80" s="67">
        <v>9</v>
      </c>
      <c r="P80" s="65">
        <v>7</v>
      </c>
      <c r="Q80" s="65">
        <v>2</v>
      </c>
      <c r="R80" s="65">
        <v>4</v>
      </c>
      <c r="S80" s="67">
        <v>9</v>
      </c>
      <c r="T80" s="67">
        <v>4</v>
      </c>
      <c r="U80" s="15">
        <f t="shared" si="4"/>
        <v>98</v>
      </c>
      <c r="V80" s="21">
        <v>17.399999999999999</v>
      </c>
      <c r="W80" s="4">
        <f>IF(B80&lt;&gt;"",'3rdR'!W80+X80,0)</f>
        <v>1</v>
      </c>
      <c r="X80" s="4">
        <f t="shared" si="5"/>
        <v>1</v>
      </c>
      <c r="Y80" s="2"/>
    </row>
    <row r="81" spans="1:25" x14ac:dyDescent="0.25">
      <c r="A81" s="26">
        <v>75</v>
      </c>
      <c r="B81" s="7" t="s">
        <v>110</v>
      </c>
      <c r="C81" s="67">
        <v>4</v>
      </c>
      <c r="D81" s="67">
        <v>4</v>
      </c>
      <c r="E81" s="65">
        <v>5</v>
      </c>
      <c r="F81" s="65">
        <v>3</v>
      </c>
      <c r="G81" s="67">
        <v>5</v>
      </c>
      <c r="H81" s="67">
        <v>7</v>
      </c>
      <c r="I81" s="65">
        <v>6</v>
      </c>
      <c r="J81" s="67">
        <v>5</v>
      </c>
      <c r="K81" s="67">
        <v>4</v>
      </c>
      <c r="L81" s="65">
        <v>3</v>
      </c>
      <c r="M81" s="67">
        <v>6</v>
      </c>
      <c r="N81" s="65">
        <v>5</v>
      </c>
      <c r="O81" s="67">
        <v>5</v>
      </c>
      <c r="P81" s="65">
        <v>7</v>
      </c>
      <c r="Q81" s="65">
        <v>3</v>
      </c>
      <c r="R81" s="65">
        <v>4</v>
      </c>
      <c r="S81" s="67">
        <v>6</v>
      </c>
      <c r="T81" s="67">
        <v>5</v>
      </c>
      <c r="U81" s="15">
        <f t="shared" si="4"/>
        <v>87</v>
      </c>
      <c r="V81" s="21">
        <v>17.8</v>
      </c>
      <c r="W81" s="4">
        <f>IF(B81&lt;&gt;"",'3rdR'!W81+X81,0)</f>
        <v>1</v>
      </c>
      <c r="X81" s="4">
        <f t="shared" si="5"/>
        <v>1</v>
      </c>
      <c r="Y81" s="2"/>
    </row>
    <row r="82" spans="1:25" x14ac:dyDescent="0.25">
      <c r="A82" s="33">
        <v>76</v>
      </c>
      <c r="B82" s="7" t="s">
        <v>111</v>
      </c>
      <c r="C82" s="67">
        <v>6</v>
      </c>
      <c r="D82" s="67">
        <v>7</v>
      </c>
      <c r="E82" s="65">
        <v>4</v>
      </c>
      <c r="F82" s="65">
        <v>4</v>
      </c>
      <c r="G82" s="67">
        <v>5</v>
      </c>
      <c r="H82" s="67">
        <v>7</v>
      </c>
      <c r="I82" s="65">
        <v>7</v>
      </c>
      <c r="J82" s="67">
        <v>6</v>
      </c>
      <c r="K82" s="67">
        <v>4</v>
      </c>
      <c r="L82" s="65">
        <v>3</v>
      </c>
      <c r="M82" s="67">
        <v>4</v>
      </c>
      <c r="N82" s="65">
        <v>7</v>
      </c>
      <c r="O82" s="67">
        <v>3</v>
      </c>
      <c r="P82" s="65">
        <v>5</v>
      </c>
      <c r="Q82" s="65">
        <v>3</v>
      </c>
      <c r="R82" s="65">
        <v>3</v>
      </c>
      <c r="S82" s="67">
        <v>5</v>
      </c>
      <c r="T82" s="67">
        <v>7</v>
      </c>
      <c r="U82" s="15">
        <f t="shared" si="4"/>
        <v>90</v>
      </c>
      <c r="V82" s="21">
        <v>14.6</v>
      </c>
      <c r="W82" s="4">
        <f>IF(B82&lt;&gt;"",'3rdR'!W82+X82,0)</f>
        <v>1</v>
      </c>
      <c r="X82" s="4">
        <f t="shared" si="5"/>
        <v>1</v>
      </c>
      <c r="Y82" s="2"/>
    </row>
    <row r="83" spans="1:25" x14ac:dyDescent="0.25">
      <c r="A83" s="26">
        <v>77</v>
      </c>
      <c r="B83" s="7" t="s">
        <v>112</v>
      </c>
      <c r="C83" s="67">
        <v>6</v>
      </c>
      <c r="D83" s="67">
        <v>4</v>
      </c>
      <c r="E83" s="65">
        <v>4</v>
      </c>
      <c r="F83" s="65">
        <v>3</v>
      </c>
      <c r="G83" s="67">
        <v>4</v>
      </c>
      <c r="H83" s="67">
        <v>5</v>
      </c>
      <c r="I83" s="65">
        <v>4</v>
      </c>
      <c r="J83" s="67">
        <v>4</v>
      </c>
      <c r="K83" s="67">
        <v>9</v>
      </c>
      <c r="L83" s="65">
        <v>4</v>
      </c>
      <c r="M83" s="67">
        <v>5</v>
      </c>
      <c r="N83" s="65">
        <v>5</v>
      </c>
      <c r="O83" s="67">
        <v>5</v>
      </c>
      <c r="P83" s="65">
        <v>4</v>
      </c>
      <c r="Q83" s="65">
        <v>3</v>
      </c>
      <c r="R83" s="65">
        <v>3</v>
      </c>
      <c r="S83" s="67">
        <v>6</v>
      </c>
      <c r="T83" s="67">
        <v>5</v>
      </c>
      <c r="U83" s="15">
        <f t="shared" si="4"/>
        <v>83</v>
      </c>
      <c r="V83" s="21">
        <v>6</v>
      </c>
      <c r="W83" s="4">
        <f>IF(B83&lt;&gt;"",'3rdR'!W83+X83,0)</f>
        <v>1</v>
      </c>
      <c r="X83" s="4">
        <f t="shared" si="5"/>
        <v>1</v>
      </c>
      <c r="Y83" s="2"/>
    </row>
    <row r="84" spans="1:25" x14ac:dyDescent="0.25">
      <c r="A84" s="26">
        <v>78</v>
      </c>
      <c r="B84" s="7" t="s">
        <v>113</v>
      </c>
      <c r="C84" s="67">
        <v>4</v>
      </c>
      <c r="D84" s="67">
        <v>5</v>
      </c>
      <c r="E84" s="65">
        <v>4</v>
      </c>
      <c r="F84" s="65">
        <v>6</v>
      </c>
      <c r="G84" s="67">
        <v>5</v>
      </c>
      <c r="H84" s="67">
        <v>6</v>
      </c>
      <c r="I84" s="65">
        <v>5</v>
      </c>
      <c r="J84" s="67">
        <v>5</v>
      </c>
      <c r="K84" s="67">
        <v>9</v>
      </c>
      <c r="L84" s="65">
        <v>4</v>
      </c>
      <c r="M84" s="67">
        <v>5</v>
      </c>
      <c r="N84" s="65">
        <v>6</v>
      </c>
      <c r="O84" s="67">
        <v>5</v>
      </c>
      <c r="P84" s="65">
        <v>9</v>
      </c>
      <c r="Q84" s="65">
        <v>5</v>
      </c>
      <c r="R84" s="65">
        <v>4</v>
      </c>
      <c r="S84" s="67">
        <v>5</v>
      </c>
      <c r="T84" s="67">
        <v>9</v>
      </c>
      <c r="U84" s="15">
        <f t="shared" si="4"/>
        <v>101</v>
      </c>
      <c r="V84" s="21">
        <v>15</v>
      </c>
      <c r="W84" s="4">
        <f>IF(B84&lt;&gt;"",'3rdR'!W84+X84,0)</f>
        <v>1</v>
      </c>
      <c r="X84" s="4">
        <f t="shared" si="5"/>
        <v>1</v>
      </c>
      <c r="Y84" s="2"/>
    </row>
    <row r="85" spans="1:25" x14ac:dyDescent="0.25">
      <c r="A85" s="33">
        <v>79</v>
      </c>
      <c r="B85" s="7" t="s">
        <v>114</v>
      </c>
      <c r="C85" s="67">
        <v>5</v>
      </c>
      <c r="D85" s="67">
        <v>5</v>
      </c>
      <c r="E85" s="65">
        <v>3</v>
      </c>
      <c r="F85" s="65">
        <v>4</v>
      </c>
      <c r="G85" s="67">
        <v>7</v>
      </c>
      <c r="H85" s="67">
        <v>8</v>
      </c>
      <c r="I85" s="65">
        <v>5</v>
      </c>
      <c r="J85" s="67">
        <v>4</v>
      </c>
      <c r="K85" s="67">
        <v>5</v>
      </c>
      <c r="L85" s="65">
        <v>5</v>
      </c>
      <c r="M85" s="67">
        <v>4</v>
      </c>
      <c r="N85" s="65">
        <v>6</v>
      </c>
      <c r="O85" s="67">
        <v>4</v>
      </c>
      <c r="P85" s="65">
        <v>6</v>
      </c>
      <c r="Q85" s="65">
        <v>3</v>
      </c>
      <c r="R85" s="65">
        <v>5</v>
      </c>
      <c r="S85" s="67">
        <v>5</v>
      </c>
      <c r="T85" s="67">
        <v>6</v>
      </c>
      <c r="U85" s="15">
        <f t="shared" si="4"/>
        <v>90</v>
      </c>
      <c r="V85" s="21">
        <v>16.7</v>
      </c>
      <c r="W85" s="4">
        <f>IF(B85&lt;&gt;"",'3rdR'!W85+X85,0)</f>
        <v>1</v>
      </c>
      <c r="X85" s="4">
        <f t="shared" si="5"/>
        <v>1</v>
      </c>
      <c r="Y85" s="2"/>
    </row>
    <row r="86" spans="1:25" x14ac:dyDescent="0.25">
      <c r="A86" s="26">
        <v>80</v>
      </c>
      <c r="B86" s="7" t="s">
        <v>115</v>
      </c>
      <c r="C86" s="67">
        <v>6</v>
      </c>
      <c r="D86" s="67">
        <v>7</v>
      </c>
      <c r="E86" s="65">
        <v>4</v>
      </c>
      <c r="F86" s="65">
        <v>6</v>
      </c>
      <c r="G86" s="67">
        <v>6</v>
      </c>
      <c r="H86" s="67">
        <v>6</v>
      </c>
      <c r="I86" s="65">
        <v>8</v>
      </c>
      <c r="J86" s="67">
        <v>6</v>
      </c>
      <c r="K86" s="67">
        <v>3</v>
      </c>
      <c r="L86" s="65">
        <v>6</v>
      </c>
      <c r="M86" s="67">
        <v>5</v>
      </c>
      <c r="N86" s="65">
        <v>7</v>
      </c>
      <c r="O86" s="67">
        <v>5</v>
      </c>
      <c r="P86" s="65">
        <v>8</v>
      </c>
      <c r="Q86" s="65">
        <v>4</v>
      </c>
      <c r="R86" s="65">
        <v>9</v>
      </c>
      <c r="S86" s="67">
        <v>7</v>
      </c>
      <c r="T86" s="67">
        <v>5</v>
      </c>
      <c r="U86" s="15">
        <f t="shared" si="4"/>
        <v>108</v>
      </c>
      <c r="V86" s="21">
        <v>29.1</v>
      </c>
      <c r="W86" s="4">
        <f>IF(B86&lt;&gt;"",'3rdR'!W86+X86,0)</f>
        <v>1</v>
      </c>
      <c r="X86" s="4">
        <f t="shared" si="5"/>
        <v>1</v>
      </c>
      <c r="Y86" s="2"/>
    </row>
    <row r="87" spans="1:25" x14ac:dyDescent="0.25">
      <c r="A87" s="26">
        <v>81</v>
      </c>
      <c r="B87" s="7" t="s">
        <v>116</v>
      </c>
      <c r="C87" s="67">
        <v>8</v>
      </c>
      <c r="D87" s="67">
        <v>6</v>
      </c>
      <c r="E87" s="65">
        <v>6</v>
      </c>
      <c r="F87" s="65">
        <v>3</v>
      </c>
      <c r="G87" s="67">
        <v>4</v>
      </c>
      <c r="H87" s="67">
        <v>6</v>
      </c>
      <c r="I87" s="65">
        <v>5</v>
      </c>
      <c r="J87" s="67">
        <v>4</v>
      </c>
      <c r="K87" s="67">
        <v>6</v>
      </c>
      <c r="L87" s="65">
        <v>4</v>
      </c>
      <c r="M87" s="67">
        <v>5</v>
      </c>
      <c r="N87" s="65">
        <v>5</v>
      </c>
      <c r="O87" s="67">
        <v>4</v>
      </c>
      <c r="P87" s="65">
        <v>6</v>
      </c>
      <c r="Q87" s="65">
        <v>3</v>
      </c>
      <c r="R87" s="65">
        <v>4</v>
      </c>
      <c r="S87" s="67">
        <v>4</v>
      </c>
      <c r="T87" s="67">
        <v>6</v>
      </c>
      <c r="U87" s="15">
        <f t="shared" si="4"/>
        <v>89</v>
      </c>
      <c r="V87" s="21">
        <v>17.100000000000001</v>
      </c>
      <c r="W87" s="4">
        <f>IF(B87&lt;&gt;"",'3rdR'!W87+X87,0)</f>
        <v>1</v>
      </c>
      <c r="X87" s="4">
        <f t="shared" si="5"/>
        <v>1</v>
      </c>
      <c r="Y87" s="2"/>
    </row>
    <row r="88" spans="1:25" x14ac:dyDescent="0.25">
      <c r="A88" s="33">
        <v>82</v>
      </c>
      <c r="B88" s="7" t="s">
        <v>117</v>
      </c>
      <c r="C88" s="67">
        <v>5</v>
      </c>
      <c r="D88" s="67">
        <v>5</v>
      </c>
      <c r="E88" s="65">
        <v>3</v>
      </c>
      <c r="F88" s="65">
        <v>4</v>
      </c>
      <c r="G88" s="67">
        <v>5</v>
      </c>
      <c r="H88" s="67">
        <v>5</v>
      </c>
      <c r="I88" s="65">
        <v>7</v>
      </c>
      <c r="J88" s="67">
        <v>9</v>
      </c>
      <c r="K88" s="67">
        <v>4</v>
      </c>
      <c r="L88" s="65">
        <v>4</v>
      </c>
      <c r="M88" s="67">
        <v>4</v>
      </c>
      <c r="N88" s="65">
        <v>6</v>
      </c>
      <c r="O88" s="67">
        <v>5</v>
      </c>
      <c r="P88" s="65">
        <v>6</v>
      </c>
      <c r="Q88" s="65">
        <v>3</v>
      </c>
      <c r="R88" s="65">
        <v>3</v>
      </c>
      <c r="S88" s="67">
        <v>4</v>
      </c>
      <c r="T88" s="67">
        <v>5</v>
      </c>
      <c r="U88" s="15">
        <f t="shared" si="4"/>
        <v>87</v>
      </c>
      <c r="V88" s="21">
        <v>6.4</v>
      </c>
      <c r="W88" s="4">
        <f>IF(B88&lt;&gt;"",'3rdR'!W88+X88,0)</f>
        <v>1</v>
      </c>
      <c r="X88" s="4">
        <f t="shared" si="5"/>
        <v>1</v>
      </c>
      <c r="Y88" s="2"/>
    </row>
    <row r="89" spans="1:25" x14ac:dyDescent="0.25">
      <c r="A89" s="26">
        <v>83</v>
      </c>
      <c r="B89" s="7" t="s">
        <v>118</v>
      </c>
      <c r="C89" s="67">
        <v>6</v>
      </c>
      <c r="D89" s="67">
        <v>7</v>
      </c>
      <c r="E89" s="65">
        <v>3</v>
      </c>
      <c r="F89" s="65">
        <v>3</v>
      </c>
      <c r="G89" s="67">
        <v>5</v>
      </c>
      <c r="H89" s="67">
        <v>4</v>
      </c>
      <c r="I89" s="65">
        <v>6</v>
      </c>
      <c r="J89" s="67">
        <v>4</v>
      </c>
      <c r="K89" s="67">
        <v>4</v>
      </c>
      <c r="L89" s="65">
        <v>3</v>
      </c>
      <c r="M89" s="67">
        <v>5</v>
      </c>
      <c r="N89" s="65">
        <v>5</v>
      </c>
      <c r="O89" s="67">
        <v>6</v>
      </c>
      <c r="P89" s="65">
        <v>5</v>
      </c>
      <c r="Q89" s="65">
        <v>4</v>
      </c>
      <c r="R89" s="65">
        <v>2</v>
      </c>
      <c r="S89" s="67">
        <v>6</v>
      </c>
      <c r="T89" s="67">
        <v>6</v>
      </c>
      <c r="U89" s="15">
        <f t="shared" si="4"/>
        <v>84</v>
      </c>
      <c r="V89" s="21">
        <v>6.3</v>
      </c>
      <c r="W89" s="4">
        <f>IF(B89&lt;&gt;"",'3rdR'!W89+X89,0)</f>
        <v>1</v>
      </c>
      <c r="X89" s="4">
        <f t="shared" ref="X89:X125" si="6">IF(U89&gt;0,1,0)</f>
        <v>1</v>
      </c>
      <c r="Y89" s="2"/>
    </row>
    <row r="90" spans="1:25" x14ac:dyDescent="0.25">
      <c r="A90" s="26">
        <v>84</v>
      </c>
      <c r="B90" s="66" t="s">
        <v>119</v>
      </c>
      <c r="C90" s="67">
        <v>6</v>
      </c>
      <c r="D90" s="67">
        <v>6</v>
      </c>
      <c r="E90" s="65">
        <v>6</v>
      </c>
      <c r="F90" s="65">
        <v>4</v>
      </c>
      <c r="G90" s="67">
        <v>6</v>
      </c>
      <c r="H90" s="67">
        <v>8</v>
      </c>
      <c r="I90" s="65">
        <v>7</v>
      </c>
      <c r="J90" s="67">
        <v>5</v>
      </c>
      <c r="K90" s="67">
        <v>6</v>
      </c>
      <c r="L90" s="65">
        <v>3</v>
      </c>
      <c r="M90" s="67">
        <v>7</v>
      </c>
      <c r="N90" s="65">
        <v>7</v>
      </c>
      <c r="O90" s="67">
        <v>4</v>
      </c>
      <c r="P90" s="65">
        <v>6</v>
      </c>
      <c r="Q90" s="65">
        <v>6</v>
      </c>
      <c r="R90" s="65">
        <v>5</v>
      </c>
      <c r="S90" s="67">
        <v>9</v>
      </c>
      <c r="T90" s="67">
        <v>6</v>
      </c>
      <c r="U90" s="15">
        <f t="shared" si="4"/>
        <v>107</v>
      </c>
      <c r="V90" s="21">
        <v>34.5</v>
      </c>
      <c r="W90" s="4">
        <f>IF(B90&lt;&gt;"",'3rdR'!W90+X90,0)</f>
        <v>1</v>
      </c>
      <c r="X90" s="4">
        <f t="shared" si="6"/>
        <v>1</v>
      </c>
      <c r="Y90" s="2"/>
    </row>
    <row r="91" spans="1:25" x14ac:dyDescent="0.25">
      <c r="A91" s="33">
        <v>85</v>
      </c>
      <c r="B91" s="66" t="s">
        <v>120</v>
      </c>
      <c r="C91" s="67">
        <v>6</v>
      </c>
      <c r="D91" s="67">
        <v>5</v>
      </c>
      <c r="E91" s="65">
        <v>4</v>
      </c>
      <c r="F91" s="65">
        <v>5</v>
      </c>
      <c r="G91" s="67">
        <v>4</v>
      </c>
      <c r="H91" s="67">
        <v>4</v>
      </c>
      <c r="I91" s="65">
        <v>8</v>
      </c>
      <c r="J91" s="67">
        <v>4</v>
      </c>
      <c r="K91" s="67">
        <v>7</v>
      </c>
      <c r="L91" s="65">
        <v>4</v>
      </c>
      <c r="M91" s="67">
        <v>4</v>
      </c>
      <c r="N91" s="65">
        <v>6</v>
      </c>
      <c r="O91" s="67">
        <v>5</v>
      </c>
      <c r="P91" s="65">
        <v>8</v>
      </c>
      <c r="Q91" s="65">
        <v>8</v>
      </c>
      <c r="R91" s="65">
        <v>3</v>
      </c>
      <c r="S91" s="67">
        <v>7</v>
      </c>
      <c r="T91" s="67">
        <v>7</v>
      </c>
      <c r="U91" s="15">
        <f t="shared" si="4"/>
        <v>99</v>
      </c>
      <c r="V91" s="21">
        <v>17.399999999999999</v>
      </c>
      <c r="W91" s="4">
        <f>IF(B91&lt;&gt;"",'3rdR'!W91+X91,0)</f>
        <v>1</v>
      </c>
      <c r="X91" s="4">
        <f t="shared" si="6"/>
        <v>1</v>
      </c>
      <c r="Y91" s="2"/>
    </row>
    <row r="92" spans="1:25" x14ac:dyDescent="0.25">
      <c r="A92" s="26">
        <v>86</v>
      </c>
      <c r="B92" s="66" t="s">
        <v>121</v>
      </c>
      <c r="C92" s="67">
        <v>5</v>
      </c>
      <c r="D92" s="67">
        <v>5</v>
      </c>
      <c r="E92" s="65">
        <v>4</v>
      </c>
      <c r="F92" s="65">
        <v>4</v>
      </c>
      <c r="G92" s="67">
        <v>5</v>
      </c>
      <c r="H92" s="67">
        <v>4</v>
      </c>
      <c r="I92" s="65">
        <v>6</v>
      </c>
      <c r="J92" s="67">
        <v>6</v>
      </c>
      <c r="K92" s="67">
        <v>4</v>
      </c>
      <c r="L92" s="65">
        <v>5</v>
      </c>
      <c r="M92" s="67">
        <v>4</v>
      </c>
      <c r="N92" s="65">
        <v>5</v>
      </c>
      <c r="O92" s="67">
        <v>3</v>
      </c>
      <c r="P92" s="65">
        <v>5</v>
      </c>
      <c r="Q92" s="65">
        <v>3</v>
      </c>
      <c r="R92" s="65">
        <v>3</v>
      </c>
      <c r="S92" s="67">
        <v>4</v>
      </c>
      <c r="T92" s="67">
        <v>4</v>
      </c>
      <c r="U92" s="15">
        <f t="shared" si="4"/>
        <v>79</v>
      </c>
      <c r="V92" s="21">
        <v>13.6</v>
      </c>
      <c r="W92" s="4">
        <f>IF(B92&lt;&gt;"",'3rdR'!W92+X92,0)</f>
        <v>1</v>
      </c>
      <c r="X92" s="4">
        <f t="shared" si="6"/>
        <v>1</v>
      </c>
      <c r="Y92" s="2"/>
    </row>
    <row r="93" spans="1:25" x14ac:dyDescent="0.25">
      <c r="A93" s="26">
        <v>87</v>
      </c>
      <c r="B93" s="66" t="str">
        <f>'3rdR'!B93</f>
        <v/>
      </c>
      <c r="C93" s="67"/>
      <c r="D93" s="67"/>
      <c r="E93" s="65"/>
      <c r="F93" s="65"/>
      <c r="G93" s="67"/>
      <c r="H93" s="67"/>
      <c r="I93" s="65"/>
      <c r="J93" s="67"/>
      <c r="K93" s="67"/>
      <c r="L93" s="65"/>
      <c r="M93" s="67"/>
      <c r="N93" s="65"/>
      <c r="O93" s="67"/>
      <c r="P93" s="65"/>
      <c r="Q93" s="65"/>
      <c r="R93" s="65"/>
      <c r="S93" s="67"/>
      <c r="T93" s="67"/>
      <c r="U93" s="15">
        <f t="shared" ref="U93:U98" si="7">SUM(C93:T93)</f>
        <v>0</v>
      </c>
      <c r="V93" s="21">
        <f>'3rdR'!V93</f>
        <v>0</v>
      </c>
      <c r="W93" s="4">
        <f>IF(B93&lt;&gt;"",'3rdR'!W93+X93,0)</f>
        <v>0</v>
      </c>
      <c r="X93" s="4">
        <f t="shared" si="6"/>
        <v>0</v>
      </c>
      <c r="Y93" s="2"/>
    </row>
    <row r="94" spans="1:25" x14ac:dyDescent="0.25">
      <c r="A94" s="33">
        <v>88</v>
      </c>
      <c r="B94" s="66" t="str">
        <f>'3rdR'!B94</f>
        <v/>
      </c>
      <c r="C94" s="67"/>
      <c r="D94" s="67"/>
      <c r="E94" s="65"/>
      <c r="F94" s="65"/>
      <c r="G94" s="67"/>
      <c r="H94" s="67"/>
      <c r="I94" s="65"/>
      <c r="J94" s="67"/>
      <c r="K94" s="67"/>
      <c r="L94" s="65"/>
      <c r="M94" s="67"/>
      <c r="N94" s="65"/>
      <c r="O94" s="67"/>
      <c r="P94" s="65"/>
      <c r="Q94" s="65"/>
      <c r="R94" s="65"/>
      <c r="S94" s="67"/>
      <c r="T94" s="67"/>
      <c r="U94" s="15">
        <f t="shared" si="7"/>
        <v>0</v>
      </c>
      <c r="V94" s="21">
        <f>'3rdR'!V94</f>
        <v>0</v>
      </c>
      <c r="W94" s="4">
        <f>IF(B94&lt;&gt;"",'3rdR'!W94+X94,0)</f>
        <v>0</v>
      </c>
      <c r="X94" s="4">
        <f t="shared" si="6"/>
        <v>0</v>
      </c>
      <c r="Y94" s="2"/>
    </row>
    <row r="95" spans="1:25" x14ac:dyDescent="0.25">
      <c r="A95" s="26">
        <v>89</v>
      </c>
      <c r="B95" s="66" t="str">
        <f>'3rdR'!B95</f>
        <v/>
      </c>
      <c r="C95" s="67"/>
      <c r="D95" s="67"/>
      <c r="E95" s="65"/>
      <c r="F95" s="65"/>
      <c r="G95" s="67"/>
      <c r="H95" s="67"/>
      <c r="I95" s="65"/>
      <c r="J95" s="67"/>
      <c r="K95" s="67"/>
      <c r="L95" s="65"/>
      <c r="M95" s="67"/>
      <c r="N95" s="65"/>
      <c r="O95" s="67"/>
      <c r="P95" s="65"/>
      <c r="Q95" s="65"/>
      <c r="R95" s="65"/>
      <c r="S95" s="67"/>
      <c r="T95" s="67"/>
      <c r="U95" s="15">
        <f t="shared" si="7"/>
        <v>0</v>
      </c>
      <c r="V95" s="21">
        <f>'3rdR'!V95</f>
        <v>0</v>
      </c>
      <c r="W95" s="4">
        <f>IF(B95&lt;&gt;"",'3rdR'!W95+X95,0)</f>
        <v>0</v>
      </c>
      <c r="X95" s="4">
        <f t="shared" si="6"/>
        <v>0</v>
      </c>
      <c r="Y95" s="2"/>
    </row>
    <row r="96" spans="1:25" x14ac:dyDescent="0.25">
      <c r="A96" s="26">
        <v>90</v>
      </c>
      <c r="B96" s="66" t="str">
        <f>'3rdR'!B96</f>
        <v/>
      </c>
      <c r="C96" s="67"/>
      <c r="D96" s="67"/>
      <c r="E96" s="65"/>
      <c r="F96" s="65"/>
      <c r="G96" s="67"/>
      <c r="H96" s="67"/>
      <c r="I96" s="65"/>
      <c r="J96" s="67"/>
      <c r="K96" s="67"/>
      <c r="L96" s="65"/>
      <c r="M96" s="67"/>
      <c r="N96" s="65"/>
      <c r="O96" s="67"/>
      <c r="P96" s="65"/>
      <c r="Q96" s="65"/>
      <c r="R96" s="65"/>
      <c r="S96" s="67"/>
      <c r="T96" s="67"/>
      <c r="U96" s="15">
        <f t="shared" si="7"/>
        <v>0</v>
      </c>
      <c r="V96" s="21">
        <f>'3rdR'!V96</f>
        <v>0</v>
      </c>
      <c r="W96" s="4">
        <f>IF(B96&lt;&gt;"",'3rdR'!W96+X96,0)</f>
        <v>0</v>
      </c>
      <c r="X96" s="4">
        <f t="shared" si="6"/>
        <v>0</v>
      </c>
      <c r="Y96" s="2"/>
    </row>
    <row r="97" spans="1:25" x14ac:dyDescent="0.25">
      <c r="A97" s="33">
        <v>91</v>
      </c>
      <c r="B97" s="66" t="str">
        <f>'3rdR'!B97</f>
        <v/>
      </c>
      <c r="C97" s="67"/>
      <c r="D97" s="67"/>
      <c r="E97" s="65"/>
      <c r="F97" s="65"/>
      <c r="G97" s="67"/>
      <c r="H97" s="67"/>
      <c r="I97" s="65"/>
      <c r="J97" s="67"/>
      <c r="K97" s="67"/>
      <c r="L97" s="65"/>
      <c r="M97" s="67"/>
      <c r="N97" s="65"/>
      <c r="O97" s="67"/>
      <c r="P97" s="65"/>
      <c r="Q97" s="65"/>
      <c r="R97" s="65"/>
      <c r="S97" s="67"/>
      <c r="T97" s="67"/>
      <c r="U97" s="15">
        <f t="shared" si="7"/>
        <v>0</v>
      </c>
      <c r="V97" s="21">
        <f>'3rdR'!V97</f>
        <v>0</v>
      </c>
      <c r="W97" s="4">
        <f>IF(B97&lt;&gt;"",'3rdR'!W97+X97,0)</f>
        <v>0</v>
      </c>
      <c r="X97" s="4">
        <f t="shared" si="6"/>
        <v>0</v>
      </c>
      <c r="Y97" s="2"/>
    </row>
    <row r="98" spans="1:25" x14ac:dyDescent="0.25">
      <c r="A98" s="26">
        <v>92</v>
      </c>
      <c r="B98" s="66" t="str">
        <f>'3rdR'!B98</f>
        <v/>
      </c>
      <c r="C98" s="67"/>
      <c r="D98" s="67"/>
      <c r="E98" s="65"/>
      <c r="F98" s="65"/>
      <c r="G98" s="67"/>
      <c r="H98" s="67"/>
      <c r="I98" s="65"/>
      <c r="J98" s="67"/>
      <c r="K98" s="67"/>
      <c r="L98" s="65"/>
      <c r="M98" s="67"/>
      <c r="N98" s="65"/>
      <c r="O98" s="67"/>
      <c r="P98" s="65"/>
      <c r="Q98" s="65"/>
      <c r="R98" s="65"/>
      <c r="S98" s="67"/>
      <c r="T98" s="67"/>
      <c r="U98" s="15">
        <f t="shared" si="7"/>
        <v>0</v>
      </c>
      <c r="V98" s="21">
        <f>'3rdR'!V98</f>
        <v>0</v>
      </c>
      <c r="W98" s="4">
        <f>IF(B98&lt;&gt;"",'3rdR'!W98+X98,0)</f>
        <v>0</v>
      </c>
      <c r="X98" s="4">
        <f t="shared" si="6"/>
        <v>0</v>
      </c>
      <c r="Y98" s="2"/>
    </row>
    <row r="99" spans="1:25" x14ac:dyDescent="0.25">
      <c r="A99" s="26">
        <v>93</v>
      </c>
      <c r="B99" s="66" t="str">
        <f>'3rdR'!B99</f>
        <v/>
      </c>
      <c r="C99" s="67"/>
      <c r="D99" s="67"/>
      <c r="E99" s="65"/>
      <c r="F99" s="65"/>
      <c r="G99" s="67"/>
      <c r="H99" s="67"/>
      <c r="I99" s="65"/>
      <c r="J99" s="67"/>
      <c r="K99" s="67"/>
      <c r="L99" s="65"/>
      <c r="M99" s="67"/>
      <c r="N99" s="65"/>
      <c r="O99" s="67"/>
      <c r="P99" s="65"/>
      <c r="Q99" s="65"/>
      <c r="R99" s="65"/>
      <c r="S99" s="67"/>
      <c r="T99" s="67"/>
      <c r="U99" s="15">
        <f t="shared" ref="U99:U126" si="8">SUM(C99:T99)</f>
        <v>0</v>
      </c>
      <c r="V99" s="21">
        <f>'3rdR'!V99</f>
        <v>0</v>
      </c>
      <c r="W99" s="4">
        <f>IF(B99&lt;&gt;"",'3rdR'!W99+X99,0)</f>
        <v>0</v>
      </c>
      <c r="X99" s="4">
        <f t="shared" si="6"/>
        <v>0</v>
      </c>
      <c r="Y99" s="2"/>
    </row>
    <row r="100" spans="1:25" x14ac:dyDescent="0.25">
      <c r="A100" s="33">
        <v>94</v>
      </c>
      <c r="B100" s="7" t="str">
        <f>'3rdR'!B100</f>
        <v/>
      </c>
      <c r="C100" s="67"/>
      <c r="D100" s="67"/>
      <c r="E100" s="65"/>
      <c r="F100" s="65"/>
      <c r="G100" s="67"/>
      <c r="H100" s="67"/>
      <c r="I100" s="65"/>
      <c r="J100" s="67"/>
      <c r="K100" s="67"/>
      <c r="L100" s="65"/>
      <c r="M100" s="67"/>
      <c r="N100" s="65"/>
      <c r="O100" s="67"/>
      <c r="P100" s="65"/>
      <c r="Q100" s="65"/>
      <c r="R100" s="65"/>
      <c r="S100" s="67"/>
      <c r="T100" s="67"/>
      <c r="U100" s="15">
        <f t="shared" si="8"/>
        <v>0</v>
      </c>
      <c r="V100" s="21">
        <f>'3rdR'!V100</f>
        <v>0</v>
      </c>
      <c r="W100" s="4">
        <f>IF(B100&lt;&gt;"",'3rdR'!W100+X100,0)</f>
        <v>0</v>
      </c>
      <c r="X100" s="4">
        <f t="shared" si="6"/>
        <v>0</v>
      </c>
      <c r="Y100" s="2"/>
    </row>
    <row r="101" spans="1:25" x14ac:dyDescent="0.25">
      <c r="A101" s="26">
        <v>95</v>
      </c>
      <c r="B101" s="7" t="str">
        <f>'3rdR'!B101</f>
        <v/>
      </c>
      <c r="C101" s="67"/>
      <c r="D101" s="67"/>
      <c r="E101" s="65"/>
      <c r="F101" s="65"/>
      <c r="G101" s="67"/>
      <c r="H101" s="67"/>
      <c r="I101" s="65"/>
      <c r="J101" s="67"/>
      <c r="K101" s="67"/>
      <c r="L101" s="65"/>
      <c r="M101" s="67"/>
      <c r="N101" s="65"/>
      <c r="O101" s="67"/>
      <c r="P101" s="65"/>
      <c r="Q101" s="65"/>
      <c r="R101" s="65"/>
      <c r="S101" s="67"/>
      <c r="T101" s="67"/>
      <c r="U101" s="15">
        <f t="shared" si="8"/>
        <v>0</v>
      </c>
      <c r="V101" s="21">
        <f>'3rdR'!V101</f>
        <v>0</v>
      </c>
      <c r="W101" s="4">
        <f>IF(B101&lt;&gt;"",'3rdR'!W101+X101,0)</f>
        <v>0</v>
      </c>
      <c r="X101" s="4">
        <f t="shared" si="6"/>
        <v>0</v>
      </c>
      <c r="Y101" s="2"/>
    </row>
    <row r="102" spans="1:25" x14ac:dyDescent="0.25">
      <c r="A102" s="26">
        <v>96</v>
      </c>
      <c r="B102" s="7" t="str">
        <f>'3rdR'!B102</f>
        <v/>
      </c>
      <c r="C102" s="67"/>
      <c r="D102" s="67"/>
      <c r="E102" s="65"/>
      <c r="F102" s="65"/>
      <c r="G102" s="67"/>
      <c r="H102" s="67"/>
      <c r="I102" s="65"/>
      <c r="J102" s="67"/>
      <c r="K102" s="67"/>
      <c r="L102" s="65"/>
      <c r="M102" s="67"/>
      <c r="N102" s="65"/>
      <c r="O102" s="67"/>
      <c r="P102" s="65"/>
      <c r="Q102" s="65"/>
      <c r="R102" s="65"/>
      <c r="S102" s="67"/>
      <c r="T102" s="67"/>
      <c r="U102" s="15">
        <f t="shared" si="8"/>
        <v>0</v>
      </c>
      <c r="V102" s="21">
        <f>'3rdR'!V102</f>
        <v>0</v>
      </c>
      <c r="W102" s="4">
        <f>IF(B102&lt;&gt;"",'3rdR'!W102+X102,0)</f>
        <v>0</v>
      </c>
      <c r="X102" s="4">
        <f t="shared" si="6"/>
        <v>0</v>
      </c>
      <c r="Y102" s="2"/>
    </row>
    <row r="103" spans="1:25" x14ac:dyDescent="0.25">
      <c r="A103" s="33">
        <v>97</v>
      </c>
      <c r="B103" s="7" t="str">
        <f>'3rdR'!B103</f>
        <v/>
      </c>
      <c r="C103" s="67"/>
      <c r="D103" s="67"/>
      <c r="E103" s="65"/>
      <c r="F103" s="65"/>
      <c r="G103" s="67"/>
      <c r="H103" s="67"/>
      <c r="I103" s="65"/>
      <c r="J103" s="67"/>
      <c r="K103" s="67"/>
      <c r="L103" s="65"/>
      <c r="M103" s="67"/>
      <c r="N103" s="65"/>
      <c r="O103" s="67"/>
      <c r="P103" s="65"/>
      <c r="Q103" s="65"/>
      <c r="R103" s="65"/>
      <c r="S103" s="67"/>
      <c r="T103" s="67"/>
      <c r="U103" s="15">
        <f t="shared" si="8"/>
        <v>0</v>
      </c>
      <c r="V103" s="21">
        <f>'3rdR'!V103</f>
        <v>0</v>
      </c>
      <c r="W103" s="4">
        <f>IF(B103&lt;&gt;"",'3rdR'!W103+X103,0)</f>
        <v>0</v>
      </c>
      <c r="X103" s="4">
        <f t="shared" si="6"/>
        <v>0</v>
      </c>
      <c r="Y103" s="2"/>
    </row>
    <row r="104" spans="1:25" x14ac:dyDescent="0.25">
      <c r="A104" s="26">
        <v>98</v>
      </c>
      <c r="B104" s="7" t="str">
        <f>'3rdR'!B104</f>
        <v/>
      </c>
      <c r="C104" s="67"/>
      <c r="D104" s="67"/>
      <c r="E104" s="65"/>
      <c r="F104" s="65"/>
      <c r="G104" s="67"/>
      <c r="H104" s="67"/>
      <c r="I104" s="65"/>
      <c r="J104" s="67"/>
      <c r="K104" s="67"/>
      <c r="L104" s="65"/>
      <c r="M104" s="67"/>
      <c r="N104" s="65"/>
      <c r="O104" s="67"/>
      <c r="P104" s="65"/>
      <c r="Q104" s="65"/>
      <c r="R104" s="65"/>
      <c r="S104" s="67"/>
      <c r="T104" s="67"/>
      <c r="U104" s="15">
        <f t="shared" si="8"/>
        <v>0</v>
      </c>
      <c r="V104" s="21">
        <f>'3rdR'!V104</f>
        <v>0</v>
      </c>
      <c r="W104" s="4">
        <f>IF(B104&lt;&gt;"",'3rdR'!W104+X104,0)</f>
        <v>0</v>
      </c>
      <c r="X104" s="4">
        <f t="shared" si="6"/>
        <v>0</v>
      </c>
      <c r="Y104" s="2"/>
    </row>
    <row r="105" spans="1:25" x14ac:dyDescent="0.25">
      <c r="A105" s="26">
        <v>99</v>
      </c>
      <c r="B105" s="7" t="str">
        <f>'3rdR'!B105</f>
        <v/>
      </c>
      <c r="C105" s="67"/>
      <c r="D105" s="67"/>
      <c r="E105" s="65"/>
      <c r="F105" s="65"/>
      <c r="G105" s="67"/>
      <c r="H105" s="67"/>
      <c r="I105" s="65"/>
      <c r="J105" s="67"/>
      <c r="K105" s="67"/>
      <c r="L105" s="65"/>
      <c r="M105" s="67"/>
      <c r="N105" s="65"/>
      <c r="O105" s="67"/>
      <c r="P105" s="65"/>
      <c r="Q105" s="65"/>
      <c r="R105" s="65"/>
      <c r="S105" s="67"/>
      <c r="T105" s="67"/>
      <c r="U105" s="15">
        <f t="shared" si="8"/>
        <v>0</v>
      </c>
      <c r="V105" s="21">
        <f>'3rdR'!V105</f>
        <v>0</v>
      </c>
      <c r="W105" s="4">
        <f>IF(B105&lt;&gt;"",'3rdR'!W105+X105,0)</f>
        <v>0</v>
      </c>
      <c r="X105" s="4">
        <f t="shared" si="6"/>
        <v>0</v>
      </c>
      <c r="Y105" s="2"/>
    </row>
    <row r="106" spans="1:25" x14ac:dyDescent="0.25">
      <c r="A106" s="33">
        <v>100</v>
      </c>
      <c r="B106" s="7" t="str">
        <f>'3rdR'!B106</f>
        <v/>
      </c>
      <c r="C106" s="67"/>
      <c r="D106" s="67"/>
      <c r="E106" s="65"/>
      <c r="F106" s="65"/>
      <c r="G106" s="67"/>
      <c r="H106" s="67"/>
      <c r="I106" s="65"/>
      <c r="J106" s="67"/>
      <c r="K106" s="67"/>
      <c r="L106" s="65"/>
      <c r="M106" s="67"/>
      <c r="N106" s="65"/>
      <c r="O106" s="67"/>
      <c r="P106" s="65"/>
      <c r="Q106" s="65"/>
      <c r="R106" s="65"/>
      <c r="S106" s="67"/>
      <c r="T106" s="67"/>
      <c r="U106" s="15">
        <f t="shared" si="8"/>
        <v>0</v>
      </c>
      <c r="V106" s="21">
        <f>'3rdR'!V106</f>
        <v>0</v>
      </c>
      <c r="W106" s="4">
        <f>IF(B106&lt;&gt;"",'3rdR'!W106+X106,0)</f>
        <v>0</v>
      </c>
      <c r="X106" s="4">
        <f t="shared" si="6"/>
        <v>0</v>
      </c>
      <c r="Y106" s="2"/>
    </row>
    <row r="107" spans="1:25" x14ac:dyDescent="0.25">
      <c r="A107" s="26">
        <v>101</v>
      </c>
      <c r="B107" s="7" t="str">
        <f>'3rdR'!B107</f>
        <v/>
      </c>
      <c r="C107" s="67"/>
      <c r="D107" s="67"/>
      <c r="E107" s="65"/>
      <c r="F107" s="65"/>
      <c r="G107" s="67"/>
      <c r="H107" s="67"/>
      <c r="I107" s="65"/>
      <c r="J107" s="67"/>
      <c r="K107" s="67"/>
      <c r="L107" s="65"/>
      <c r="M107" s="67"/>
      <c r="N107" s="65"/>
      <c r="O107" s="67"/>
      <c r="P107" s="65"/>
      <c r="Q107" s="65"/>
      <c r="R107" s="65"/>
      <c r="S107" s="67"/>
      <c r="T107" s="67"/>
      <c r="U107" s="15">
        <f t="shared" si="8"/>
        <v>0</v>
      </c>
      <c r="V107" s="21">
        <f>'3rdR'!V107</f>
        <v>0</v>
      </c>
      <c r="W107" s="4">
        <f>IF(B107&lt;&gt;"",'3rdR'!W107+X107,0)</f>
        <v>0</v>
      </c>
      <c r="X107" s="4">
        <f t="shared" si="6"/>
        <v>0</v>
      </c>
      <c r="Y107" s="2"/>
    </row>
    <row r="108" spans="1:25" x14ac:dyDescent="0.25">
      <c r="A108" s="26">
        <v>102</v>
      </c>
      <c r="B108" s="7" t="str">
        <f>'3rdR'!B108</f>
        <v/>
      </c>
      <c r="C108" s="67"/>
      <c r="D108" s="67"/>
      <c r="E108" s="65"/>
      <c r="F108" s="65"/>
      <c r="G108" s="67"/>
      <c r="H108" s="67"/>
      <c r="I108" s="65"/>
      <c r="J108" s="67"/>
      <c r="K108" s="67"/>
      <c r="L108" s="65"/>
      <c r="M108" s="67"/>
      <c r="N108" s="65"/>
      <c r="O108" s="67"/>
      <c r="P108" s="65"/>
      <c r="Q108" s="65"/>
      <c r="R108" s="65"/>
      <c r="S108" s="67"/>
      <c r="T108" s="67"/>
      <c r="U108" s="15">
        <f t="shared" si="8"/>
        <v>0</v>
      </c>
      <c r="V108" s="21">
        <f>'3rdR'!V108</f>
        <v>0</v>
      </c>
      <c r="W108" s="4">
        <f>IF(B108&lt;&gt;"",'3rdR'!W108+X108,0)</f>
        <v>0</v>
      </c>
      <c r="X108" s="4">
        <f t="shared" si="6"/>
        <v>0</v>
      </c>
      <c r="Y108" s="2"/>
    </row>
    <row r="109" spans="1:25" x14ac:dyDescent="0.25">
      <c r="A109" s="33">
        <v>103</v>
      </c>
      <c r="B109" s="7" t="str">
        <f>'3rdR'!B109</f>
        <v/>
      </c>
      <c r="C109" s="67"/>
      <c r="D109" s="67"/>
      <c r="E109" s="65"/>
      <c r="F109" s="65"/>
      <c r="G109" s="67"/>
      <c r="H109" s="67"/>
      <c r="I109" s="65"/>
      <c r="J109" s="67"/>
      <c r="K109" s="67"/>
      <c r="L109" s="65"/>
      <c r="M109" s="67"/>
      <c r="N109" s="65"/>
      <c r="O109" s="67"/>
      <c r="P109" s="65"/>
      <c r="Q109" s="65"/>
      <c r="R109" s="65"/>
      <c r="S109" s="67"/>
      <c r="T109" s="67"/>
      <c r="U109" s="15">
        <f t="shared" si="8"/>
        <v>0</v>
      </c>
      <c r="V109" s="21">
        <f>'3rdR'!V109</f>
        <v>0</v>
      </c>
      <c r="W109" s="4">
        <f>IF(B109&lt;&gt;"",'3rdR'!W109+X109,0)</f>
        <v>0</v>
      </c>
      <c r="X109" s="4">
        <f t="shared" si="6"/>
        <v>0</v>
      </c>
      <c r="Y109" s="2"/>
    </row>
    <row r="110" spans="1:25" x14ac:dyDescent="0.25">
      <c r="A110" s="26">
        <v>104</v>
      </c>
      <c r="B110" s="7" t="str">
        <f>'3rdR'!B110</f>
        <v/>
      </c>
      <c r="C110" s="67"/>
      <c r="D110" s="67"/>
      <c r="E110" s="65"/>
      <c r="F110" s="65"/>
      <c r="G110" s="67"/>
      <c r="H110" s="67"/>
      <c r="I110" s="65"/>
      <c r="J110" s="67"/>
      <c r="K110" s="67"/>
      <c r="L110" s="65"/>
      <c r="M110" s="67"/>
      <c r="N110" s="65"/>
      <c r="O110" s="67"/>
      <c r="P110" s="65"/>
      <c r="Q110" s="65"/>
      <c r="R110" s="65"/>
      <c r="S110" s="67"/>
      <c r="T110" s="67"/>
      <c r="U110" s="15">
        <f t="shared" si="8"/>
        <v>0</v>
      </c>
      <c r="V110" s="21">
        <f>'3rdR'!V110</f>
        <v>0</v>
      </c>
      <c r="W110" s="4">
        <f>IF(B110&lt;&gt;"",'3rdR'!W110+X110,0)</f>
        <v>0</v>
      </c>
      <c r="X110" s="4">
        <f t="shared" si="6"/>
        <v>0</v>
      </c>
      <c r="Y110" s="2"/>
    </row>
    <row r="111" spans="1:25" x14ac:dyDescent="0.25">
      <c r="A111" s="26">
        <v>105</v>
      </c>
      <c r="B111" s="7" t="str">
        <f>'3rdR'!B111</f>
        <v/>
      </c>
      <c r="C111" s="67"/>
      <c r="D111" s="67"/>
      <c r="E111" s="65"/>
      <c r="F111" s="65"/>
      <c r="G111" s="67"/>
      <c r="H111" s="67"/>
      <c r="I111" s="65"/>
      <c r="J111" s="67"/>
      <c r="K111" s="67"/>
      <c r="L111" s="65"/>
      <c r="M111" s="67"/>
      <c r="N111" s="65"/>
      <c r="O111" s="67"/>
      <c r="P111" s="65"/>
      <c r="Q111" s="65"/>
      <c r="R111" s="65"/>
      <c r="S111" s="67"/>
      <c r="T111" s="67"/>
      <c r="U111" s="15">
        <f t="shared" si="8"/>
        <v>0</v>
      </c>
      <c r="V111" s="21">
        <f>'3rdR'!V111</f>
        <v>0</v>
      </c>
      <c r="W111" s="4">
        <f>IF(B111&lt;&gt;"",'3rdR'!W111+X111,0)</f>
        <v>0</v>
      </c>
      <c r="X111" s="4">
        <f t="shared" si="6"/>
        <v>0</v>
      </c>
      <c r="Y111" s="2"/>
    </row>
    <row r="112" spans="1:25" x14ac:dyDescent="0.25">
      <c r="A112" s="33">
        <v>106</v>
      </c>
      <c r="B112" s="7" t="str">
        <f>'3rdR'!B112</f>
        <v/>
      </c>
      <c r="C112" s="67"/>
      <c r="D112" s="67"/>
      <c r="E112" s="65"/>
      <c r="F112" s="65"/>
      <c r="G112" s="67"/>
      <c r="H112" s="67"/>
      <c r="I112" s="65"/>
      <c r="J112" s="67"/>
      <c r="K112" s="67"/>
      <c r="L112" s="65"/>
      <c r="M112" s="67"/>
      <c r="N112" s="65"/>
      <c r="O112" s="67"/>
      <c r="P112" s="65"/>
      <c r="Q112" s="65"/>
      <c r="R112" s="65"/>
      <c r="S112" s="67"/>
      <c r="T112" s="67"/>
      <c r="U112" s="15">
        <f t="shared" si="8"/>
        <v>0</v>
      </c>
      <c r="V112" s="21">
        <f>'3rdR'!V112</f>
        <v>0</v>
      </c>
      <c r="W112" s="4">
        <f>IF(B112&lt;&gt;"",'3rdR'!W112+X112,0)</f>
        <v>0</v>
      </c>
      <c r="X112" s="4">
        <f t="shared" si="6"/>
        <v>0</v>
      </c>
      <c r="Y112" s="2"/>
    </row>
    <row r="113" spans="1:25" x14ac:dyDescent="0.25">
      <c r="A113" s="26">
        <v>107</v>
      </c>
      <c r="B113" s="7" t="str">
        <f>'3rdR'!B113</f>
        <v/>
      </c>
      <c r="C113" s="67"/>
      <c r="D113" s="67"/>
      <c r="E113" s="65"/>
      <c r="F113" s="65"/>
      <c r="G113" s="67"/>
      <c r="H113" s="67"/>
      <c r="I113" s="65"/>
      <c r="J113" s="67"/>
      <c r="K113" s="67"/>
      <c r="L113" s="65"/>
      <c r="M113" s="67"/>
      <c r="N113" s="65"/>
      <c r="O113" s="67"/>
      <c r="P113" s="65"/>
      <c r="Q113" s="65"/>
      <c r="R113" s="65"/>
      <c r="S113" s="67"/>
      <c r="T113" s="67"/>
      <c r="U113" s="15">
        <f t="shared" si="8"/>
        <v>0</v>
      </c>
      <c r="V113" s="21">
        <f>'3rdR'!V113</f>
        <v>0</v>
      </c>
      <c r="W113" s="4">
        <f>IF(B113&lt;&gt;"",'3rdR'!W113+X113,0)</f>
        <v>0</v>
      </c>
      <c r="X113" s="4">
        <f t="shared" si="6"/>
        <v>0</v>
      </c>
      <c r="Y113" s="2"/>
    </row>
    <row r="114" spans="1:25" x14ac:dyDescent="0.25">
      <c r="A114" s="26">
        <v>108</v>
      </c>
      <c r="B114" s="7" t="str">
        <f>'3rdR'!B114</f>
        <v/>
      </c>
      <c r="C114" s="67"/>
      <c r="D114" s="67"/>
      <c r="E114" s="65"/>
      <c r="F114" s="65"/>
      <c r="G114" s="67"/>
      <c r="H114" s="67"/>
      <c r="I114" s="65"/>
      <c r="J114" s="67"/>
      <c r="K114" s="67"/>
      <c r="L114" s="65"/>
      <c r="M114" s="67"/>
      <c r="N114" s="65"/>
      <c r="O114" s="67"/>
      <c r="P114" s="65"/>
      <c r="Q114" s="65"/>
      <c r="R114" s="65"/>
      <c r="S114" s="67"/>
      <c r="T114" s="67"/>
      <c r="U114" s="15">
        <f t="shared" si="8"/>
        <v>0</v>
      </c>
      <c r="V114" s="21">
        <f>'3rdR'!V114</f>
        <v>0</v>
      </c>
      <c r="W114" s="4">
        <f>IF(B114&lt;&gt;"",'3rdR'!W114+X114,0)</f>
        <v>0</v>
      </c>
      <c r="X114" s="4">
        <f t="shared" si="6"/>
        <v>0</v>
      </c>
      <c r="Y114" s="2"/>
    </row>
    <row r="115" spans="1:25" x14ac:dyDescent="0.25">
      <c r="A115" s="33">
        <v>109</v>
      </c>
      <c r="B115" s="7" t="str">
        <f>'3rdR'!B115</f>
        <v/>
      </c>
      <c r="C115" s="67"/>
      <c r="D115" s="67"/>
      <c r="E115" s="65"/>
      <c r="F115" s="65"/>
      <c r="G115" s="67"/>
      <c r="H115" s="67"/>
      <c r="I115" s="65"/>
      <c r="J115" s="67"/>
      <c r="K115" s="67"/>
      <c r="L115" s="65"/>
      <c r="M115" s="67"/>
      <c r="N115" s="65"/>
      <c r="O115" s="67"/>
      <c r="P115" s="65"/>
      <c r="Q115" s="65"/>
      <c r="R115" s="65"/>
      <c r="S115" s="67"/>
      <c r="T115" s="67"/>
      <c r="U115" s="15">
        <f t="shared" si="8"/>
        <v>0</v>
      </c>
      <c r="V115" s="21">
        <f>'3rdR'!V115</f>
        <v>0</v>
      </c>
      <c r="W115" s="4">
        <f>IF(B115&lt;&gt;"",'3rdR'!W115+X115,0)</f>
        <v>0</v>
      </c>
      <c r="X115" s="4">
        <f t="shared" si="6"/>
        <v>0</v>
      </c>
      <c r="Y115" s="2"/>
    </row>
    <row r="116" spans="1:25" x14ac:dyDescent="0.25">
      <c r="A116" s="26">
        <v>110</v>
      </c>
      <c r="B116" s="7" t="str">
        <f>'3rdR'!B116</f>
        <v/>
      </c>
      <c r="C116" s="67"/>
      <c r="D116" s="67"/>
      <c r="E116" s="65"/>
      <c r="F116" s="65"/>
      <c r="G116" s="67"/>
      <c r="H116" s="67"/>
      <c r="I116" s="65"/>
      <c r="J116" s="67"/>
      <c r="K116" s="67"/>
      <c r="L116" s="65"/>
      <c r="M116" s="67"/>
      <c r="N116" s="65"/>
      <c r="O116" s="67"/>
      <c r="P116" s="65"/>
      <c r="Q116" s="65"/>
      <c r="R116" s="65"/>
      <c r="S116" s="67"/>
      <c r="T116" s="67"/>
      <c r="U116" s="15">
        <f t="shared" si="8"/>
        <v>0</v>
      </c>
      <c r="V116" s="21">
        <f>'3rdR'!V116</f>
        <v>0</v>
      </c>
      <c r="W116" s="4">
        <f>IF(B116&lt;&gt;"",'3rdR'!W116+X116,0)</f>
        <v>0</v>
      </c>
      <c r="X116" s="4">
        <f t="shared" si="6"/>
        <v>0</v>
      </c>
      <c r="Y116" s="2"/>
    </row>
    <row r="117" spans="1:25" x14ac:dyDescent="0.25">
      <c r="A117" s="26">
        <v>111</v>
      </c>
      <c r="B117" s="7" t="str">
        <f>'3rdR'!B117</f>
        <v/>
      </c>
      <c r="C117" s="67"/>
      <c r="D117" s="67"/>
      <c r="E117" s="65"/>
      <c r="F117" s="65"/>
      <c r="G117" s="67"/>
      <c r="H117" s="67"/>
      <c r="I117" s="65"/>
      <c r="J117" s="67"/>
      <c r="K117" s="67"/>
      <c r="L117" s="65"/>
      <c r="M117" s="67"/>
      <c r="N117" s="65"/>
      <c r="O117" s="67"/>
      <c r="P117" s="65"/>
      <c r="Q117" s="65"/>
      <c r="R117" s="65"/>
      <c r="S117" s="67"/>
      <c r="T117" s="67"/>
      <c r="U117" s="15">
        <f t="shared" si="8"/>
        <v>0</v>
      </c>
      <c r="V117" s="21">
        <f>'3rdR'!V117</f>
        <v>0</v>
      </c>
      <c r="W117" s="4">
        <f>IF(B117&lt;&gt;"",'3rdR'!W117+X117,0)</f>
        <v>0</v>
      </c>
      <c r="X117" s="4">
        <f t="shared" si="6"/>
        <v>0</v>
      </c>
      <c r="Y117" s="2"/>
    </row>
    <row r="118" spans="1:25" x14ac:dyDescent="0.25">
      <c r="A118" s="33">
        <v>112</v>
      </c>
      <c r="B118" s="7" t="str">
        <f>'3rdR'!B118</f>
        <v/>
      </c>
      <c r="C118" s="67"/>
      <c r="D118" s="67"/>
      <c r="E118" s="65"/>
      <c r="F118" s="65"/>
      <c r="G118" s="67"/>
      <c r="H118" s="67"/>
      <c r="I118" s="65"/>
      <c r="J118" s="67"/>
      <c r="K118" s="67"/>
      <c r="L118" s="65"/>
      <c r="M118" s="67"/>
      <c r="N118" s="65"/>
      <c r="O118" s="67"/>
      <c r="P118" s="65"/>
      <c r="Q118" s="65"/>
      <c r="R118" s="65"/>
      <c r="S118" s="67"/>
      <c r="T118" s="67"/>
      <c r="U118" s="15">
        <f t="shared" si="8"/>
        <v>0</v>
      </c>
      <c r="V118" s="21">
        <f>'3rdR'!V118</f>
        <v>0</v>
      </c>
      <c r="W118" s="4">
        <f>IF(B118&lt;&gt;"",'3rdR'!W118+X118,0)</f>
        <v>0</v>
      </c>
      <c r="X118" s="4">
        <f t="shared" si="6"/>
        <v>0</v>
      </c>
      <c r="Y118" s="2"/>
    </row>
    <row r="119" spans="1:25" x14ac:dyDescent="0.25">
      <c r="A119" s="26">
        <v>113</v>
      </c>
      <c r="B119" s="7" t="str">
        <f>'3rdR'!B119</f>
        <v/>
      </c>
      <c r="C119" s="67"/>
      <c r="D119" s="67"/>
      <c r="E119" s="65"/>
      <c r="F119" s="65"/>
      <c r="G119" s="67"/>
      <c r="H119" s="67"/>
      <c r="I119" s="65"/>
      <c r="J119" s="67"/>
      <c r="K119" s="67"/>
      <c r="L119" s="65"/>
      <c r="M119" s="67"/>
      <c r="N119" s="65"/>
      <c r="O119" s="67"/>
      <c r="P119" s="65"/>
      <c r="Q119" s="65"/>
      <c r="R119" s="65"/>
      <c r="S119" s="67"/>
      <c r="T119" s="67"/>
      <c r="U119" s="15">
        <f t="shared" si="8"/>
        <v>0</v>
      </c>
      <c r="V119" s="21">
        <f>'3rdR'!V119</f>
        <v>0</v>
      </c>
      <c r="W119" s="4">
        <f>IF(B119&lt;&gt;"",'3rdR'!W119+X119,0)</f>
        <v>0</v>
      </c>
      <c r="X119" s="4">
        <f t="shared" si="6"/>
        <v>0</v>
      </c>
      <c r="Y119" s="2"/>
    </row>
    <row r="120" spans="1:25" x14ac:dyDescent="0.25">
      <c r="A120" s="26">
        <v>114</v>
      </c>
      <c r="B120" s="7" t="str">
        <f>'3rdR'!B120</f>
        <v/>
      </c>
      <c r="C120" s="67"/>
      <c r="D120" s="67"/>
      <c r="E120" s="65"/>
      <c r="F120" s="65"/>
      <c r="G120" s="67"/>
      <c r="H120" s="67"/>
      <c r="I120" s="65"/>
      <c r="J120" s="67"/>
      <c r="K120" s="67"/>
      <c r="L120" s="65"/>
      <c r="M120" s="67"/>
      <c r="N120" s="65"/>
      <c r="O120" s="67"/>
      <c r="P120" s="65"/>
      <c r="Q120" s="65"/>
      <c r="R120" s="65"/>
      <c r="S120" s="67"/>
      <c r="T120" s="67"/>
      <c r="U120" s="15">
        <f t="shared" si="8"/>
        <v>0</v>
      </c>
      <c r="V120" s="21">
        <f>'3rdR'!V120</f>
        <v>0</v>
      </c>
      <c r="W120" s="4">
        <f>IF(B120&lt;&gt;"",'3rdR'!W120+X120,0)</f>
        <v>0</v>
      </c>
      <c r="X120" s="4">
        <f t="shared" si="6"/>
        <v>0</v>
      </c>
      <c r="Y120" s="2"/>
    </row>
    <row r="121" spans="1:25" x14ac:dyDescent="0.25">
      <c r="A121" s="33">
        <v>115</v>
      </c>
      <c r="B121" s="7" t="str">
        <f>'3rdR'!B121</f>
        <v/>
      </c>
      <c r="C121" s="67"/>
      <c r="D121" s="67"/>
      <c r="E121" s="65"/>
      <c r="F121" s="65"/>
      <c r="G121" s="67"/>
      <c r="H121" s="67"/>
      <c r="I121" s="65"/>
      <c r="J121" s="67"/>
      <c r="K121" s="67"/>
      <c r="L121" s="65"/>
      <c r="M121" s="67"/>
      <c r="N121" s="65"/>
      <c r="O121" s="67"/>
      <c r="P121" s="65"/>
      <c r="Q121" s="65"/>
      <c r="R121" s="65"/>
      <c r="S121" s="67"/>
      <c r="T121" s="67"/>
      <c r="U121" s="15">
        <f t="shared" si="8"/>
        <v>0</v>
      </c>
      <c r="V121" s="21">
        <f>'3rdR'!V121</f>
        <v>0</v>
      </c>
      <c r="W121" s="4">
        <f>IF(B121&lt;&gt;"",'3rdR'!W121+X121,0)</f>
        <v>0</v>
      </c>
      <c r="X121" s="4">
        <f t="shared" si="6"/>
        <v>0</v>
      </c>
      <c r="Y121" s="2"/>
    </row>
    <row r="122" spans="1:25" x14ac:dyDescent="0.25">
      <c r="A122" s="26">
        <v>116</v>
      </c>
      <c r="B122" s="7" t="str">
        <f>'3rdR'!B122</f>
        <v/>
      </c>
      <c r="C122" s="67"/>
      <c r="D122" s="67"/>
      <c r="E122" s="65"/>
      <c r="F122" s="65"/>
      <c r="G122" s="67"/>
      <c r="H122" s="67"/>
      <c r="I122" s="65"/>
      <c r="J122" s="67"/>
      <c r="K122" s="67"/>
      <c r="L122" s="65"/>
      <c r="M122" s="67"/>
      <c r="N122" s="65"/>
      <c r="O122" s="67"/>
      <c r="P122" s="65"/>
      <c r="Q122" s="65"/>
      <c r="R122" s="65"/>
      <c r="S122" s="67"/>
      <c r="T122" s="67"/>
      <c r="U122" s="15">
        <f t="shared" si="8"/>
        <v>0</v>
      </c>
      <c r="V122" s="21">
        <f>'3rdR'!V122</f>
        <v>0</v>
      </c>
      <c r="W122" s="4">
        <f>IF(B122&lt;&gt;"",'3rdR'!W122+X122,0)</f>
        <v>0</v>
      </c>
      <c r="X122" s="4">
        <f t="shared" si="6"/>
        <v>0</v>
      </c>
      <c r="Y122" s="2"/>
    </row>
    <row r="123" spans="1:25" x14ac:dyDescent="0.25">
      <c r="A123" s="26">
        <v>117</v>
      </c>
      <c r="B123" s="7" t="str">
        <f>'3rdR'!B123</f>
        <v/>
      </c>
      <c r="C123" s="67"/>
      <c r="D123" s="67"/>
      <c r="E123" s="65"/>
      <c r="F123" s="65"/>
      <c r="G123" s="67"/>
      <c r="H123" s="67"/>
      <c r="I123" s="65"/>
      <c r="J123" s="67"/>
      <c r="K123" s="67"/>
      <c r="L123" s="65"/>
      <c r="M123" s="67"/>
      <c r="N123" s="65"/>
      <c r="O123" s="67"/>
      <c r="P123" s="65"/>
      <c r="Q123" s="65"/>
      <c r="R123" s="65"/>
      <c r="S123" s="67"/>
      <c r="T123" s="67"/>
      <c r="U123" s="15">
        <f t="shared" si="8"/>
        <v>0</v>
      </c>
      <c r="V123" s="21">
        <f>'3rdR'!V123</f>
        <v>0</v>
      </c>
      <c r="W123" s="4">
        <f>IF(B123&lt;&gt;"",'3rdR'!W123+X123,0)</f>
        <v>0</v>
      </c>
      <c r="X123" s="4">
        <f t="shared" si="6"/>
        <v>0</v>
      </c>
      <c r="Y123" s="2"/>
    </row>
    <row r="124" spans="1:25" x14ac:dyDescent="0.25">
      <c r="A124" s="33">
        <v>118</v>
      </c>
      <c r="B124" s="7" t="str">
        <f>'3rdR'!B124</f>
        <v/>
      </c>
      <c r="C124" s="67"/>
      <c r="D124" s="67"/>
      <c r="E124" s="65"/>
      <c r="F124" s="65"/>
      <c r="G124" s="67"/>
      <c r="H124" s="67"/>
      <c r="I124" s="65"/>
      <c r="J124" s="67"/>
      <c r="K124" s="67"/>
      <c r="L124" s="65"/>
      <c r="M124" s="67"/>
      <c r="N124" s="65"/>
      <c r="O124" s="67"/>
      <c r="P124" s="65"/>
      <c r="Q124" s="65"/>
      <c r="R124" s="65"/>
      <c r="S124" s="67"/>
      <c r="T124" s="67"/>
      <c r="U124" s="15">
        <f t="shared" si="8"/>
        <v>0</v>
      </c>
      <c r="V124" s="21">
        <f>'3rdR'!V124</f>
        <v>0</v>
      </c>
      <c r="W124" s="4">
        <f>IF(B124&lt;&gt;"",'3rdR'!W124+X124,0)</f>
        <v>0</v>
      </c>
      <c r="X124" s="4">
        <f t="shared" si="6"/>
        <v>0</v>
      </c>
      <c r="Y124" s="2"/>
    </row>
    <row r="125" spans="1:25" x14ac:dyDescent="0.25">
      <c r="A125" s="26">
        <v>119</v>
      </c>
      <c r="B125" s="7" t="str">
        <f>'3rdR'!B125</f>
        <v/>
      </c>
      <c r="C125" s="67"/>
      <c r="D125" s="67"/>
      <c r="E125" s="65"/>
      <c r="F125" s="65"/>
      <c r="G125" s="67"/>
      <c r="H125" s="67"/>
      <c r="I125" s="65"/>
      <c r="J125" s="67"/>
      <c r="K125" s="67"/>
      <c r="L125" s="65"/>
      <c r="M125" s="67"/>
      <c r="N125" s="65"/>
      <c r="O125" s="67"/>
      <c r="P125" s="65"/>
      <c r="Q125" s="65"/>
      <c r="R125" s="65"/>
      <c r="S125" s="67"/>
      <c r="T125" s="67"/>
      <c r="U125" s="15">
        <f t="shared" si="8"/>
        <v>0</v>
      </c>
      <c r="V125" s="21">
        <f>'3rdR'!V125</f>
        <v>0</v>
      </c>
      <c r="W125" s="4">
        <f>IF(B125&lt;&gt;"",'3rdR'!W125+X125,0)</f>
        <v>0</v>
      </c>
      <c r="X125" s="4">
        <f t="shared" si="6"/>
        <v>0</v>
      </c>
      <c r="Y125" s="2"/>
    </row>
    <row r="126" spans="1:25" x14ac:dyDescent="0.25">
      <c r="A126" s="26">
        <v>120</v>
      </c>
      <c r="B126" s="66" t="str">
        <f>'3rdR'!B126</f>
        <v/>
      </c>
      <c r="C126" s="67"/>
      <c r="D126" s="67"/>
      <c r="E126" s="65"/>
      <c r="F126" s="65"/>
      <c r="G126" s="67"/>
      <c r="H126" s="67"/>
      <c r="I126" s="65"/>
      <c r="J126" s="67"/>
      <c r="K126" s="67"/>
      <c r="L126" s="65"/>
      <c r="M126" s="67"/>
      <c r="N126" s="65"/>
      <c r="O126" s="67"/>
      <c r="P126" s="65"/>
      <c r="Q126" s="65"/>
      <c r="R126" s="65"/>
      <c r="S126" s="67"/>
      <c r="T126" s="67"/>
      <c r="U126" s="15">
        <f t="shared" si="8"/>
        <v>0</v>
      </c>
      <c r="V126" s="21">
        <f>'3rdR'!V126</f>
        <v>0</v>
      </c>
      <c r="W126" s="4">
        <f>IF(B126&lt;&gt;"",'3rdR'!W126+X126,0)</f>
        <v>0</v>
      </c>
      <c r="X126" s="4">
        <f>IF(U126&gt;0,1,0)</f>
        <v>0</v>
      </c>
      <c r="Y126" s="2"/>
    </row>
    <row r="127" spans="1:25" ht="15" customHeight="1" x14ac:dyDescent="0.25">
      <c r="A127" s="33">
        <v>121</v>
      </c>
      <c r="B127" s="66" t="str">
        <f>'3rdR'!B127</f>
        <v/>
      </c>
      <c r="C127" s="67"/>
      <c r="D127" s="67"/>
      <c r="E127" s="65"/>
      <c r="F127" s="65"/>
      <c r="G127" s="67"/>
      <c r="H127" s="67"/>
      <c r="I127" s="65"/>
      <c r="J127" s="67"/>
      <c r="K127" s="67"/>
      <c r="L127" s="65"/>
      <c r="M127" s="67"/>
      <c r="N127" s="65"/>
      <c r="O127" s="67"/>
      <c r="P127" s="65"/>
      <c r="Q127" s="65"/>
      <c r="R127" s="65"/>
      <c r="S127" s="67"/>
      <c r="T127" s="67"/>
      <c r="U127" s="15">
        <f t="shared" ref="U127:U146" si="9">SUM(C127:T127)</f>
        <v>0</v>
      </c>
      <c r="V127" s="21">
        <f>'3rdR'!V127</f>
        <v>0</v>
      </c>
      <c r="W127" s="4">
        <f>IF(B127&lt;&gt;"",'3rdR'!W127+X127,0)</f>
        <v>0</v>
      </c>
      <c r="X127" s="4">
        <f t="shared" ref="X127:X146" si="10">IF(U127&gt;0,1,0)</f>
        <v>0</v>
      </c>
    </row>
    <row r="128" spans="1:25" x14ac:dyDescent="0.25">
      <c r="A128" s="26">
        <v>122</v>
      </c>
      <c r="B128" s="66" t="str">
        <f>'3rdR'!B128</f>
        <v/>
      </c>
      <c r="C128" s="67"/>
      <c r="D128" s="67"/>
      <c r="E128" s="65"/>
      <c r="F128" s="65"/>
      <c r="G128" s="67"/>
      <c r="H128" s="67"/>
      <c r="I128" s="65"/>
      <c r="J128" s="67"/>
      <c r="K128" s="67"/>
      <c r="L128" s="65"/>
      <c r="M128" s="67"/>
      <c r="N128" s="65"/>
      <c r="O128" s="67"/>
      <c r="P128" s="65"/>
      <c r="Q128" s="65"/>
      <c r="R128" s="65"/>
      <c r="S128" s="67"/>
      <c r="T128" s="67"/>
      <c r="U128" s="15">
        <f t="shared" si="9"/>
        <v>0</v>
      </c>
      <c r="V128" s="21">
        <f>'3rdR'!V128</f>
        <v>0</v>
      </c>
      <c r="W128" s="4">
        <f>IF(B128&lt;&gt;"",'3rdR'!W128+X128,0)</f>
        <v>0</v>
      </c>
      <c r="X128" s="4">
        <f t="shared" si="10"/>
        <v>0</v>
      </c>
    </row>
    <row r="129" spans="1:24" x14ac:dyDescent="0.25">
      <c r="A129" s="26">
        <v>123</v>
      </c>
      <c r="B129" s="66" t="str">
        <f>'3rdR'!B129</f>
        <v/>
      </c>
      <c r="C129" s="67"/>
      <c r="D129" s="67"/>
      <c r="E129" s="65"/>
      <c r="F129" s="65"/>
      <c r="G129" s="67"/>
      <c r="H129" s="67"/>
      <c r="I129" s="65"/>
      <c r="J129" s="67"/>
      <c r="K129" s="67"/>
      <c r="L129" s="65"/>
      <c r="M129" s="67"/>
      <c r="N129" s="65"/>
      <c r="O129" s="67"/>
      <c r="P129" s="65"/>
      <c r="Q129" s="65"/>
      <c r="R129" s="65"/>
      <c r="S129" s="67"/>
      <c r="T129" s="67"/>
      <c r="U129" s="15">
        <f t="shared" si="9"/>
        <v>0</v>
      </c>
      <c r="V129" s="21">
        <f>'3rdR'!V129</f>
        <v>0</v>
      </c>
      <c r="W129" s="4">
        <f>IF(B129&lt;&gt;"",'3rdR'!W129+X129,0)</f>
        <v>0</v>
      </c>
      <c r="X129" s="4">
        <f t="shared" si="10"/>
        <v>0</v>
      </c>
    </row>
    <row r="130" spans="1:24" x14ac:dyDescent="0.25">
      <c r="A130" s="33">
        <v>124</v>
      </c>
      <c r="B130" s="66" t="str">
        <f>'3rdR'!B130</f>
        <v/>
      </c>
      <c r="C130" s="67"/>
      <c r="D130" s="67"/>
      <c r="E130" s="65"/>
      <c r="F130" s="65"/>
      <c r="G130" s="67"/>
      <c r="H130" s="67"/>
      <c r="I130" s="65"/>
      <c r="J130" s="67"/>
      <c r="K130" s="67"/>
      <c r="L130" s="65"/>
      <c r="M130" s="67"/>
      <c r="N130" s="65"/>
      <c r="O130" s="67"/>
      <c r="P130" s="65"/>
      <c r="Q130" s="65"/>
      <c r="R130" s="65"/>
      <c r="S130" s="67"/>
      <c r="T130" s="67"/>
      <c r="U130" s="15">
        <f t="shared" si="9"/>
        <v>0</v>
      </c>
      <c r="V130" s="21">
        <f>'3rdR'!V130</f>
        <v>0</v>
      </c>
      <c r="W130" s="4">
        <f>IF(B130&lt;&gt;"",'3rdR'!W130+X130,0)</f>
        <v>0</v>
      </c>
      <c r="X130" s="4">
        <f t="shared" si="10"/>
        <v>0</v>
      </c>
    </row>
    <row r="131" spans="1:24" x14ac:dyDescent="0.25">
      <c r="A131" s="26">
        <v>125</v>
      </c>
      <c r="B131" s="66" t="str">
        <f>'3rdR'!B131</f>
        <v/>
      </c>
      <c r="C131" s="67"/>
      <c r="D131" s="67"/>
      <c r="E131" s="65"/>
      <c r="F131" s="65"/>
      <c r="G131" s="67"/>
      <c r="H131" s="67"/>
      <c r="I131" s="65"/>
      <c r="J131" s="67"/>
      <c r="K131" s="67"/>
      <c r="L131" s="65"/>
      <c r="M131" s="67"/>
      <c r="N131" s="65"/>
      <c r="O131" s="67"/>
      <c r="P131" s="65"/>
      <c r="Q131" s="65"/>
      <c r="R131" s="65"/>
      <c r="S131" s="67"/>
      <c r="T131" s="67"/>
      <c r="U131" s="15">
        <f t="shared" si="9"/>
        <v>0</v>
      </c>
      <c r="V131" s="21">
        <f>'3rdR'!V131</f>
        <v>0</v>
      </c>
      <c r="W131" s="4">
        <f>IF(B131&lt;&gt;"",'3rdR'!W131+X131,0)</f>
        <v>0</v>
      </c>
      <c r="X131" s="4">
        <f t="shared" si="10"/>
        <v>0</v>
      </c>
    </row>
    <row r="132" spans="1:24" x14ac:dyDescent="0.25">
      <c r="A132" s="26">
        <v>126</v>
      </c>
      <c r="B132" s="66" t="str">
        <f>'3rdR'!B132</f>
        <v/>
      </c>
      <c r="C132" s="67"/>
      <c r="D132" s="67"/>
      <c r="E132" s="65"/>
      <c r="F132" s="65"/>
      <c r="G132" s="67"/>
      <c r="H132" s="67"/>
      <c r="I132" s="65"/>
      <c r="J132" s="67"/>
      <c r="K132" s="67"/>
      <c r="L132" s="65"/>
      <c r="M132" s="67"/>
      <c r="N132" s="65"/>
      <c r="O132" s="67"/>
      <c r="P132" s="65"/>
      <c r="Q132" s="65"/>
      <c r="R132" s="65"/>
      <c r="S132" s="67"/>
      <c r="T132" s="67"/>
      <c r="U132" s="15">
        <f t="shared" si="9"/>
        <v>0</v>
      </c>
      <c r="V132" s="21">
        <f>'3rdR'!V132</f>
        <v>0</v>
      </c>
      <c r="W132" s="4">
        <f>IF(B132&lt;&gt;"",'3rdR'!W132+X132,0)</f>
        <v>0</v>
      </c>
      <c r="X132" s="4">
        <f t="shared" si="10"/>
        <v>0</v>
      </c>
    </row>
    <row r="133" spans="1:24" x14ac:dyDescent="0.25">
      <c r="A133" s="33">
        <v>127</v>
      </c>
      <c r="B133" s="66" t="str">
        <f>'3rdR'!B133</f>
        <v/>
      </c>
      <c r="C133" s="67"/>
      <c r="D133" s="67"/>
      <c r="E133" s="65"/>
      <c r="F133" s="65"/>
      <c r="G133" s="67"/>
      <c r="H133" s="67"/>
      <c r="I133" s="65"/>
      <c r="J133" s="67"/>
      <c r="K133" s="67"/>
      <c r="L133" s="65"/>
      <c r="M133" s="67"/>
      <c r="N133" s="65"/>
      <c r="O133" s="67"/>
      <c r="P133" s="65"/>
      <c r="Q133" s="65"/>
      <c r="R133" s="65"/>
      <c r="S133" s="67"/>
      <c r="T133" s="67"/>
      <c r="U133" s="15">
        <f t="shared" si="9"/>
        <v>0</v>
      </c>
      <c r="V133" s="21">
        <f>'3rdR'!V133</f>
        <v>0</v>
      </c>
      <c r="W133" s="4">
        <f>IF(B133&lt;&gt;"",'3rdR'!W133+X133,0)</f>
        <v>0</v>
      </c>
      <c r="X133" s="4">
        <f t="shared" si="10"/>
        <v>0</v>
      </c>
    </row>
    <row r="134" spans="1:24" x14ac:dyDescent="0.25">
      <c r="A134" s="26">
        <v>128</v>
      </c>
      <c r="B134" s="66" t="str">
        <f>'3rdR'!B134</f>
        <v/>
      </c>
      <c r="C134" s="67"/>
      <c r="D134" s="67"/>
      <c r="E134" s="65"/>
      <c r="F134" s="65"/>
      <c r="G134" s="67"/>
      <c r="H134" s="67"/>
      <c r="I134" s="65"/>
      <c r="J134" s="67"/>
      <c r="K134" s="67"/>
      <c r="L134" s="65"/>
      <c r="M134" s="67"/>
      <c r="N134" s="65"/>
      <c r="O134" s="67"/>
      <c r="P134" s="65"/>
      <c r="Q134" s="65"/>
      <c r="R134" s="65"/>
      <c r="S134" s="67"/>
      <c r="T134" s="67"/>
      <c r="U134" s="15">
        <f t="shared" si="9"/>
        <v>0</v>
      </c>
      <c r="V134" s="21">
        <f>'3rdR'!V134</f>
        <v>0</v>
      </c>
      <c r="W134" s="4">
        <f>IF(B134&lt;&gt;"",'3rdR'!W134+X134,0)</f>
        <v>0</v>
      </c>
      <c r="X134" s="4">
        <f t="shared" si="10"/>
        <v>0</v>
      </c>
    </row>
    <row r="135" spans="1:24" x14ac:dyDescent="0.25">
      <c r="A135" s="26">
        <v>129</v>
      </c>
      <c r="B135" s="66" t="str">
        <f>'3rdR'!B135</f>
        <v/>
      </c>
      <c r="C135" s="67"/>
      <c r="D135" s="67"/>
      <c r="E135" s="65"/>
      <c r="F135" s="65"/>
      <c r="G135" s="67"/>
      <c r="H135" s="67"/>
      <c r="I135" s="65"/>
      <c r="J135" s="67"/>
      <c r="K135" s="67"/>
      <c r="L135" s="65"/>
      <c r="M135" s="67"/>
      <c r="N135" s="65"/>
      <c r="O135" s="67"/>
      <c r="P135" s="65"/>
      <c r="Q135" s="65"/>
      <c r="R135" s="65"/>
      <c r="S135" s="67"/>
      <c r="T135" s="67"/>
      <c r="U135" s="15">
        <f t="shared" si="9"/>
        <v>0</v>
      </c>
      <c r="V135" s="21">
        <f>'3rdR'!V135</f>
        <v>0</v>
      </c>
      <c r="W135" s="4">
        <f>IF(B135&lt;&gt;"",'3rdR'!W135+X135,0)</f>
        <v>0</v>
      </c>
      <c r="X135" s="4">
        <f t="shared" si="10"/>
        <v>0</v>
      </c>
    </row>
    <row r="136" spans="1:24" x14ac:dyDescent="0.25">
      <c r="A136" s="33">
        <v>130</v>
      </c>
      <c r="B136" s="66" t="str">
        <f>'3rdR'!B136</f>
        <v/>
      </c>
      <c r="C136" s="67"/>
      <c r="D136" s="67"/>
      <c r="E136" s="65"/>
      <c r="F136" s="65"/>
      <c r="G136" s="67"/>
      <c r="H136" s="67"/>
      <c r="I136" s="65"/>
      <c r="J136" s="67"/>
      <c r="K136" s="67"/>
      <c r="L136" s="65"/>
      <c r="M136" s="67"/>
      <c r="N136" s="65"/>
      <c r="O136" s="67"/>
      <c r="P136" s="65"/>
      <c r="Q136" s="65"/>
      <c r="R136" s="65"/>
      <c r="S136" s="67"/>
      <c r="T136" s="67"/>
      <c r="U136" s="15">
        <f t="shared" si="9"/>
        <v>0</v>
      </c>
      <c r="V136" s="21">
        <f>'3rdR'!V136</f>
        <v>0</v>
      </c>
      <c r="W136" s="4">
        <f>IF(B136&lt;&gt;"",'3rdR'!W136+X136,0)</f>
        <v>0</v>
      </c>
      <c r="X136" s="4">
        <f t="shared" si="10"/>
        <v>0</v>
      </c>
    </row>
    <row r="137" spans="1:24" x14ac:dyDescent="0.25">
      <c r="A137" s="26">
        <v>131</v>
      </c>
      <c r="B137" s="66" t="str">
        <f>'3rdR'!B137</f>
        <v/>
      </c>
      <c r="C137" s="67"/>
      <c r="D137" s="67"/>
      <c r="E137" s="65"/>
      <c r="F137" s="65"/>
      <c r="G137" s="67"/>
      <c r="H137" s="67"/>
      <c r="I137" s="65"/>
      <c r="J137" s="67"/>
      <c r="K137" s="67"/>
      <c r="L137" s="65"/>
      <c r="M137" s="67"/>
      <c r="N137" s="65"/>
      <c r="O137" s="67"/>
      <c r="P137" s="65"/>
      <c r="Q137" s="65"/>
      <c r="R137" s="65"/>
      <c r="S137" s="67"/>
      <c r="T137" s="67"/>
      <c r="U137" s="15">
        <f t="shared" si="9"/>
        <v>0</v>
      </c>
      <c r="V137" s="21">
        <f>'3rdR'!V137</f>
        <v>0</v>
      </c>
      <c r="W137" s="4">
        <f>IF(B137&lt;&gt;"",'3rdR'!W137+X137,0)</f>
        <v>0</v>
      </c>
      <c r="X137" s="4">
        <f t="shared" si="10"/>
        <v>0</v>
      </c>
    </row>
    <row r="138" spans="1:24" x14ac:dyDescent="0.25">
      <c r="A138" s="26">
        <v>132</v>
      </c>
      <c r="B138" s="66" t="str">
        <f>'3rdR'!B138</f>
        <v/>
      </c>
      <c r="C138" s="67"/>
      <c r="D138" s="67"/>
      <c r="E138" s="65"/>
      <c r="F138" s="65"/>
      <c r="G138" s="67"/>
      <c r="H138" s="67"/>
      <c r="I138" s="65"/>
      <c r="J138" s="67"/>
      <c r="K138" s="67"/>
      <c r="L138" s="65"/>
      <c r="M138" s="67"/>
      <c r="N138" s="65"/>
      <c r="O138" s="67"/>
      <c r="P138" s="65"/>
      <c r="Q138" s="65"/>
      <c r="R138" s="65"/>
      <c r="S138" s="67"/>
      <c r="T138" s="67"/>
      <c r="U138" s="15">
        <f t="shared" si="9"/>
        <v>0</v>
      </c>
      <c r="V138" s="21">
        <f>'3rdR'!V138</f>
        <v>0</v>
      </c>
      <c r="W138" s="4">
        <f>IF(B138&lt;&gt;"",'3rdR'!W138+X138,0)</f>
        <v>0</v>
      </c>
      <c r="X138" s="4">
        <f t="shared" si="10"/>
        <v>0</v>
      </c>
    </row>
    <row r="139" spans="1:24" x14ac:dyDescent="0.25">
      <c r="A139" s="33">
        <v>133</v>
      </c>
      <c r="B139" s="66" t="str">
        <f>'3rdR'!B139</f>
        <v/>
      </c>
      <c r="C139" s="67"/>
      <c r="D139" s="67"/>
      <c r="E139" s="65"/>
      <c r="F139" s="65"/>
      <c r="G139" s="67"/>
      <c r="H139" s="67"/>
      <c r="I139" s="65"/>
      <c r="J139" s="67"/>
      <c r="K139" s="67"/>
      <c r="L139" s="65"/>
      <c r="M139" s="67"/>
      <c r="N139" s="65"/>
      <c r="O139" s="67"/>
      <c r="P139" s="65"/>
      <c r="Q139" s="65"/>
      <c r="R139" s="65"/>
      <c r="S139" s="67"/>
      <c r="T139" s="67"/>
      <c r="U139" s="15">
        <f t="shared" si="9"/>
        <v>0</v>
      </c>
      <c r="V139" s="21">
        <f>'3rdR'!V139</f>
        <v>0</v>
      </c>
      <c r="W139" s="4">
        <f>IF(B139&lt;&gt;"",'3rdR'!W139+X139,0)</f>
        <v>0</v>
      </c>
      <c r="X139" s="4">
        <f t="shared" si="10"/>
        <v>0</v>
      </c>
    </row>
    <row r="140" spans="1:24" x14ac:dyDescent="0.25">
      <c r="A140" s="26">
        <v>134</v>
      </c>
      <c r="B140" s="66" t="str">
        <f>'3rdR'!B140</f>
        <v/>
      </c>
      <c r="C140" s="67"/>
      <c r="D140" s="67"/>
      <c r="E140" s="65"/>
      <c r="F140" s="65"/>
      <c r="G140" s="67"/>
      <c r="H140" s="67"/>
      <c r="I140" s="65"/>
      <c r="J140" s="67"/>
      <c r="K140" s="67"/>
      <c r="L140" s="65"/>
      <c r="M140" s="67"/>
      <c r="N140" s="65"/>
      <c r="O140" s="67"/>
      <c r="P140" s="65"/>
      <c r="Q140" s="65"/>
      <c r="R140" s="65"/>
      <c r="S140" s="67"/>
      <c r="T140" s="67"/>
      <c r="U140" s="15">
        <f t="shared" si="9"/>
        <v>0</v>
      </c>
      <c r="V140" s="21">
        <f>'3rdR'!V140</f>
        <v>0</v>
      </c>
      <c r="W140" s="4">
        <f>IF(B140&lt;&gt;"",'3rdR'!W140+X140,0)</f>
        <v>0</v>
      </c>
      <c r="X140" s="4">
        <f t="shared" si="10"/>
        <v>0</v>
      </c>
    </row>
    <row r="141" spans="1:24" x14ac:dyDescent="0.25">
      <c r="A141" s="26">
        <v>135</v>
      </c>
      <c r="B141" s="66" t="str">
        <f>'3rdR'!B141</f>
        <v/>
      </c>
      <c r="C141" s="67"/>
      <c r="D141" s="67"/>
      <c r="E141" s="65"/>
      <c r="F141" s="65"/>
      <c r="G141" s="67"/>
      <c r="H141" s="67"/>
      <c r="I141" s="65"/>
      <c r="J141" s="67"/>
      <c r="K141" s="67"/>
      <c r="L141" s="65"/>
      <c r="M141" s="67"/>
      <c r="N141" s="65"/>
      <c r="O141" s="67"/>
      <c r="P141" s="65"/>
      <c r="Q141" s="65"/>
      <c r="R141" s="65"/>
      <c r="S141" s="67"/>
      <c r="T141" s="67"/>
      <c r="U141" s="15">
        <f t="shared" si="9"/>
        <v>0</v>
      </c>
      <c r="V141" s="21">
        <f>'3rdR'!V141</f>
        <v>0</v>
      </c>
      <c r="W141" s="4">
        <f>IF(B141&lt;&gt;"",'3rdR'!W141+X141,0)</f>
        <v>0</v>
      </c>
      <c r="X141" s="4">
        <f t="shared" si="10"/>
        <v>0</v>
      </c>
    </row>
    <row r="142" spans="1:24" x14ac:dyDescent="0.25">
      <c r="A142" s="33">
        <v>136</v>
      </c>
      <c r="B142" s="66" t="str">
        <f>'3rdR'!B142</f>
        <v/>
      </c>
      <c r="C142" s="67"/>
      <c r="D142" s="67"/>
      <c r="E142" s="65"/>
      <c r="F142" s="65"/>
      <c r="G142" s="67"/>
      <c r="H142" s="67"/>
      <c r="I142" s="65"/>
      <c r="J142" s="67"/>
      <c r="K142" s="67"/>
      <c r="L142" s="65"/>
      <c r="M142" s="67"/>
      <c r="N142" s="65"/>
      <c r="O142" s="67"/>
      <c r="P142" s="65"/>
      <c r="Q142" s="65"/>
      <c r="R142" s="65"/>
      <c r="S142" s="67"/>
      <c r="T142" s="67"/>
      <c r="U142" s="15">
        <f t="shared" si="9"/>
        <v>0</v>
      </c>
      <c r="V142" s="21">
        <f>'3rdR'!V142</f>
        <v>0</v>
      </c>
      <c r="W142" s="4">
        <f>IF(B142&lt;&gt;"",'3rdR'!W142+X142,0)</f>
        <v>0</v>
      </c>
      <c r="X142" s="4">
        <f t="shared" si="10"/>
        <v>0</v>
      </c>
    </row>
    <row r="143" spans="1:24" x14ac:dyDescent="0.25">
      <c r="A143" s="26">
        <v>137</v>
      </c>
      <c r="B143" s="66" t="str">
        <f>'3rdR'!B143</f>
        <v/>
      </c>
      <c r="C143" s="67"/>
      <c r="D143" s="67"/>
      <c r="E143" s="65"/>
      <c r="F143" s="65"/>
      <c r="G143" s="67"/>
      <c r="H143" s="67"/>
      <c r="I143" s="65"/>
      <c r="J143" s="67"/>
      <c r="K143" s="67"/>
      <c r="L143" s="65"/>
      <c r="M143" s="67"/>
      <c r="N143" s="65"/>
      <c r="O143" s="67"/>
      <c r="P143" s="65"/>
      <c r="Q143" s="65"/>
      <c r="R143" s="65"/>
      <c r="S143" s="67"/>
      <c r="T143" s="67"/>
      <c r="U143" s="15">
        <f t="shared" si="9"/>
        <v>0</v>
      </c>
      <c r="V143" s="21">
        <f>'3rdR'!V143</f>
        <v>0</v>
      </c>
      <c r="W143" s="4">
        <f>IF(B143&lt;&gt;"",'3rdR'!W143+X143,0)</f>
        <v>0</v>
      </c>
      <c r="X143" s="4">
        <f t="shared" si="10"/>
        <v>0</v>
      </c>
    </row>
    <row r="144" spans="1:24" x14ac:dyDescent="0.25">
      <c r="A144" s="26">
        <v>138</v>
      </c>
      <c r="B144" s="66" t="str">
        <f>'3rdR'!B144</f>
        <v/>
      </c>
      <c r="C144" s="67"/>
      <c r="D144" s="67"/>
      <c r="E144" s="65"/>
      <c r="F144" s="65"/>
      <c r="G144" s="67"/>
      <c r="H144" s="67"/>
      <c r="I144" s="65"/>
      <c r="J144" s="67"/>
      <c r="K144" s="67"/>
      <c r="L144" s="65"/>
      <c r="M144" s="67"/>
      <c r="N144" s="65"/>
      <c r="O144" s="67"/>
      <c r="P144" s="65"/>
      <c r="Q144" s="65"/>
      <c r="R144" s="65"/>
      <c r="S144" s="67"/>
      <c r="T144" s="67"/>
      <c r="U144" s="15">
        <f t="shared" si="9"/>
        <v>0</v>
      </c>
      <c r="V144" s="21">
        <f>'3rdR'!V144</f>
        <v>0</v>
      </c>
      <c r="W144" s="4">
        <f>IF(B144&lt;&gt;"",'3rdR'!W144+X144,0)</f>
        <v>0</v>
      </c>
      <c r="X144" s="4">
        <f t="shared" si="10"/>
        <v>0</v>
      </c>
    </row>
    <row r="145" spans="1:24" x14ac:dyDescent="0.25">
      <c r="A145" s="33">
        <v>139</v>
      </c>
      <c r="B145" s="66" t="str">
        <f>'3rdR'!B145</f>
        <v/>
      </c>
      <c r="C145" s="67"/>
      <c r="D145" s="67"/>
      <c r="E145" s="65"/>
      <c r="F145" s="65"/>
      <c r="G145" s="67"/>
      <c r="H145" s="67"/>
      <c r="I145" s="65"/>
      <c r="J145" s="67"/>
      <c r="K145" s="67"/>
      <c r="L145" s="65"/>
      <c r="M145" s="67"/>
      <c r="N145" s="65"/>
      <c r="O145" s="67"/>
      <c r="P145" s="65"/>
      <c r="Q145" s="65"/>
      <c r="R145" s="65"/>
      <c r="S145" s="67"/>
      <c r="T145" s="67"/>
      <c r="U145" s="15">
        <f t="shared" si="9"/>
        <v>0</v>
      </c>
      <c r="V145" s="21">
        <f>'3rdR'!V145</f>
        <v>0</v>
      </c>
      <c r="W145" s="4">
        <f>IF(B145&lt;&gt;"",'3rdR'!W145+X145,0)</f>
        <v>0</v>
      </c>
      <c r="X145" s="4">
        <f t="shared" si="10"/>
        <v>0</v>
      </c>
    </row>
    <row r="146" spans="1:24" ht="15.75" thickBot="1" x14ac:dyDescent="0.3">
      <c r="A146" s="26">
        <v>140</v>
      </c>
      <c r="B146" s="62" t="str">
        <f>'3rdR'!B146</f>
        <v/>
      </c>
      <c r="C146" s="68"/>
      <c r="D146" s="68"/>
      <c r="E146" s="69"/>
      <c r="F146" s="69"/>
      <c r="G146" s="68"/>
      <c r="H146" s="68"/>
      <c r="I146" s="69"/>
      <c r="J146" s="68"/>
      <c r="K146" s="68"/>
      <c r="L146" s="69"/>
      <c r="M146" s="68"/>
      <c r="N146" s="69"/>
      <c r="O146" s="68"/>
      <c r="P146" s="69"/>
      <c r="Q146" s="69"/>
      <c r="R146" s="69"/>
      <c r="S146" s="68"/>
      <c r="T146" s="68"/>
      <c r="U146" s="19">
        <f t="shared" si="9"/>
        <v>0</v>
      </c>
      <c r="V146" s="21">
        <f>'3rdR'!V146</f>
        <v>0</v>
      </c>
      <c r="W146" s="4">
        <f>IF(B146&lt;&gt;"",'3rdR'!W146+X146,0)</f>
        <v>0</v>
      </c>
      <c r="X146" s="4">
        <f t="shared" si="10"/>
        <v>0</v>
      </c>
    </row>
    <row r="147" spans="1:24" ht="15.75" x14ac:dyDescent="0.25">
      <c r="B147" s="12" t="s">
        <v>7</v>
      </c>
      <c r="C147" s="9">
        <f>score!H$147</f>
        <v>4</v>
      </c>
      <c r="D147" s="9">
        <f>score!$I$147</f>
        <v>4</v>
      </c>
      <c r="E147" s="9">
        <f>score!$J$147</f>
        <v>3</v>
      </c>
      <c r="F147" s="9">
        <f>score!$K$147</f>
        <v>3</v>
      </c>
      <c r="G147" s="9">
        <f>score!$L$147</f>
        <v>4</v>
      </c>
      <c r="H147" s="9">
        <f>score!$M$147</f>
        <v>4</v>
      </c>
      <c r="I147" s="9">
        <f>score!$N$147</f>
        <v>5</v>
      </c>
      <c r="J147" s="9">
        <f>score!$O$147</f>
        <v>4</v>
      </c>
      <c r="K147" s="9">
        <f>score!$P$147</f>
        <v>4</v>
      </c>
      <c r="L147" s="9">
        <f>score!$Q$147</f>
        <v>3</v>
      </c>
      <c r="M147" s="9">
        <f>score!$R$147</f>
        <v>4</v>
      </c>
      <c r="N147" s="9">
        <f>score!$S$147</f>
        <v>5</v>
      </c>
      <c r="O147" s="9">
        <f>score!$T$147</f>
        <v>4</v>
      </c>
      <c r="P147" s="9">
        <f>score!$U$147</f>
        <v>5</v>
      </c>
      <c r="Q147" s="9">
        <f>score!$V$147</f>
        <v>3</v>
      </c>
      <c r="R147" s="9">
        <f>score!$W$147</f>
        <v>3</v>
      </c>
      <c r="S147" s="9">
        <f>score!$X$147</f>
        <v>4</v>
      </c>
      <c r="T147" s="9">
        <f>score!$Y$147</f>
        <v>4</v>
      </c>
      <c r="U147" s="10">
        <f>SUM(C147:T147)</f>
        <v>70</v>
      </c>
    </row>
  </sheetData>
  <sheetProtection algorithmName="SHA-512" hashValue="MYci4+909mZ431jtplHRp8ePA0b6hbwUBHfU8kdpv9F1GfHwulm0XJHRXjIyie7CkkxVBRDxU4jrh9BJnBpxHw==" saltValue="urAw2tAjagIGwKAhORdIwQ==" spinCount="100000" sheet="1" objects="1" scenarios="1" selectLockedCells="1"/>
  <sortState ref="A7:V92">
    <sortCondition ref="A7:A92"/>
  </sortState>
  <mergeCells count="23">
    <mergeCell ref="V5:V6"/>
    <mergeCell ref="P5:P6"/>
    <mergeCell ref="Q5:Q6"/>
    <mergeCell ref="R5:R6"/>
    <mergeCell ref="S5:S6"/>
    <mergeCell ref="T5:T6"/>
    <mergeCell ref="U5:U6"/>
    <mergeCell ref="O5:O6"/>
    <mergeCell ref="C2:T2"/>
    <mergeCell ref="C4:T4"/>
    <mergeCell ref="B5:B6"/>
    <mergeCell ref="C5:C6"/>
    <mergeCell ref="D5:D6"/>
    <mergeCell ref="E5:E6"/>
    <mergeCell ref="F5:F6"/>
    <mergeCell ref="G5:G6"/>
    <mergeCell ref="H5:H6"/>
    <mergeCell ref="I5:I6"/>
    <mergeCell ref="J5:J6"/>
    <mergeCell ref="K5:K6"/>
    <mergeCell ref="L5:L6"/>
    <mergeCell ref="M5:M6"/>
    <mergeCell ref="N5:N6"/>
  </mergeCells>
  <conditionalFormatting sqref="U126:V126 B126 U7:U76 B7:B89">
    <cfRule type="cellIs" dxfId="6595" priority="367" operator="equal">
      <formula>0</formula>
    </cfRule>
  </conditionalFormatting>
  <conditionalFormatting sqref="U100:V125 U77:U99 V7:V99 B90:B125">
    <cfRule type="cellIs" dxfId="6594" priority="233" operator="equal">
      <formula>0</formula>
    </cfRule>
  </conditionalFormatting>
  <conditionalFormatting sqref="C7:D126 G7:H126 J7:K126 M7:M126 O7:O126 S7:T126">
    <cfRule type="cellIs" dxfId="6593" priority="11044" stopIfTrue="1" operator="equal">
      <formula>1</formula>
    </cfRule>
    <cfRule type="cellIs" dxfId="6592" priority="11045" stopIfTrue="1" operator="equal">
      <formula>C$147-2</formula>
    </cfRule>
    <cfRule type="cellIs" dxfId="6591" priority="11046" stopIfTrue="1" operator="equal">
      <formula>C$147-1</formula>
    </cfRule>
    <cfRule type="cellIs" dxfId="6590" priority="11047" stopIfTrue="1" operator="equal">
      <formula>C$147+1</formula>
    </cfRule>
    <cfRule type="cellIs" dxfId="6589" priority="11048" stopIfTrue="1" operator="greaterThanOrEqual">
      <formula>C$147+2</formula>
    </cfRule>
  </conditionalFormatting>
  <conditionalFormatting sqref="E7:F126 L7:L126 Q7:R126">
    <cfRule type="cellIs" dxfId="6588" priority="11094" stopIfTrue="1" operator="equal">
      <formula>1</formula>
    </cfRule>
    <cfRule type="cellIs" dxfId="6587" priority="11095" stopIfTrue="1" operator="equal">
      <formula>E$147-1</formula>
    </cfRule>
    <cfRule type="cellIs" dxfId="6586" priority="11096" stopIfTrue="1" operator="equal">
      <formula>E$147+1</formula>
    </cfRule>
    <cfRule type="cellIs" dxfId="6585" priority="11097" stopIfTrue="1" operator="greaterThanOrEqual">
      <formula>E$147+2</formula>
    </cfRule>
  </conditionalFormatting>
  <conditionalFormatting sqref="I7:I126 N7:N126 P7:P126">
    <cfRule type="cellIs" dxfId="6584" priority="11134" stopIfTrue="1" operator="equal">
      <formula>I$147-3</formula>
    </cfRule>
    <cfRule type="cellIs" dxfId="6583" priority="11135" stopIfTrue="1" operator="equal">
      <formula>I$147-2</formula>
    </cfRule>
    <cfRule type="cellIs" dxfId="6582" priority="11136" stopIfTrue="1" operator="equal">
      <formula>I$147-1</formula>
    </cfRule>
    <cfRule type="cellIs" dxfId="6581" priority="11137" stopIfTrue="1" operator="equal">
      <formula>I$147+1</formula>
    </cfRule>
    <cfRule type="cellIs" dxfId="6580" priority="11138" stopIfTrue="1" operator="greaterThanOrEqual">
      <formula>I$147+2</formula>
    </cfRule>
  </conditionalFormatting>
  <conditionalFormatting sqref="U146:V146 B146">
    <cfRule type="cellIs" dxfId="6579" priority="2" operator="equal">
      <formula>0</formula>
    </cfRule>
  </conditionalFormatting>
  <conditionalFormatting sqref="B127:B145 U127:V145">
    <cfRule type="cellIs" dxfId="6578" priority="1" operator="equal">
      <formula>0</formula>
    </cfRule>
  </conditionalFormatting>
  <conditionalFormatting sqref="C127:D146 G127:H146 J127:K146 M127:M146 O127:O146 S127:T146">
    <cfRule type="cellIs" dxfId="6577" priority="3" stopIfTrue="1" operator="equal">
      <formula>1</formula>
    </cfRule>
    <cfRule type="cellIs" dxfId="6576" priority="4" stopIfTrue="1" operator="equal">
      <formula>C$147-2</formula>
    </cfRule>
    <cfRule type="cellIs" dxfId="6575" priority="5" stopIfTrue="1" operator="equal">
      <formula>C$147-1</formula>
    </cfRule>
    <cfRule type="cellIs" dxfId="6574" priority="6" stopIfTrue="1" operator="equal">
      <formula>C$147+1</formula>
    </cfRule>
    <cfRule type="cellIs" dxfId="6573" priority="7" stopIfTrue="1" operator="greaterThanOrEqual">
      <formula>C$147+2</formula>
    </cfRule>
  </conditionalFormatting>
  <conditionalFormatting sqref="E127:F146 L127:L146 Q127:R146">
    <cfRule type="cellIs" dxfId="6572" priority="8" stopIfTrue="1" operator="equal">
      <formula>1</formula>
    </cfRule>
    <cfRule type="cellIs" dxfId="6571" priority="9" stopIfTrue="1" operator="equal">
      <formula>E$147-1</formula>
    </cfRule>
    <cfRule type="cellIs" dxfId="6570" priority="10" stopIfTrue="1" operator="equal">
      <formula>E$147+1</formula>
    </cfRule>
    <cfRule type="cellIs" dxfId="6569" priority="11" stopIfTrue="1" operator="greaterThanOrEqual">
      <formula>E$147+2</formula>
    </cfRule>
  </conditionalFormatting>
  <conditionalFormatting sqref="I127:I146 N127:N146 P127:P146">
    <cfRule type="cellIs" dxfId="6568" priority="12" stopIfTrue="1" operator="equal">
      <formula>I$147-3</formula>
    </cfRule>
    <cfRule type="cellIs" dxfId="6567" priority="13" stopIfTrue="1" operator="equal">
      <formula>I$147-2</formula>
    </cfRule>
    <cfRule type="cellIs" dxfId="6566" priority="14" stopIfTrue="1" operator="equal">
      <formula>I$147-1</formula>
    </cfRule>
    <cfRule type="cellIs" dxfId="6565" priority="15" stopIfTrue="1" operator="equal">
      <formula>I$147+1</formula>
    </cfRule>
    <cfRule type="cellIs" dxfId="6564" priority="16" stopIfTrue="1" operator="greaterThanOrEqual">
      <formula>I$147+2</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G147"/>
  <sheetViews>
    <sheetView workbookViewId="0">
      <pane ySplit="6" topLeftCell="A7" activePane="bottomLeft" state="frozen"/>
      <selection pane="bottomLeft" activeCell="V7" sqref="V7"/>
    </sheetView>
  </sheetViews>
  <sheetFormatPr defaultRowHeight="15" x14ac:dyDescent="0.25"/>
  <cols>
    <col min="1" max="1" width="15.7109375" style="27" customWidth="1"/>
    <col min="2" max="2" width="38.140625" bestFit="1" customWidth="1"/>
    <col min="3" max="20" width="6.7109375" customWidth="1"/>
    <col min="21" max="22" width="7.7109375" style="1" customWidth="1"/>
    <col min="23" max="24" width="7.7109375" style="89" customWidth="1"/>
    <col min="25" max="25" width="7.7109375" customWidth="1"/>
  </cols>
  <sheetData>
    <row r="1" spans="1:33" ht="15.75" thickBot="1" x14ac:dyDescent="0.3">
      <c r="A1" s="26"/>
      <c r="B1" s="2"/>
      <c r="C1" s="2"/>
      <c r="D1" s="2"/>
      <c r="E1" s="2"/>
      <c r="F1" s="2"/>
      <c r="G1" s="2"/>
      <c r="H1" s="2"/>
      <c r="I1" s="2"/>
      <c r="J1" s="2"/>
      <c r="K1" s="2"/>
      <c r="L1" s="2"/>
      <c r="M1" s="2"/>
      <c r="N1" s="2"/>
      <c r="O1" s="2"/>
      <c r="P1" s="2"/>
      <c r="Q1" s="2"/>
      <c r="R1" s="2"/>
      <c r="S1" s="2"/>
      <c r="T1" s="2"/>
      <c r="U1" s="20"/>
      <c r="V1" s="20"/>
      <c r="W1" s="4"/>
      <c r="X1" s="4"/>
      <c r="Y1" s="2"/>
      <c r="Z1" s="2"/>
      <c r="AA1" s="2"/>
      <c r="AB1" s="2"/>
      <c r="AC1" s="2"/>
      <c r="AD1" s="2"/>
      <c r="AE1" s="2"/>
      <c r="AF1" s="2"/>
      <c r="AG1" s="2"/>
    </row>
    <row r="2" spans="1:33" ht="33.75" thickBot="1" x14ac:dyDescent="0.65">
      <c r="A2" s="26"/>
      <c r="B2" s="2"/>
      <c r="C2" s="134" t="str">
        <f>score!H2</f>
        <v>SWING 2 DUBAI TROPHY 2018 - Golf Senza Confini Tarvisio</v>
      </c>
      <c r="D2" s="135"/>
      <c r="E2" s="135"/>
      <c r="F2" s="135"/>
      <c r="G2" s="135"/>
      <c r="H2" s="135"/>
      <c r="I2" s="135"/>
      <c r="J2" s="135"/>
      <c r="K2" s="135"/>
      <c r="L2" s="135"/>
      <c r="M2" s="135"/>
      <c r="N2" s="135"/>
      <c r="O2" s="135"/>
      <c r="P2" s="135"/>
      <c r="Q2" s="135"/>
      <c r="R2" s="135"/>
      <c r="S2" s="135"/>
      <c r="T2" s="136"/>
      <c r="U2" s="20"/>
      <c r="V2" s="20"/>
      <c r="W2" s="4"/>
      <c r="X2" s="4"/>
      <c r="Y2" s="2"/>
      <c r="Z2" s="2"/>
      <c r="AA2" s="2"/>
      <c r="AB2" s="2"/>
      <c r="AC2" s="2"/>
      <c r="AD2" s="2"/>
      <c r="AE2" s="2"/>
      <c r="AF2" s="2"/>
      <c r="AG2" s="2"/>
    </row>
    <row r="3" spans="1:33" ht="6.75" customHeight="1" x14ac:dyDescent="0.25">
      <c r="A3" s="26"/>
      <c r="B3" s="2"/>
      <c r="C3" s="2"/>
      <c r="D3" s="2"/>
      <c r="E3" s="2"/>
      <c r="F3" s="2"/>
      <c r="G3" s="2"/>
      <c r="H3" s="2"/>
      <c r="I3" s="2"/>
      <c r="J3" s="2"/>
      <c r="K3" s="2"/>
      <c r="L3" s="2"/>
      <c r="M3" s="2"/>
      <c r="N3" s="2"/>
      <c r="O3" s="2"/>
      <c r="P3" s="2"/>
      <c r="Q3" s="2"/>
      <c r="R3" s="2"/>
      <c r="S3" s="2"/>
      <c r="T3" s="2"/>
      <c r="U3" s="20"/>
      <c r="V3" s="20"/>
      <c r="W3" s="4"/>
      <c r="X3" s="4"/>
      <c r="Y3" s="2"/>
      <c r="Z3" s="2"/>
      <c r="AA3" s="2"/>
      <c r="AB3" s="2"/>
      <c r="AC3" s="2"/>
      <c r="AD3" s="2"/>
      <c r="AE3" s="2"/>
      <c r="AF3" s="2"/>
      <c r="AG3" s="2"/>
    </row>
    <row r="4" spans="1:33" ht="21.75" customHeight="1" x14ac:dyDescent="0.35">
      <c r="A4" s="26"/>
      <c r="B4" s="3" t="s">
        <v>32</v>
      </c>
      <c r="C4" s="100" t="s">
        <v>6</v>
      </c>
      <c r="D4" s="100"/>
      <c r="E4" s="100"/>
      <c r="F4" s="100"/>
      <c r="G4" s="100"/>
      <c r="H4" s="100"/>
      <c r="I4" s="100"/>
      <c r="J4" s="100"/>
      <c r="K4" s="100"/>
      <c r="L4" s="100"/>
      <c r="M4" s="100"/>
      <c r="N4" s="100"/>
      <c r="O4" s="100"/>
      <c r="P4" s="100"/>
      <c r="Q4" s="100"/>
      <c r="R4" s="100"/>
      <c r="S4" s="100"/>
      <c r="T4" s="100"/>
      <c r="U4" s="36" t="s">
        <v>25</v>
      </c>
      <c r="V4" s="20"/>
      <c r="W4" s="4"/>
      <c r="X4" s="4"/>
      <c r="Y4" s="2"/>
      <c r="Z4" s="2"/>
      <c r="AA4" s="2"/>
      <c r="AB4" s="2"/>
      <c r="AC4" s="2"/>
      <c r="AD4" s="2"/>
      <c r="AE4" s="2"/>
      <c r="AF4" s="2"/>
      <c r="AG4" s="2"/>
    </row>
    <row r="5" spans="1:33" ht="15" customHeight="1" x14ac:dyDescent="0.25">
      <c r="B5" s="131" t="s">
        <v>0</v>
      </c>
      <c r="C5" s="105">
        <v>1</v>
      </c>
      <c r="D5" s="105">
        <v>2</v>
      </c>
      <c r="E5" s="105">
        <v>3</v>
      </c>
      <c r="F5" s="105">
        <v>4</v>
      </c>
      <c r="G5" s="105">
        <v>5</v>
      </c>
      <c r="H5" s="105">
        <v>6</v>
      </c>
      <c r="I5" s="105">
        <v>7</v>
      </c>
      <c r="J5" s="105">
        <v>8</v>
      </c>
      <c r="K5" s="105">
        <v>9</v>
      </c>
      <c r="L5" s="105">
        <v>10</v>
      </c>
      <c r="M5" s="105">
        <v>11</v>
      </c>
      <c r="N5" s="105">
        <v>12</v>
      </c>
      <c r="O5" s="105">
        <v>13</v>
      </c>
      <c r="P5" s="105">
        <v>14</v>
      </c>
      <c r="Q5" s="105">
        <v>15</v>
      </c>
      <c r="R5" s="105">
        <v>16</v>
      </c>
      <c r="S5" s="105">
        <v>17</v>
      </c>
      <c r="T5" s="105">
        <v>18</v>
      </c>
      <c r="U5" s="110" t="s">
        <v>1</v>
      </c>
      <c r="V5" s="133" t="s">
        <v>2</v>
      </c>
      <c r="W5" s="93" t="s">
        <v>10</v>
      </c>
      <c r="X5" s="4"/>
      <c r="Y5" s="2"/>
    </row>
    <row r="6" spans="1:33" x14ac:dyDescent="0.25">
      <c r="A6" s="27" t="s">
        <v>9</v>
      </c>
      <c r="B6" s="131"/>
      <c r="C6" s="106"/>
      <c r="D6" s="106"/>
      <c r="E6" s="106"/>
      <c r="F6" s="106"/>
      <c r="G6" s="106"/>
      <c r="H6" s="106"/>
      <c r="I6" s="106"/>
      <c r="J6" s="106"/>
      <c r="K6" s="106"/>
      <c r="L6" s="106"/>
      <c r="M6" s="106"/>
      <c r="N6" s="106"/>
      <c r="O6" s="106"/>
      <c r="P6" s="106"/>
      <c r="Q6" s="106"/>
      <c r="R6" s="106"/>
      <c r="S6" s="106"/>
      <c r="T6" s="106"/>
      <c r="U6" s="133"/>
      <c r="V6" s="137"/>
      <c r="W6" s="93"/>
      <c r="X6" s="4"/>
      <c r="Y6" s="2"/>
    </row>
    <row r="7" spans="1:33" x14ac:dyDescent="0.25">
      <c r="A7" s="26">
        <v>1</v>
      </c>
      <c r="B7" s="7" t="str">
        <f>'4thR'!B7</f>
        <v>PEJIC ILIJA</v>
      </c>
      <c r="C7" s="65"/>
      <c r="D7" s="65"/>
      <c r="E7" s="65"/>
      <c r="F7" s="65"/>
      <c r="G7" s="65"/>
      <c r="H7" s="65"/>
      <c r="I7" s="65"/>
      <c r="J7" s="65"/>
      <c r="K7" s="65"/>
      <c r="L7" s="65"/>
      <c r="M7" s="65"/>
      <c r="N7" s="65"/>
      <c r="O7" s="65"/>
      <c r="P7" s="65"/>
      <c r="Q7" s="65"/>
      <c r="R7" s="65"/>
      <c r="S7" s="65"/>
      <c r="T7" s="65"/>
      <c r="U7" s="15">
        <f t="shared" ref="U7:U38" si="0">SUM(C7:T7)</f>
        <v>0</v>
      </c>
      <c r="V7" s="21">
        <f>'4thR'!V7</f>
        <v>7.7</v>
      </c>
      <c r="W7" s="4">
        <f>IF(B7&lt;&gt;"",'4thR'!W7+X7,0)</f>
        <v>4</v>
      </c>
      <c r="X7" s="4">
        <f t="shared" ref="X7:X38" si="1">IF(U7&gt;0,1,0)</f>
        <v>0</v>
      </c>
    </row>
    <row r="8" spans="1:33" x14ac:dyDescent="0.25">
      <c r="A8" s="26">
        <v>2</v>
      </c>
      <c r="B8" s="7" t="str">
        <f>'4thR'!B8</f>
        <v>STOJKOVIC MARKO</v>
      </c>
      <c r="C8" s="65"/>
      <c r="D8" s="65"/>
      <c r="E8" s="65"/>
      <c r="F8" s="65"/>
      <c r="G8" s="65"/>
      <c r="H8" s="65"/>
      <c r="I8" s="65"/>
      <c r="J8" s="65"/>
      <c r="K8" s="65"/>
      <c r="L8" s="65"/>
      <c r="M8" s="65"/>
      <c r="N8" s="65"/>
      <c r="O8" s="65"/>
      <c r="P8" s="65"/>
      <c r="Q8" s="65"/>
      <c r="R8" s="65"/>
      <c r="S8" s="65"/>
      <c r="T8" s="65"/>
      <c r="U8" s="15">
        <f t="shared" si="0"/>
        <v>0</v>
      </c>
      <c r="V8" s="21">
        <f>'4thR'!V8</f>
        <v>7.5</v>
      </c>
      <c r="W8" s="4">
        <f>IF(B8&lt;&gt;"",'4thR'!W8+X8,0)</f>
        <v>4</v>
      </c>
      <c r="X8" s="4">
        <f t="shared" si="1"/>
        <v>0</v>
      </c>
    </row>
    <row r="9" spans="1:33" x14ac:dyDescent="0.25">
      <c r="A9" s="26">
        <v>3</v>
      </c>
      <c r="B9" s="7" t="str">
        <f>'4thR'!B9</f>
        <v xml:space="preserve">BARALDO SANO FRANCESCO </v>
      </c>
      <c r="C9" s="65"/>
      <c r="D9" s="65"/>
      <c r="E9" s="65"/>
      <c r="F9" s="65"/>
      <c r="G9" s="65"/>
      <c r="H9" s="65"/>
      <c r="I9" s="65"/>
      <c r="J9" s="65"/>
      <c r="K9" s="65"/>
      <c r="L9" s="65"/>
      <c r="M9" s="65"/>
      <c r="N9" s="65"/>
      <c r="O9" s="65"/>
      <c r="P9" s="65"/>
      <c r="Q9" s="65"/>
      <c r="R9" s="65"/>
      <c r="S9" s="65"/>
      <c r="T9" s="65"/>
      <c r="U9" s="15">
        <f t="shared" si="0"/>
        <v>0</v>
      </c>
      <c r="V9" s="21">
        <f>'4thR'!V9</f>
        <v>20.2</v>
      </c>
      <c r="W9" s="4">
        <f>IF(B9&lt;&gt;"",'4thR'!W9+X9,0)</f>
        <v>4</v>
      </c>
      <c r="X9" s="4">
        <f t="shared" si="1"/>
        <v>0</v>
      </c>
    </row>
    <row r="10" spans="1:33" x14ac:dyDescent="0.25">
      <c r="A10" s="33">
        <v>4</v>
      </c>
      <c r="B10" s="7" t="str">
        <f>'4thR'!B10</f>
        <v>TARMAN BOZIDAR</v>
      </c>
      <c r="C10" s="65"/>
      <c r="D10" s="65"/>
      <c r="E10" s="65"/>
      <c r="F10" s="65"/>
      <c r="G10" s="65"/>
      <c r="H10" s="65"/>
      <c r="I10" s="65"/>
      <c r="J10" s="65"/>
      <c r="K10" s="65"/>
      <c r="L10" s="65"/>
      <c r="M10" s="65"/>
      <c r="N10" s="65"/>
      <c r="O10" s="65"/>
      <c r="P10" s="65"/>
      <c r="Q10" s="65"/>
      <c r="R10" s="65"/>
      <c r="S10" s="65"/>
      <c r="T10" s="65"/>
      <c r="U10" s="15">
        <f t="shared" si="0"/>
        <v>0</v>
      </c>
      <c r="V10" s="21">
        <f>'4thR'!V10</f>
        <v>11</v>
      </c>
      <c r="W10" s="4">
        <f>IF(B10&lt;&gt;"",'4thR'!W10+X10,0)</f>
        <v>4</v>
      </c>
      <c r="X10" s="4">
        <f t="shared" si="1"/>
        <v>0</v>
      </c>
    </row>
    <row r="11" spans="1:33" x14ac:dyDescent="0.25">
      <c r="A11" s="26">
        <v>5</v>
      </c>
      <c r="B11" s="7" t="str">
        <f>'4thR'!B11</f>
        <v>KRANJC SASO</v>
      </c>
      <c r="C11" s="65"/>
      <c r="D11" s="65"/>
      <c r="E11" s="65"/>
      <c r="F11" s="65"/>
      <c r="G11" s="65"/>
      <c r="H11" s="65"/>
      <c r="I11" s="65"/>
      <c r="J11" s="65"/>
      <c r="K11" s="65"/>
      <c r="L11" s="65"/>
      <c r="M11" s="65"/>
      <c r="N11" s="65"/>
      <c r="O11" s="65"/>
      <c r="P11" s="65"/>
      <c r="Q11" s="65"/>
      <c r="R11" s="65"/>
      <c r="S11" s="65"/>
      <c r="T11" s="65"/>
      <c r="U11" s="15">
        <f t="shared" si="0"/>
        <v>0</v>
      </c>
      <c r="V11" s="21">
        <f>'4thR'!V11</f>
        <v>11.7</v>
      </c>
      <c r="W11" s="4">
        <f>IF(B11&lt;&gt;"",'4thR'!W11+X11,0)</f>
        <v>4</v>
      </c>
      <c r="X11" s="4">
        <f t="shared" si="1"/>
        <v>0</v>
      </c>
    </row>
    <row r="12" spans="1:33" x14ac:dyDescent="0.25">
      <c r="A12" s="26">
        <v>6</v>
      </c>
      <c r="B12" s="7" t="str">
        <f>'4thR'!B12</f>
        <v>ANDOLSEK TOMAZ</v>
      </c>
      <c r="C12" s="65"/>
      <c r="D12" s="65"/>
      <c r="E12" s="65"/>
      <c r="F12" s="65"/>
      <c r="G12" s="65"/>
      <c r="H12" s="65"/>
      <c r="I12" s="65"/>
      <c r="J12" s="65"/>
      <c r="K12" s="65"/>
      <c r="L12" s="65"/>
      <c r="M12" s="65"/>
      <c r="N12" s="65"/>
      <c r="O12" s="65"/>
      <c r="P12" s="65"/>
      <c r="Q12" s="65"/>
      <c r="R12" s="65"/>
      <c r="S12" s="65"/>
      <c r="T12" s="65"/>
      <c r="U12" s="15">
        <f t="shared" si="0"/>
        <v>0</v>
      </c>
      <c r="V12" s="21">
        <f>'4thR'!V12</f>
        <v>17.5</v>
      </c>
      <c r="W12" s="4">
        <f>IF(B12&lt;&gt;"",'4thR'!W12+X12,0)</f>
        <v>2</v>
      </c>
      <c r="X12" s="4">
        <f t="shared" si="1"/>
        <v>0</v>
      </c>
    </row>
    <row r="13" spans="1:33" x14ac:dyDescent="0.25">
      <c r="A13" s="33">
        <v>7</v>
      </c>
      <c r="B13" s="7" t="str">
        <f>'4thR'!B13</f>
        <v>ARNOLD CHRISTOPH</v>
      </c>
      <c r="C13" s="65"/>
      <c r="D13" s="65"/>
      <c r="E13" s="65"/>
      <c r="F13" s="65"/>
      <c r="G13" s="65"/>
      <c r="H13" s="65"/>
      <c r="I13" s="65"/>
      <c r="J13" s="65"/>
      <c r="K13" s="65"/>
      <c r="L13" s="65"/>
      <c r="M13" s="65"/>
      <c r="N13" s="65"/>
      <c r="O13" s="65"/>
      <c r="P13" s="65"/>
      <c r="Q13" s="65"/>
      <c r="R13" s="65"/>
      <c r="S13" s="65"/>
      <c r="T13" s="65"/>
      <c r="U13" s="15">
        <f t="shared" si="0"/>
        <v>0</v>
      </c>
      <c r="V13" s="21">
        <f>'4thR'!V13</f>
        <v>15.6</v>
      </c>
      <c r="W13" s="4">
        <f>IF(B13&lt;&gt;"",'4thR'!W13+X13,0)</f>
        <v>4</v>
      </c>
      <c r="X13" s="4">
        <f t="shared" si="1"/>
        <v>0</v>
      </c>
    </row>
    <row r="14" spans="1:33" x14ac:dyDescent="0.25">
      <c r="A14" s="26">
        <v>8</v>
      </c>
      <c r="B14" s="7" t="str">
        <f>'4thR'!B14</f>
        <v>BAJC VASJA</v>
      </c>
      <c r="C14" s="65"/>
      <c r="D14" s="65"/>
      <c r="E14" s="65"/>
      <c r="F14" s="65"/>
      <c r="G14" s="65"/>
      <c r="H14" s="65"/>
      <c r="I14" s="65"/>
      <c r="J14" s="65"/>
      <c r="K14" s="65"/>
      <c r="L14" s="65"/>
      <c r="M14" s="65"/>
      <c r="N14" s="65"/>
      <c r="O14" s="65"/>
      <c r="P14" s="65"/>
      <c r="Q14" s="65"/>
      <c r="R14" s="65"/>
      <c r="S14" s="65"/>
      <c r="T14" s="65"/>
      <c r="U14" s="15">
        <f t="shared" si="0"/>
        <v>0</v>
      </c>
      <c r="V14" s="21">
        <f>'4thR'!V14</f>
        <v>13.7</v>
      </c>
      <c r="W14" s="4">
        <f>IF(B14&lt;&gt;"",'4thR'!W14+X14,0)</f>
        <v>4</v>
      </c>
      <c r="X14" s="4">
        <f t="shared" si="1"/>
        <v>0</v>
      </c>
    </row>
    <row r="15" spans="1:33" x14ac:dyDescent="0.25">
      <c r="A15" s="26">
        <v>9</v>
      </c>
      <c r="B15" s="7" t="str">
        <f>'4thR'!B15</f>
        <v>CUK BOZA</v>
      </c>
      <c r="C15" s="65"/>
      <c r="D15" s="65"/>
      <c r="E15" s="65"/>
      <c r="F15" s="65"/>
      <c r="G15" s="65"/>
      <c r="H15" s="65"/>
      <c r="I15" s="65"/>
      <c r="J15" s="65"/>
      <c r="K15" s="65"/>
      <c r="L15" s="65"/>
      <c r="M15" s="65"/>
      <c r="N15" s="65"/>
      <c r="O15" s="65"/>
      <c r="P15" s="65"/>
      <c r="Q15" s="65"/>
      <c r="R15" s="65"/>
      <c r="S15" s="65"/>
      <c r="T15" s="65"/>
      <c r="U15" s="15">
        <f t="shared" si="0"/>
        <v>0</v>
      </c>
      <c r="V15" s="21">
        <f>'4thR'!V15</f>
        <v>28.1</v>
      </c>
      <c r="W15" s="4">
        <f>IF(B15&lt;&gt;"",'4thR'!W15+X15,0)</f>
        <v>3</v>
      </c>
      <c r="X15" s="4">
        <f t="shared" si="1"/>
        <v>0</v>
      </c>
    </row>
    <row r="16" spans="1:33" x14ac:dyDescent="0.25">
      <c r="A16" s="33">
        <v>10</v>
      </c>
      <c r="B16" s="7" t="str">
        <f>'4thR'!B16</f>
        <v>DEBEVEC BORIS</v>
      </c>
      <c r="C16" s="65"/>
      <c r="D16" s="65"/>
      <c r="E16" s="65"/>
      <c r="F16" s="65"/>
      <c r="G16" s="65"/>
      <c r="H16" s="65"/>
      <c r="I16" s="65"/>
      <c r="J16" s="65"/>
      <c r="K16" s="65"/>
      <c r="L16" s="65"/>
      <c r="M16" s="65"/>
      <c r="N16" s="65"/>
      <c r="O16" s="65"/>
      <c r="P16" s="65"/>
      <c r="Q16" s="65"/>
      <c r="R16" s="65"/>
      <c r="S16" s="65"/>
      <c r="T16" s="65"/>
      <c r="U16" s="15">
        <f t="shared" si="0"/>
        <v>0</v>
      </c>
      <c r="V16" s="21">
        <f>'4thR'!V16</f>
        <v>18.5</v>
      </c>
      <c r="W16" s="4">
        <f>IF(B16&lt;&gt;"",'4thR'!W16+X16,0)</f>
        <v>2</v>
      </c>
      <c r="X16" s="4">
        <f t="shared" si="1"/>
        <v>0</v>
      </c>
    </row>
    <row r="17" spans="1:24" x14ac:dyDescent="0.25">
      <c r="A17" s="26">
        <v>11</v>
      </c>
      <c r="B17" s="7" t="str">
        <f>'4thR'!B17</f>
        <v>FRATNIK MOJCA</v>
      </c>
      <c r="C17" s="65"/>
      <c r="D17" s="65"/>
      <c r="E17" s="65"/>
      <c r="F17" s="65"/>
      <c r="G17" s="65"/>
      <c r="H17" s="65"/>
      <c r="I17" s="65"/>
      <c r="J17" s="65"/>
      <c r="K17" s="65"/>
      <c r="L17" s="65"/>
      <c r="M17" s="65"/>
      <c r="N17" s="65"/>
      <c r="O17" s="65"/>
      <c r="P17" s="65"/>
      <c r="Q17" s="65"/>
      <c r="R17" s="65"/>
      <c r="S17" s="65"/>
      <c r="T17" s="65"/>
      <c r="U17" s="15">
        <f t="shared" si="0"/>
        <v>0</v>
      </c>
      <c r="V17" s="21">
        <f>'4thR'!V17</f>
        <v>12.2</v>
      </c>
      <c r="W17" s="4">
        <f>IF(B17&lt;&gt;"",'4thR'!W17+X17,0)</f>
        <v>2</v>
      </c>
      <c r="X17" s="4">
        <f t="shared" si="1"/>
        <v>0</v>
      </c>
    </row>
    <row r="18" spans="1:24" x14ac:dyDescent="0.25">
      <c r="A18" s="26">
        <v>12</v>
      </c>
      <c r="B18" s="7" t="str">
        <f>'4thR'!B18</f>
        <v>FRATNIK SAVO</v>
      </c>
      <c r="C18" s="65"/>
      <c r="D18" s="65"/>
      <c r="E18" s="65"/>
      <c r="F18" s="65"/>
      <c r="G18" s="65"/>
      <c r="H18" s="65"/>
      <c r="I18" s="65"/>
      <c r="J18" s="65"/>
      <c r="K18" s="65"/>
      <c r="L18" s="65"/>
      <c r="M18" s="65"/>
      <c r="N18" s="65"/>
      <c r="O18" s="65"/>
      <c r="P18" s="65"/>
      <c r="Q18" s="65"/>
      <c r="R18" s="65"/>
      <c r="S18" s="65"/>
      <c r="T18" s="65"/>
      <c r="U18" s="15">
        <f t="shared" si="0"/>
        <v>0</v>
      </c>
      <c r="V18" s="21">
        <f>'4thR'!V18</f>
        <v>10.6</v>
      </c>
      <c r="W18" s="4">
        <f>IF(B18&lt;&gt;"",'4thR'!W18+X18,0)</f>
        <v>2</v>
      </c>
      <c r="X18" s="4">
        <f t="shared" si="1"/>
        <v>0</v>
      </c>
    </row>
    <row r="19" spans="1:24" x14ac:dyDescent="0.25">
      <c r="A19" s="33">
        <v>13</v>
      </c>
      <c r="B19" s="7" t="str">
        <f>'4thR'!B19</f>
        <v>GRÜNANGER RUDOLF</v>
      </c>
      <c r="C19" s="65"/>
      <c r="D19" s="65"/>
      <c r="E19" s="65"/>
      <c r="F19" s="65"/>
      <c r="G19" s="65"/>
      <c r="H19" s="65"/>
      <c r="I19" s="65"/>
      <c r="J19" s="65"/>
      <c r="K19" s="65"/>
      <c r="L19" s="65"/>
      <c r="M19" s="65"/>
      <c r="N19" s="65"/>
      <c r="O19" s="65"/>
      <c r="P19" s="65"/>
      <c r="Q19" s="65"/>
      <c r="R19" s="65"/>
      <c r="S19" s="65"/>
      <c r="T19" s="65"/>
      <c r="U19" s="15">
        <f t="shared" si="0"/>
        <v>0</v>
      </c>
      <c r="V19" s="21">
        <f>'4thR'!V19</f>
        <v>8</v>
      </c>
      <c r="W19" s="4">
        <f>IF(B19&lt;&gt;"",'4thR'!W19+X19,0)</f>
        <v>1</v>
      </c>
      <c r="X19" s="4">
        <f t="shared" si="1"/>
        <v>0</v>
      </c>
    </row>
    <row r="20" spans="1:24" x14ac:dyDescent="0.25">
      <c r="A20" s="26">
        <v>14</v>
      </c>
      <c r="B20" s="7" t="str">
        <f>'4thR'!B20</f>
        <v>HOLZNER JOHANN</v>
      </c>
      <c r="C20" s="65"/>
      <c r="D20" s="65"/>
      <c r="E20" s="65"/>
      <c r="F20" s="65"/>
      <c r="G20" s="65"/>
      <c r="H20" s="65"/>
      <c r="I20" s="65"/>
      <c r="J20" s="65"/>
      <c r="K20" s="65"/>
      <c r="L20" s="65"/>
      <c r="M20" s="65"/>
      <c r="N20" s="65"/>
      <c r="O20" s="65"/>
      <c r="P20" s="65"/>
      <c r="Q20" s="65"/>
      <c r="R20" s="65"/>
      <c r="S20" s="65"/>
      <c r="T20" s="65"/>
      <c r="U20" s="15">
        <f t="shared" si="0"/>
        <v>0</v>
      </c>
      <c r="V20" s="21">
        <f>'4thR'!V20</f>
        <v>34</v>
      </c>
      <c r="W20" s="4">
        <f>IF(B20&lt;&gt;"",'4thR'!W20+X20,0)</f>
        <v>3</v>
      </c>
      <c r="X20" s="4">
        <f t="shared" si="1"/>
        <v>0</v>
      </c>
    </row>
    <row r="21" spans="1:24" x14ac:dyDescent="0.25">
      <c r="A21" s="26">
        <v>15</v>
      </c>
      <c r="B21" s="7" t="str">
        <f>'4thR'!B21</f>
        <v>KLEMENCIC ZORAN</v>
      </c>
      <c r="C21" s="65"/>
      <c r="D21" s="65"/>
      <c r="E21" s="65"/>
      <c r="F21" s="65"/>
      <c r="G21" s="65"/>
      <c r="H21" s="65"/>
      <c r="I21" s="65"/>
      <c r="J21" s="65"/>
      <c r="K21" s="65"/>
      <c r="L21" s="65"/>
      <c r="M21" s="65"/>
      <c r="N21" s="65"/>
      <c r="O21" s="65"/>
      <c r="P21" s="65"/>
      <c r="Q21" s="65"/>
      <c r="R21" s="65"/>
      <c r="S21" s="65"/>
      <c r="T21" s="65"/>
      <c r="U21" s="15">
        <f t="shared" si="0"/>
        <v>0</v>
      </c>
      <c r="V21" s="21">
        <f>'4thR'!V21</f>
        <v>22.2</v>
      </c>
      <c r="W21" s="4">
        <f>IF(B21&lt;&gt;"",'4thR'!W21+X21,0)</f>
        <v>4</v>
      </c>
      <c r="X21" s="4">
        <f t="shared" si="1"/>
        <v>0</v>
      </c>
    </row>
    <row r="22" spans="1:24" x14ac:dyDescent="0.25">
      <c r="A22" s="33">
        <v>16</v>
      </c>
      <c r="B22" s="7" t="str">
        <f>'4thR'!B22</f>
        <v>KONTE JANEZ</v>
      </c>
      <c r="C22" s="65"/>
      <c r="D22" s="65"/>
      <c r="E22" s="65"/>
      <c r="F22" s="65"/>
      <c r="G22" s="65"/>
      <c r="H22" s="65"/>
      <c r="I22" s="65"/>
      <c r="J22" s="65"/>
      <c r="K22" s="65"/>
      <c r="L22" s="65"/>
      <c r="M22" s="65"/>
      <c r="N22" s="65"/>
      <c r="O22" s="65"/>
      <c r="P22" s="65"/>
      <c r="Q22" s="65"/>
      <c r="R22" s="65"/>
      <c r="S22" s="65"/>
      <c r="T22" s="65"/>
      <c r="U22" s="15">
        <f t="shared" si="0"/>
        <v>0</v>
      </c>
      <c r="V22" s="21">
        <f>'4thR'!V22</f>
        <v>18.8</v>
      </c>
      <c r="W22" s="4">
        <f>IF(B22&lt;&gt;"",'4thR'!W22+X22,0)</f>
        <v>3</v>
      </c>
      <c r="X22" s="4">
        <f t="shared" si="1"/>
        <v>0</v>
      </c>
    </row>
    <row r="23" spans="1:24" x14ac:dyDescent="0.25">
      <c r="A23" s="26">
        <v>17</v>
      </c>
      <c r="B23" s="7" t="str">
        <f>'4thR'!B23</f>
        <v>KONTE BREDA</v>
      </c>
      <c r="C23" s="65"/>
      <c r="D23" s="65"/>
      <c r="E23" s="65"/>
      <c r="F23" s="65"/>
      <c r="G23" s="65"/>
      <c r="H23" s="65"/>
      <c r="I23" s="65"/>
      <c r="J23" s="65"/>
      <c r="K23" s="65"/>
      <c r="L23" s="65"/>
      <c r="M23" s="65"/>
      <c r="N23" s="65"/>
      <c r="O23" s="65"/>
      <c r="P23" s="65"/>
      <c r="Q23" s="65"/>
      <c r="R23" s="65"/>
      <c r="S23" s="65"/>
      <c r="T23" s="65"/>
      <c r="U23" s="15">
        <f t="shared" si="0"/>
        <v>0</v>
      </c>
      <c r="V23" s="21">
        <f>'4thR'!V23</f>
        <v>18.5</v>
      </c>
      <c r="W23" s="4">
        <f>IF(B23&lt;&gt;"",'4thR'!W23+X23,0)</f>
        <v>3</v>
      </c>
      <c r="X23" s="4">
        <f t="shared" si="1"/>
        <v>0</v>
      </c>
    </row>
    <row r="24" spans="1:24" x14ac:dyDescent="0.25">
      <c r="A24" s="26">
        <v>18</v>
      </c>
      <c r="B24" s="7" t="str">
        <f>'4thR'!B24</f>
        <v>KOPITAR MATJAZ</v>
      </c>
      <c r="C24" s="65"/>
      <c r="D24" s="65"/>
      <c r="E24" s="65"/>
      <c r="F24" s="65"/>
      <c r="G24" s="65"/>
      <c r="H24" s="65"/>
      <c r="I24" s="65"/>
      <c r="J24" s="65"/>
      <c r="K24" s="65"/>
      <c r="L24" s="65"/>
      <c r="M24" s="65"/>
      <c r="N24" s="65"/>
      <c r="O24" s="65"/>
      <c r="P24" s="65"/>
      <c r="Q24" s="65"/>
      <c r="R24" s="65"/>
      <c r="S24" s="65"/>
      <c r="T24" s="65"/>
      <c r="U24" s="15">
        <f t="shared" si="0"/>
        <v>0</v>
      </c>
      <c r="V24" s="21">
        <f>'4thR'!V24</f>
        <v>11.4</v>
      </c>
      <c r="W24" s="4">
        <f>IF(B24&lt;&gt;"",'4thR'!W24+X24,0)</f>
        <v>3</v>
      </c>
      <c r="X24" s="4">
        <f t="shared" si="1"/>
        <v>0</v>
      </c>
    </row>
    <row r="25" spans="1:24" x14ac:dyDescent="0.25">
      <c r="A25" s="33">
        <v>19</v>
      </c>
      <c r="B25" s="7" t="str">
        <f>'4thR'!B25</f>
        <v>KOTNIK JOZE</v>
      </c>
      <c r="C25" s="65"/>
      <c r="D25" s="65"/>
      <c r="E25" s="65"/>
      <c r="F25" s="65"/>
      <c r="G25" s="65"/>
      <c r="H25" s="65"/>
      <c r="I25" s="65"/>
      <c r="J25" s="65"/>
      <c r="K25" s="65"/>
      <c r="L25" s="65"/>
      <c r="M25" s="65"/>
      <c r="N25" s="65"/>
      <c r="O25" s="65"/>
      <c r="P25" s="65"/>
      <c r="Q25" s="65"/>
      <c r="R25" s="65"/>
      <c r="S25" s="65"/>
      <c r="T25" s="65"/>
      <c r="U25" s="15">
        <f t="shared" si="0"/>
        <v>0</v>
      </c>
      <c r="V25" s="21">
        <f>'4thR'!V25</f>
        <v>24.2</v>
      </c>
      <c r="W25" s="4">
        <f>IF(B25&lt;&gt;"",'4thR'!W25+X25,0)</f>
        <v>2</v>
      </c>
      <c r="X25" s="4">
        <f t="shared" si="1"/>
        <v>0</v>
      </c>
    </row>
    <row r="26" spans="1:24" x14ac:dyDescent="0.25">
      <c r="A26" s="26">
        <v>20</v>
      </c>
      <c r="B26" s="7" t="str">
        <f>'4thR'!B26</f>
        <v>KOTNIK VERA</v>
      </c>
      <c r="C26" s="65"/>
      <c r="D26" s="65"/>
      <c r="E26" s="65"/>
      <c r="F26" s="65"/>
      <c r="G26" s="65"/>
      <c r="H26" s="65"/>
      <c r="I26" s="65"/>
      <c r="J26" s="65"/>
      <c r="K26" s="65"/>
      <c r="L26" s="65"/>
      <c r="M26" s="65"/>
      <c r="N26" s="65"/>
      <c r="O26" s="65"/>
      <c r="P26" s="65"/>
      <c r="Q26" s="65"/>
      <c r="R26" s="65"/>
      <c r="S26" s="65"/>
      <c r="T26" s="65"/>
      <c r="U26" s="15">
        <f t="shared" si="0"/>
        <v>0</v>
      </c>
      <c r="V26" s="21">
        <f>'4thR'!V26</f>
        <v>24.2</v>
      </c>
      <c r="W26" s="4">
        <f>IF(B26&lt;&gt;"",'4thR'!W26+X26,0)</f>
        <v>2</v>
      </c>
      <c r="X26" s="4">
        <f t="shared" si="1"/>
        <v>0</v>
      </c>
    </row>
    <row r="27" spans="1:24" x14ac:dyDescent="0.25">
      <c r="A27" s="26">
        <v>21</v>
      </c>
      <c r="B27" s="7" t="str">
        <f>'4thR'!B27</f>
        <v>KULMER GERT</v>
      </c>
      <c r="C27" s="65"/>
      <c r="D27" s="65"/>
      <c r="E27" s="65"/>
      <c r="F27" s="65"/>
      <c r="G27" s="65"/>
      <c r="H27" s="65"/>
      <c r="I27" s="65"/>
      <c r="J27" s="65"/>
      <c r="K27" s="65"/>
      <c r="L27" s="65"/>
      <c r="M27" s="65"/>
      <c r="N27" s="65"/>
      <c r="O27" s="65"/>
      <c r="P27" s="65"/>
      <c r="Q27" s="65"/>
      <c r="R27" s="65"/>
      <c r="S27" s="65"/>
      <c r="T27" s="65"/>
      <c r="U27" s="15">
        <f t="shared" si="0"/>
        <v>0</v>
      </c>
      <c r="V27" s="21">
        <f>'4thR'!V27</f>
        <v>16.899999999999999</v>
      </c>
      <c r="W27" s="4">
        <f>IF(B27&lt;&gt;"",'4thR'!W27+X27,0)</f>
        <v>2</v>
      </c>
      <c r="X27" s="4">
        <f t="shared" si="1"/>
        <v>0</v>
      </c>
    </row>
    <row r="28" spans="1:24" x14ac:dyDescent="0.25">
      <c r="A28" s="33">
        <v>22</v>
      </c>
      <c r="B28" s="7" t="str">
        <f>'4thR'!B28</f>
        <v>KUNSIC FRANC</v>
      </c>
      <c r="C28" s="65"/>
      <c r="D28" s="65"/>
      <c r="E28" s="65"/>
      <c r="F28" s="65"/>
      <c r="G28" s="65"/>
      <c r="H28" s="65"/>
      <c r="I28" s="65"/>
      <c r="J28" s="65"/>
      <c r="K28" s="65"/>
      <c r="L28" s="65"/>
      <c r="M28" s="65"/>
      <c r="N28" s="65"/>
      <c r="O28" s="65"/>
      <c r="P28" s="65"/>
      <c r="Q28" s="65"/>
      <c r="R28" s="65"/>
      <c r="S28" s="65"/>
      <c r="T28" s="65"/>
      <c r="U28" s="15">
        <f t="shared" si="0"/>
        <v>0</v>
      </c>
      <c r="V28" s="21">
        <f>'4thR'!V28</f>
        <v>22</v>
      </c>
      <c r="W28" s="4">
        <f>IF(B28&lt;&gt;"",'4thR'!W28+X28,0)</f>
        <v>4</v>
      </c>
      <c r="X28" s="4">
        <f t="shared" si="1"/>
        <v>0</v>
      </c>
    </row>
    <row r="29" spans="1:24" x14ac:dyDescent="0.25">
      <c r="A29" s="26">
        <v>23</v>
      </c>
      <c r="B29" s="7" t="str">
        <f>'4thR'!B29</f>
        <v>LAZAR BOJAN</v>
      </c>
      <c r="C29" s="65"/>
      <c r="D29" s="65"/>
      <c r="E29" s="65"/>
      <c r="F29" s="65"/>
      <c r="G29" s="65"/>
      <c r="H29" s="65"/>
      <c r="I29" s="65"/>
      <c r="J29" s="65"/>
      <c r="K29" s="65"/>
      <c r="L29" s="65"/>
      <c r="M29" s="65"/>
      <c r="N29" s="65"/>
      <c r="O29" s="65"/>
      <c r="P29" s="65"/>
      <c r="Q29" s="65"/>
      <c r="R29" s="65"/>
      <c r="S29" s="65"/>
      <c r="T29" s="65"/>
      <c r="U29" s="15">
        <f t="shared" si="0"/>
        <v>0</v>
      </c>
      <c r="V29" s="21">
        <f>'4thR'!V29</f>
        <v>18.5</v>
      </c>
      <c r="W29" s="4">
        <f>IF(B29&lt;&gt;"",'4thR'!W29+X29,0)</f>
        <v>1</v>
      </c>
      <c r="X29" s="4">
        <f t="shared" si="1"/>
        <v>0</v>
      </c>
    </row>
    <row r="30" spans="1:24" x14ac:dyDescent="0.25">
      <c r="A30" s="26">
        <v>24</v>
      </c>
      <c r="B30" s="7" t="str">
        <f>'4thR'!B30</f>
        <v>LAZAR MAJDA</v>
      </c>
      <c r="C30" s="65"/>
      <c r="D30" s="65"/>
      <c r="E30" s="65"/>
      <c r="F30" s="65"/>
      <c r="G30" s="65"/>
      <c r="H30" s="65"/>
      <c r="I30" s="65"/>
      <c r="J30" s="65"/>
      <c r="K30" s="65"/>
      <c r="L30" s="65"/>
      <c r="M30" s="65"/>
      <c r="N30" s="65"/>
      <c r="O30" s="65"/>
      <c r="P30" s="65"/>
      <c r="Q30" s="65"/>
      <c r="R30" s="65"/>
      <c r="S30" s="65"/>
      <c r="T30" s="65"/>
      <c r="U30" s="15">
        <f t="shared" si="0"/>
        <v>0</v>
      </c>
      <c r="V30" s="21">
        <f>'4thR'!V30</f>
        <v>26.3</v>
      </c>
      <c r="W30" s="4">
        <f>IF(B30&lt;&gt;"",'4thR'!W30+X30,0)</f>
        <v>1</v>
      </c>
      <c r="X30" s="4">
        <f t="shared" si="1"/>
        <v>0</v>
      </c>
    </row>
    <row r="31" spans="1:24" x14ac:dyDescent="0.25">
      <c r="A31" s="33">
        <v>25</v>
      </c>
      <c r="B31" s="7" t="str">
        <f>'4thR'!B31</f>
        <v>MENTE WERNER</v>
      </c>
      <c r="C31" s="65"/>
      <c r="D31" s="65"/>
      <c r="E31" s="65"/>
      <c r="F31" s="65"/>
      <c r="G31" s="65"/>
      <c r="H31" s="65"/>
      <c r="I31" s="65"/>
      <c r="J31" s="65"/>
      <c r="K31" s="65"/>
      <c r="L31" s="65"/>
      <c r="M31" s="65"/>
      <c r="N31" s="65"/>
      <c r="O31" s="65"/>
      <c r="P31" s="65"/>
      <c r="Q31" s="65"/>
      <c r="R31" s="65"/>
      <c r="S31" s="65"/>
      <c r="T31" s="65"/>
      <c r="U31" s="15">
        <f t="shared" si="0"/>
        <v>0</v>
      </c>
      <c r="V31" s="21">
        <f>'4thR'!V31</f>
        <v>13.2</v>
      </c>
      <c r="W31" s="4">
        <f>IF(B31&lt;&gt;"",'4thR'!W31+X31,0)</f>
        <v>4</v>
      </c>
      <c r="X31" s="4">
        <f t="shared" si="1"/>
        <v>0</v>
      </c>
    </row>
    <row r="32" spans="1:24" x14ac:dyDescent="0.25">
      <c r="A32" s="26">
        <v>26</v>
      </c>
      <c r="B32" s="7" t="str">
        <f>'4thR'!B32</f>
        <v>MENTE MARIA</v>
      </c>
      <c r="C32" s="65"/>
      <c r="D32" s="65"/>
      <c r="E32" s="65"/>
      <c r="F32" s="65"/>
      <c r="G32" s="65"/>
      <c r="H32" s="65"/>
      <c r="I32" s="65"/>
      <c r="J32" s="65"/>
      <c r="K32" s="65"/>
      <c r="L32" s="65"/>
      <c r="M32" s="65"/>
      <c r="N32" s="65"/>
      <c r="O32" s="65"/>
      <c r="P32" s="65"/>
      <c r="Q32" s="65"/>
      <c r="R32" s="65"/>
      <c r="S32" s="65"/>
      <c r="T32" s="65"/>
      <c r="U32" s="15">
        <f t="shared" si="0"/>
        <v>0</v>
      </c>
      <c r="V32" s="21">
        <f>'4thR'!V32</f>
        <v>25.4</v>
      </c>
      <c r="W32" s="4">
        <f>IF(B32&lt;&gt;"",'4thR'!W32+X32,0)</f>
        <v>4</v>
      </c>
      <c r="X32" s="4">
        <f t="shared" si="1"/>
        <v>0</v>
      </c>
    </row>
    <row r="33" spans="1:24" x14ac:dyDescent="0.25">
      <c r="A33" s="26">
        <v>27</v>
      </c>
      <c r="B33" s="7" t="str">
        <f>'4thR'!B33</f>
        <v>MERTELJ JANEZ</v>
      </c>
      <c r="C33" s="65"/>
      <c r="D33" s="65"/>
      <c r="E33" s="65"/>
      <c r="F33" s="65"/>
      <c r="G33" s="65"/>
      <c r="H33" s="65"/>
      <c r="I33" s="65"/>
      <c r="J33" s="65"/>
      <c r="K33" s="65"/>
      <c r="L33" s="65"/>
      <c r="M33" s="65"/>
      <c r="N33" s="65"/>
      <c r="O33" s="65"/>
      <c r="P33" s="65"/>
      <c r="Q33" s="65"/>
      <c r="R33" s="65"/>
      <c r="S33" s="65"/>
      <c r="T33" s="65"/>
      <c r="U33" s="15">
        <f t="shared" si="0"/>
        <v>0</v>
      </c>
      <c r="V33" s="21">
        <f>'4thR'!V33</f>
        <v>10.4</v>
      </c>
      <c r="W33" s="4">
        <f>IF(B33&lt;&gt;"",'4thR'!W33+X33,0)</f>
        <v>4</v>
      </c>
      <c r="X33" s="4">
        <f t="shared" si="1"/>
        <v>0</v>
      </c>
    </row>
    <row r="34" spans="1:24" x14ac:dyDescent="0.25">
      <c r="A34" s="33">
        <v>28</v>
      </c>
      <c r="B34" s="7" t="str">
        <f>'4thR'!B34</f>
        <v>NADLES FRANCI</v>
      </c>
      <c r="C34" s="65"/>
      <c r="D34" s="65"/>
      <c r="E34" s="65"/>
      <c r="F34" s="65"/>
      <c r="G34" s="65"/>
      <c r="H34" s="65"/>
      <c r="I34" s="65"/>
      <c r="J34" s="65"/>
      <c r="K34" s="65"/>
      <c r="L34" s="65"/>
      <c r="M34" s="65"/>
      <c r="N34" s="65"/>
      <c r="O34" s="65"/>
      <c r="P34" s="65"/>
      <c r="Q34" s="65"/>
      <c r="R34" s="65"/>
      <c r="S34" s="65"/>
      <c r="T34" s="65"/>
      <c r="U34" s="15">
        <f t="shared" si="0"/>
        <v>0</v>
      </c>
      <c r="V34" s="21">
        <f>'4thR'!V34</f>
        <v>18.5</v>
      </c>
      <c r="W34" s="4">
        <f>IF(B34&lt;&gt;"",'4thR'!W34+X34,0)</f>
        <v>4</v>
      </c>
      <c r="X34" s="4">
        <f t="shared" si="1"/>
        <v>0</v>
      </c>
    </row>
    <row r="35" spans="1:24" x14ac:dyDescent="0.25">
      <c r="A35" s="26">
        <v>29</v>
      </c>
      <c r="B35" s="7" t="str">
        <f>'4thR'!B35</f>
        <v>PERSIN ANKA</v>
      </c>
      <c r="C35" s="65"/>
      <c r="D35" s="65"/>
      <c r="E35" s="65"/>
      <c r="F35" s="65"/>
      <c r="G35" s="65"/>
      <c r="H35" s="65"/>
      <c r="I35" s="65"/>
      <c r="J35" s="65"/>
      <c r="K35" s="65"/>
      <c r="L35" s="65"/>
      <c r="M35" s="65"/>
      <c r="N35" s="65"/>
      <c r="O35" s="65"/>
      <c r="P35" s="65"/>
      <c r="Q35" s="65"/>
      <c r="R35" s="65"/>
      <c r="S35" s="65"/>
      <c r="T35" s="65"/>
      <c r="U35" s="15">
        <f t="shared" si="0"/>
        <v>0</v>
      </c>
      <c r="V35" s="21">
        <f>'4thR'!V35</f>
        <v>13</v>
      </c>
      <c r="W35" s="4">
        <f>IF(B35&lt;&gt;"",'4thR'!W35+X35,0)</f>
        <v>1</v>
      </c>
      <c r="X35" s="4">
        <f t="shared" si="1"/>
        <v>0</v>
      </c>
    </row>
    <row r="36" spans="1:24" x14ac:dyDescent="0.25">
      <c r="A36" s="26">
        <v>30</v>
      </c>
      <c r="B36" s="7" t="str">
        <f>'4thR'!B36</f>
        <v>RAPPITSCH KLAUS</v>
      </c>
      <c r="C36" s="65"/>
      <c r="D36" s="65"/>
      <c r="E36" s="65"/>
      <c r="F36" s="65"/>
      <c r="G36" s="65"/>
      <c r="H36" s="65"/>
      <c r="I36" s="65"/>
      <c r="J36" s="65"/>
      <c r="K36" s="65"/>
      <c r="L36" s="65"/>
      <c r="M36" s="65"/>
      <c r="N36" s="65"/>
      <c r="O36" s="65"/>
      <c r="P36" s="65"/>
      <c r="Q36" s="65"/>
      <c r="R36" s="65"/>
      <c r="S36" s="65"/>
      <c r="T36" s="65"/>
      <c r="U36" s="15">
        <f t="shared" si="0"/>
        <v>0</v>
      </c>
      <c r="V36" s="21">
        <f>'4thR'!V36</f>
        <v>13.1</v>
      </c>
      <c r="W36" s="4">
        <f>IF(B36&lt;&gt;"",'4thR'!W36+X36,0)</f>
        <v>3</v>
      </c>
      <c r="X36" s="4">
        <f t="shared" si="1"/>
        <v>0</v>
      </c>
    </row>
    <row r="37" spans="1:24" x14ac:dyDescent="0.25">
      <c r="A37" s="33">
        <v>31</v>
      </c>
      <c r="B37" s="7" t="str">
        <f>'4thR'!B37</f>
        <v>RAVNIKAR MARINA</v>
      </c>
      <c r="C37" s="65"/>
      <c r="D37" s="65"/>
      <c r="E37" s="65"/>
      <c r="F37" s="65"/>
      <c r="G37" s="65"/>
      <c r="H37" s="65"/>
      <c r="I37" s="65"/>
      <c r="J37" s="65"/>
      <c r="K37" s="65"/>
      <c r="L37" s="65"/>
      <c r="M37" s="65"/>
      <c r="N37" s="65"/>
      <c r="O37" s="65"/>
      <c r="P37" s="65"/>
      <c r="Q37" s="65"/>
      <c r="R37" s="65"/>
      <c r="S37" s="65"/>
      <c r="T37" s="65"/>
      <c r="U37" s="15">
        <f t="shared" si="0"/>
        <v>0</v>
      </c>
      <c r="V37" s="21">
        <f>'4thR'!V37</f>
        <v>17.399999999999999</v>
      </c>
      <c r="W37" s="4">
        <f>IF(B37&lt;&gt;"",'4thR'!W37+X37,0)</f>
        <v>3</v>
      </c>
      <c r="X37" s="4">
        <f t="shared" si="1"/>
        <v>0</v>
      </c>
    </row>
    <row r="38" spans="1:24" x14ac:dyDescent="0.25">
      <c r="A38" s="26">
        <v>32</v>
      </c>
      <c r="B38" s="7" t="str">
        <f>'4thR'!B38</f>
        <v>RESSMANN HUBERT</v>
      </c>
      <c r="C38" s="65"/>
      <c r="D38" s="65"/>
      <c r="E38" s="65"/>
      <c r="F38" s="65"/>
      <c r="G38" s="65"/>
      <c r="H38" s="65"/>
      <c r="I38" s="65"/>
      <c r="J38" s="65"/>
      <c r="K38" s="65"/>
      <c r="L38" s="65"/>
      <c r="M38" s="65"/>
      <c r="N38" s="65"/>
      <c r="O38" s="65"/>
      <c r="P38" s="65"/>
      <c r="Q38" s="65"/>
      <c r="R38" s="65"/>
      <c r="S38" s="65"/>
      <c r="T38" s="65"/>
      <c r="U38" s="15">
        <f t="shared" si="0"/>
        <v>0</v>
      </c>
      <c r="V38" s="21">
        <f>'4thR'!V38</f>
        <v>10.5</v>
      </c>
      <c r="W38" s="4">
        <f>IF(B38&lt;&gt;"",'4thR'!W38+X38,0)</f>
        <v>1</v>
      </c>
      <c r="X38" s="4">
        <f t="shared" si="1"/>
        <v>0</v>
      </c>
    </row>
    <row r="39" spans="1:24" x14ac:dyDescent="0.25">
      <c r="A39" s="26">
        <v>33</v>
      </c>
      <c r="B39" s="7" t="str">
        <f>'4thR'!B39</f>
        <v>RIBICIC CIRIL</v>
      </c>
      <c r="C39" s="65"/>
      <c r="D39" s="65"/>
      <c r="E39" s="65"/>
      <c r="F39" s="65"/>
      <c r="G39" s="65"/>
      <c r="H39" s="65"/>
      <c r="I39" s="65"/>
      <c r="J39" s="65"/>
      <c r="K39" s="65"/>
      <c r="L39" s="65"/>
      <c r="M39" s="65"/>
      <c r="N39" s="65"/>
      <c r="O39" s="65"/>
      <c r="P39" s="65"/>
      <c r="Q39" s="65"/>
      <c r="R39" s="65"/>
      <c r="S39" s="65"/>
      <c r="T39" s="65"/>
      <c r="U39" s="15">
        <f t="shared" ref="U39:U70" si="2">SUM(C39:T39)</f>
        <v>0</v>
      </c>
      <c r="V39" s="21">
        <f>'4thR'!V39</f>
        <v>21.6</v>
      </c>
      <c r="W39" s="4">
        <f>IF(B39&lt;&gt;"",'4thR'!W39+X39,0)</f>
        <v>1</v>
      </c>
      <c r="X39" s="4">
        <f t="shared" ref="X39:X70" si="3">IF(U39&gt;0,1,0)</f>
        <v>0</v>
      </c>
    </row>
    <row r="40" spans="1:24" x14ac:dyDescent="0.25">
      <c r="A40" s="33">
        <v>34</v>
      </c>
      <c r="B40" s="7" t="str">
        <f>'4thR'!B40</f>
        <v>ROSTOHAR NIKO</v>
      </c>
      <c r="C40" s="65"/>
      <c r="D40" s="65"/>
      <c r="E40" s="65"/>
      <c r="F40" s="65"/>
      <c r="G40" s="65"/>
      <c r="H40" s="65"/>
      <c r="I40" s="65"/>
      <c r="J40" s="65"/>
      <c r="K40" s="65"/>
      <c r="L40" s="65"/>
      <c r="M40" s="65"/>
      <c r="N40" s="65"/>
      <c r="O40" s="65"/>
      <c r="P40" s="65"/>
      <c r="Q40" s="65"/>
      <c r="R40" s="65"/>
      <c r="S40" s="65"/>
      <c r="T40" s="65"/>
      <c r="U40" s="15">
        <f t="shared" si="2"/>
        <v>0</v>
      </c>
      <c r="V40" s="21">
        <f>'4thR'!V40</f>
        <v>14.6</v>
      </c>
      <c r="W40" s="4">
        <f>IF(B40&lt;&gt;"",'4thR'!W40+X40,0)</f>
        <v>3</v>
      </c>
      <c r="X40" s="4">
        <f t="shared" si="3"/>
        <v>0</v>
      </c>
    </row>
    <row r="41" spans="1:24" x14ac:dyDescent="0.25">
      <c r="A41" s="26">
        <v>35</v>
      </c>
      <c r="B41" s="7" t="str">
        <f>'4thR'!B41</f>
        <v>ROSTOHAR BERGANT ANDREJA</v>
      </c>
      <c r="C41" s="65"/>
      <c r="D41" s="65"/>
      <c r="E41" s="65"/>
      <c r="F41" s="65"/>
      <c r="G41" s="65"/>
      <c r="H41" s="65"/>
      <c r="I41" s="65"/>
      <c r="J41" s="65"/>
      <c r="K41" s="65"/>
      <c r="L41" s="65"/>
      <c r="M41" s="65"/>
      <c r="N41" s="65"/>
      <c r="O41" s="65"/>
      <c r="P41" s="65"/>
      <c r="Q41" s="65"/>
      <c r="R41" s="65"/>
      <c r="S41" s="65"/>
      <c r="T41" s="65"/>
      <c r="U41" s="15">
        <f t="shared" si="2"/>
        <v>0</v>
      </c>
      <c r="V41" s="21">
        <f>'4thR'!V41</f>
        <v>17.100000000000001</v>
      </c>
      <c r="W41" s="4">
        <f>IF(B41&lt;&gt;"",'4thR'!W41+X41,0)</f>
        <v>4</v>
      </c>
      <c r="X41" s="4">
        <f t="shared" si="3"/>
        <v>0</v>
      </c>
    </row>
    <row r="42" spans="1:24" x14ac:dyDescent="0.25">
      <c r="A42" s="26">
        <v>36</v>
      </c>
      <c r="B42" s="7" t="str">
        <f>'4thR'!B42</f>
        <v>STRAVS CENA</v>
      </c>
      <c r="C42" s="65"/>
      <c r="D42" s="65"/>
      <c r="E42" s="65"/>
      <c r="F42" s="65"/>
      <c r="G42" s="65"/>
      <c r="H42" s="65"/>
      <c r="I42" s="65"/>
      <c r="J42" s="65"/>
      <c r="K42" s="65"/>
      <c r="L42" s="65"/>
      <c r="M42" s="65"/>
      <c r="N42" s="65"/>
      <c r="O42" s="65"/>
      <c r="P42" s="65"/>
      <c r="Q42" s="65"/>
      <c r="R42" s="65"/>
      <c r="S42" s="65"/>
      <c r="T42" s="65"/>
      <c r="U42" s="15">
        <f t="shared" si="2"/>
        <v>0</v>
      </c>
      <c r="V42" s="21">
        <f>'4thR'!V42</f>
        <v>18.5</v>
      </c>
      <c r="W42" s="4">
        <f>IF(B42&lt;&gt;"",'4thR'!W42+X42,0)</f>
        <v>2</v>
      </c>
      <c r="X42" s="4">
        <f t="shared" si="3"/>
        <v>0</v>
      </c>
    </row>
    <row r="43" spans="1:24" x14ac:dyDescent="0.25">
      <c r="A43" s="33">
        <v>37</v>
      </c>
      <c r="B43" s="7" t="str">
        <f>'4thR'!B43</f>
        <v>SULZBACHER STEFAN</v>
      </c>
      <c r="C43" s="65"/>
      <c r="D43" s="65"/>
      <c r="E43" s="65"/>
      <c r="F43" s="65"/>
      <c r="G43" s="65"/>
      <c r="H43" s="65"/>
      <c r="I43" s="65"/>
      <c r="J43" s="65"/>
      <c r="K43" s="65"/>
      <c r="L43" s="65"/>
      <c r="M43" s="65"/>
      <c r="N43" s="65"/>
      <c r="O43" s="65"/>
      <c r="P43" s="65"/>
      <c r="Q43" s="65"/>
      <c r="R43" s="65"/>
      <c r="S43" s="65"/>
      <c r="T43" s="65"/>
      <c r="U43" s="15">
        <f t="shared" si="2"/>
        <v>0</v>
      </c>
      <c r="V43" s="21">
        <f>'4thR'!V43</f>
        <v>22</v>
      </c>
      <c r="W43" s="4">
        <f>IF(B43&lt;&gt;"",'4thR'!W43+X43,0)</f>
        <v>2</v>
      </c>
      <c r="X43" s="4">
        <f t="shared" si="3"/>
        <v>0</v>
      </c>
    </row>
    <row r="44" spans="1:24" x14ac:dyDescent="0.25">
      <c r="A44" s="26">
        <v>38</v>
      </c>
      <c r="B44" s="7" t="str">
        <f>'4thR'!B44</f>
        <v>VALBUSA GIUSEPPE</v>
      </c>
      <c r="C44" s="65"/>
      <c r="D44" s="65"/>
      <c r="E44" s="65"/>
      <c r="F44" s="65"/>
      <c r="G44" s="65"/>
      <c r="H44" s="65"/>
      <c r="I44" s="65"/>
      <c r="J44" s="65"/>
      <c r="K44" s="65"/>
      <c r="L44" s="65"/>
      <c r="M44" s="65"/>
      <c r="N44" s="65"/>
      <c r="O44" s="65"/>
      <c r="P44" s="65"/>
      <c r="Q44" s="65"/>
      <c r="R44" s="65"/>
      <c r="S44" s="65"/>
      <c r="T44" s="65"/>
      <c r="U44" s="15">
        <f t="shared" si="2"/>
        <v>0</v>
      </c>
      <c r="V44" s="21">
        <f>'4thR'!V44</f>
        <v>17.399999999999999</v>
      </c>
      <c r="W44" s="4">
        <f>IF(B44&lt;&gt;"",'4thR'!W44+X44,0)</f>
        <v>3</v>
      </c>
      <c r="X44" s="4">
        <f t="shared" si="3"/>
        <v>0</v>
      </c>
    </row>
    <row r="45" spans="1:24" x14ac:dyDescent="0.25">
      <c r="A45" s="26">
        <v>39</v>
      </c>
      <c r="B45" s="7" t="str">
        <f>'4thR'!B45</f>
        <v>VENTA EMIL</v>
      </c>
      <c r="C45" s="65"/>
      <c r="D45" s="65"/>
      <c r="E45" s="65"/>
      <c r="F45" s="65"/>
      <c r="G45" s="65"/>
      <c r="H45" s="65"/>
      <c r="I45" s="65"/>
      <c r="J45" s="65"/>
      <c r="K45" s="65"/>
      <c r="L45" s="65"/>
      <c r="M45" s="65"/>
      <c r="N45" s="65"/>
      <c r="O45" s="65"/>
      <c r="P45" s="65"/>
      <c r="Q45" s="65"/>
      <c r="R45" s="65"/>
      <c r="S45" s="65"/>
      <c r="T45" s="65"/>
      <c r="U45" s="15">
        <f t="shared" si="2"/>
        <v>0</v>
      </c>
      <c r="V45" s="21">
        <f>'4thR'!V45</f>
        <v>7.9</v>
      </c>
      <c r="W45" s="4">
        <f>IF(B45&lt;&gt;"",'4thR'!W45+X45,0)</f>
        <v>3</v>
      </c>
      <c r="X45" s="4">
        <f t="shared" si="3"/>
        <v>0</v>
      </c>
    </row>
    <row r="46" spans="1:24" x14ac:dyDescent="0.25">
      <c r="A46" s="33">
        <v>40</v>
      </c>
      <c r="B46" s="7" t="str">
        <f>'4thR'!B46</f>
        <v>VOGRIG FABIO</v>
      </c>
      <c r="C46" s="65"/>
      <c r="D46" s="65"/>
      <c r="E46" s="65"/>
      <c r="F46" s="65"/>
      <c r="G46" s="65"/>
      <c r="H46" s="65"/>
      <c r="I46" s="65"/>
      <c r="J46" s="65"/>
      <c r="K46" s="65"/>
      <c r="L46" s="65"/>
      <c r="M46" s="65"/>
      <c r="N46" s="65"/>
      <c r="O46" s="65"/>
      <c r="P46" s="65"/>
      <c r="Q46" s="65"/>
      <c r="R46" s="65"/>
      <c r="S46" s="65"/>
      <c r="T46" s="65"/>
      <c r="U46" s="15">
        <f t="shared" si="2"/>
        <v>0</v>
      </c>
      <c r="V46" s="21">
        <f>'4thR'!V46</f>
        <v>24.8</v>
      </c>
      <c r="W46" s="4">
        <f>IF(B46&lt;&gt;"",'4thR'!W46+X46,0)</f>
        <v>3</v>
      </c>
      <c r="X46" s="4">
        <f t="shared" si="3"/>
        <v>0</v>
      </c>
    </row>
    <row r="47" spans="1:24" x14ac:dyDescent="0.25">
      <c r="A47" s="26">
        <v>41</v>
      </c>
      <c r="B47" s="7" t="str">
        <f>'4thR'!B47</f>
        <v>WEDAM WALTER</v>
      </c>
      <c r="C47" s="65"/>
      <c r="D47" s="65"/>
      <c r="E47" s="65"/>
      <c r="F47" s="65"/>
      <c r="G47" s="65"/>
      <c r="H47" s="65"/>
      <c r="I47" s="65"/>
      <c r="J47" s="65"/>
      <c r="K47" s="65"/>
      <c r="L47" s="65"/>
      <c r="M47" s="65"/>
      <c r="N47" s="65"/>
      <c r="O47" s="65"/>
      <c r="P47" s="65"/>
      <c r="Q47" s="65"/>
      <c r="R47" s="65"/>
      <c r="S47" s="65"/>
      <c r="T47" s="65"/>
      <c r="U47" s="15">
        <f t="shared" si="2"/>
        <v>0</v>
      </c>
      <c r="V47" s="21">
        <f>'4thR'!V47</f>
        <v>12.4</v>
      </c>
      <c r="W47" s="4">
        <f>IF(B47&lt;&gt;"",'4thR'!W47+X47,0)</f>
        <v>4</v>
      </c>
      <c r="X47" s="4">
        <f t="shared" si="3"/>
        <v>0</v>
      </c>
    </row>
    <row r="48" spans="1:24" x14ac:dyDescent="0.25">
      <c r="A48" s="26">
        <v>42</v>
      </c>
      <c r="B48" s="7" t="str">
        <f>'4thR'!B48</f>
        <v>BENEDIK GREGOR</v>
      </c>
      <c r="C48" s="65"/>
      <c r="D48" s="65"/>
      <c r="E48" s="65"/>
      <c r="F48" s="65"/>
      <c r="G48" s="65"/>
      <c r="H48" s="65"/>
      <c r="I48" s="65"/>
      <c r="J48" s="65"/>
      <c r="K48" s="65"/>
      <c r="L48" s="65"/>
      <c r="M48" s="65"/>
      <c r="N48" s="65"/>
      <c r="O48" s="65"/>
      <c r="P48" s="65"/>
      <c r="Q48" s="65"/>
      <c r="R48" s="65"/>
      <c r="S48" s="65"/>
      <c r="T48" s="65"/>
      <c r="U48" s="15">
        <f t="shared" si="2"/>
        <v>0</v>
      </c>
      <c r="V48" s="21">
        <f>'4thR'!V48</f>
        <v>11.6</v>
      </c>
      <c r="W48" s="4">
        <f>IF(B48&lt;&gt;"",'4thR'!W48+X48,0)</f>
        <v>3</v>
      </c>
      <c r="X48" s="4">
        <f t="shared" si="3"/>
        <v>0</v>
      </c>
    </row>
    <row r="49" spans="1:24" x14ac:dyDescent="0.25">
      <c r="A49" s="33">
        <v>43</v>
      </c>
      <c r="B49" s="7" t="str">
        <f>'4thR'!B49</f>
        <v>BENEDIK MIRJANA</v>
      </c>
      <c r="C49" s="65"/>
      <c r="D49" s="65"/>
      <c r="E49" s="65"/>
      <c r="F49" s="65"/>
      <c r="G49" s="65"/>
      <c r="H49" s="65"/>
      <c r="I49" s="65"/>
      <c r="J49" s="65"/>
      <c r="K49" s="65"/>
      <c r="L49" s="65"/>
      <c r="M49" s="65"/>
      <c r="N49" s="65"/>
      <c r="O49" s="65"/>
      <c r="P49" s="65"/>
      <c r="Q49" s="65"/>
      <c r="R49" s="65"/>
      <c r="S49" s="65"/>
      <c r="T49" s="65"/>
      <c r="U49" s="15">
        <f t="shared" si="2"/>
        <v>0</v>
      </c>
      <c r="V49" s="21">
        <f>'4thR'!V49</f>
        <v>13</v>
      </c>
      <c r="W49" s="4">
        <f>IF(B49&lt;&gt;"",'4thR'!W49+X49,0)</f>
        <v>3</v>
      </c>
      <c r="X49" s="4">
        <f t="shared" si="3"/>
        <v>0</v>
      </c>
    </row>
    <row r="50" spans="1:24" x14ac:dyDescent="0.25">
      <c r="A50" s="26">
        <v>44</v>
      </c>
      <c r="B50" s="7" t="str">
        <f>'4thR'!B50</f>
        <v>BERNIK TOMAZ</v>
      </c>
      <c r="C50" s="67"/>
      <c r="D50" s="67"/>
      <c r="E50" s="65"/>
      <c r="F50" s="65"/>
      <c r="G50" s="67"/>
      <c r="H50" s="67"/>
      <c r="I50" s="65"/>
      <c r="J50" s="67"/>
      <c r="K50" s="67"/>
      <c r="L50" s="65"/>
      <c r="M50" s="67"/>
      <c r="N50" s="65"/>
      <c r="O50" s="67"/>
      <c r="P50" s="65"/>
      <c r="Q50" s="65"/>
      <c r="R50" s="65"/>
      <c r="S50" s="67"/>
      <c r="T50" s="67"/>
      <c r="U50" s="15">
        <f t="shared" si="2"/>
        <v>0</v>
      </c>
      <c r="V50" s="21">
        <f>'4thR'!V50</f>
        <v>15.9</v>
      </c>
      <c r="W50" s="4">
        <f>IF(B50&lt;&gt;"",'4thR'!W50+X50,0)</f>
        <v>3</v>
      </c>
      <c r="X50" s="4">
        <f t="shared" si="3"/>
        <v>0</v>
      </c>
    </row>
    <row r="51" spans="1:24" x14ac:dyDescent="0.25">
      <c r="A51" s="26">
        <v>45</v>
      </c>
      <c r="B51" s="7" t="str">
        <f>'4thR'!B51</f>
        <v>DE CILLIA GIANNI</v>
      </c>
      <c r="C51" s="67"/>
      <c r="D51" s="67"/>
      <c r="E51" s="65"/>
      <c r="F51" s="65"/>
      <c r="G51" s="67"/>
      <c r="H51" s="67"/>
      <c r="I51" s="65"/>
      <c r="J51" s="67"/>
      <c r="K51" s="67"/>
      <c r="L51" s="65"/>
      <c r="M51" s="67"/>
      <c r="N51" s="65"/>
      <c r="O51" s="67"/>
      <c r="P51" s="65"/>
      <c r="Q51" s="65"/>
      <c r="R51" s="65"/>
      <c r="S51" s="67"/>
      <c r="T51" s="67"/>
      <c r="U51" s="15">
        <f t="shared" si="2"/>
        <v>0</v>
      </c>
      <c r="V51" s="21">
        <f>'4thR'!V51</f>
        <v>14.9</v>
      </c>
      <c r="W51" s="4">
        <f>IF(B51&lt;&gt;"",'4thR'!W51+X51,0)</f>
        <v>3</v>
      </c>
      <c r="X51" s="4">
        <f t="shared" si="3"/>
        <v>0</v>
      </c>
    </row>
    <row r="52" spans="1:24" x14ac:dyDescent="0.25">
      <c r="A52" s="33">
        <v>46</v>
      </c>
      <c r="B52" s="7" t="str">
        <f>'4thR'!B52</f>
        <v>GACESA MELI</v>
      </c>
      <c r="C52" s="67"/>
      <c r="D52" s="67"/>
      <c r="E52" s="65"/>
      <c r="F52" s="65"/>
      <c r="G52" s="67"/>
      <c r="H52" s="67"/>
      <c r="I52" s="65"/>
      <c r="J52" s="67"/>
      <c r="K52" s="67"/>
      <c r="L52" s="65"/>
      <c r="M52" s="67"/>
      <c r="N52" s="65"/>
      <c r="O52" s="67"/>
      <c r="P52" s="65"/>
      <c r="Q52" s="65"/>
      <c r="R52" s="65"/>
      <c r="S52" s="67"/>
      <c r="T52" s="67"/>
      <c r="U52" s="15">
        <f t="shared" si="2"/>
        <v>0</v>
      </c>
      <c r="V52" s="21">
        <f>'4thR'!V52</f>
        <v>20</v>
      </c>
      <c r="W52" s="4">
        <f>IF(B52&lt;&gt;"",'4thR'!W52+X52,0)</f>
        <v>1</v>
      </c>
      <c r="X52" s="4">
        <f t="shared" si="3"/>
        <v>0</v>
      </c>
    </row>
    <row r="53" spans="1:24" x14ac:dyDescent="0.25">
      <c r="A53" s="26">
        <v>47</v>
      </c>
      <c r="B53" s="7" t="str">
        <f>'4thR'!B53</f>
        <v>GACESA MILOS</v>
      </c>
      <c r="C53" s="67"/>
      <c r="D53" s="67"/>
      <c r="E53" s="65"/>
      <c r="F53" s="65"/>
      <c r="G53" s="67"/>
      <c r="H53" s="67"/>
      <c r="I53" s="65"/>
      <c r="J53" s="67"/>
      <c r="K53" s="67"/>
      <c r="L53" s="65"/>
      <c r="M53" s="67"/>
      <c r="N53" s="65"/>
      <c r="O53" s="67"/>
      <c r="P53" s="65"/>
      <c r="Q53" s="65"/>
      <c r="R53" s="65"/>
      <c r="S53" s="67"/>
      <c r="T53" s="67"/>
      <c r="U53" s="15">
        <f t="shared" si="2"/>
        <v>0</v>
      </c>
      <c r="V53" s="21">
        <f>'4thR'!V53</f>
        <v>12</v>
      </c>
      <c r="W53" s="4">
        <f>IF(B53&lt;&gt;"",'4thR'!W53+X53,0)</f>
        <v>1</v>
      </c>
      <c r="X53" s="4">
        <f t="shared" si="3"/>
        <v>0</v>
      </c>
    </row>
    <row r="54" spans="1:24" x14ac:dyDescent="0.25">
      <c r="A54" s="26">
        <v>48</v>
      </c>
      <c r="B54" s="7" t="str">
        <f>'4thR'!B54</f>
        <v>KOZELJ ANDREJ</v>
      </c>
      <c r="C54" s="67"/>
      <c r="D54" s="67"/>
      <c r="E54" s="65"/>
      <c r="F54" s="65"/>
      <c r="G54" s="67"/>
      <c r="H54" s="67"/>
      <c r="I54" s="65"/>
      <c r="J54" s="67"/>
      <c r="K54" s="67"/>
      <c r="L54" s="65"/>
      <c r="M54" s="67"/>
      <c r="N54" s="65"/>
      <c r="O54" s="67"/>
      <c r="P54" s="65"/>
      <c r="Q54" s="65"/>
      <c r="R54" s="65"/>
      <c r="S54" s="67"/>
      <c r="T54" s="67"/>
      <c r="U54" s="15">
        <f t="shared" si="2"/>
        <v>0</v>
      </c>
      <c r="V54" s="21">
        <f>'4thR'!V54</f>
        <v>12.9</v>
      </c>
      <c r="W54" s="4">
        <f>IF(B54&lt;&gt;"",'4thR'!W54+X54,0)</f>
        <v>1</v>
      </c>
      <c r="X54" s="4">
        <f t="shared" si="3"/>
        <v>0</v>
      </c>
    </row>
    <row r="55" spans="1:24" x14ac:dyDescent="0.25">
      <c r="A55" s="33">
        <v>49</v>
      </c>
      <c r="B55" s="7" t="str">
        <f>'4thR'!B55</f>
        <v>KOZELJ TILKA</v>
      </c>
      <c r="C55" s="67"/>
      <c r="D55" s="67"/>
      <c r="E55" s="65"/>
      <c r="F55" s="65"/>
      <c r="G55" s="67"/>
      <c r="H55" s="67"/>
      <c r="I55" s="65"/>
      <c r="J55" s="67"/>
      <c r="K55" s="67"/>
      <c r="L55" s="65"/>
      <c r="M55" s="67"/>
      <c r="N55" s="65"/>
      <c r="O55" s="67"/>
      <c r="P55" s="65"/>
      <c r="Q55" s="65"/>
      <c r="R55" s="65"/>
      <c r="S55" s="67"/>
      <c r="T55" s="67"/>
      <c r="U55" s="15">
        <f t="shared" si="2"/>
        <v>0</v>
      </c>
      <c r="V55" s="21">
        <f>'4thR'!V55</f>
        <v>18.3</v>
      </c>
      <c r="W55" s="4">
        <f>IF(B55&lt;&gt;"",'4thR'!W55+X55,0)</f>
        <v>1</v>
      </c>
      <c r="X55" s="4">
        <f t="shared" si="3"/>
        <v>0</v>
      </c>
    </row>
    <row r="56" spans="1:24" x14ac:dyDescent="0.25">
      <c r="A56" s="26">
        <v>50</v>
      </c>
      <c r="B56" s="7" t="str">
        <f>'4thR'!B56</f>
        <v>KRANJC ROMANA</v>
      </c>
      <c r="C56" s="67"/>
      <c r="D56" s="67"/>
      <c r="E56" s="65"/>
      <c r="F56" s="65"/>
      <c r="G56" s="67"/>
      <c r="H56" s="67"/>
      <c r="I56" s="65"/>
      <c r="J56" s="67"/>
      <c r="K56" s="67"/>
      <c r="L56" s="65"/>
      <c r="M56" s="67"/>
      <c r="N56" s="65"/>
      <c r="O56" s="67"/>
      <c r="P56" s="65"/>
      <c r="Q56" s="65"/>
      <c r="R56" s="65"/>
      <c r="S56" s="67"/>
      <c r="T56" s="67"/>
      <c r="U56" s="15">
        <f t="shared" si="2"/>
        <v>0</v>
      </c>
      <c r="V56" s="21">
        <f>'4thR'!V56</f>
        <v>22.2</v>
      </c>
      <c r="W56" s="4">
        <f>IF(B56&lt;&gt;"",'4thR'!W56+X56,0)</f>
        <v>2</v>
      </c>
      <c r="X56" s="4">
        <f t="shared" si="3"/>
        <v>0</v>
      </c>
    </row>
    <row r="57" spans="1:24" x14ac:dyDescent="0.25">
      <c r="A57" s="26">
        <v>51</v>
      </c>
      <c r="B57" s="7" t="str">
        <f>'4thR'!B57</f>
        <v>MAJORAN ANDREAS</v>
      </c>
      <c r="C57" s="67"/>
      <c r="D57" s="67"/>
      <c r="E57" s="65"/>
      <c r="F57" s="65"/>
      <c r="G57" s="67"/>
      <c r="H57" s="67"/>
      <c r="I57" s="65"/>
      <c r="J57" s="67"/>
      <c r="K57" s="67"/>
      <c r="L57" s="65"/>
      <c r="M57" s="67"/>
      <c r="N57" s="65"/>
      <c r="O57" s="67"/>
      <c r="P57" s="65"/>
      <c r="Q57" s="65"/>
      <c r="R57" s="65"/>
      <c r="S57" s="67"/>
      <c r="T57" s="67"/>
      <c r="U57" s="15">
        <f t="shared" si="2"/>
        <v>0</v>
      </c>
      <c r="V57" s="21">
        <f>'4thR'!V57</f>
        <v>36</v>
      </c>
      <c r="W57" s="4">
        <f>IF(B57&lt;&gt;"",'4thR'!W57+X57,0)</f>
        <v>1</v>
      </c>
      <c r="X57" s="4">
        <f t="shared" si="3"/>
        <v>0</v>
      </c>
    </row>
    <row r="58" spans="1:24" x14ac:dyDescent="0.25">
      <c r="A58" s="33">
        <v>52</v>
      </c>
      <c r="B58" s="7" t="str">
        <f>'4thR'!B58</f>
        <v>OBERLOJER RENATE</v>
      </c>
      <c r="C58" s="67"/>
      <c r="D58" s="67"/>
      <c r="E58" s="65"/>
      <c r="F58" s="65"/>
      <c r="G58" s="67"/>
      <c r="H58" s="67"/>
      <c r="I58" s="65"/>
      <c r="J58" s="67"/>
      <c r="K58" s="67"/>
      <c r="L58" s="65"/>
      <c r="M58" s="67"/>
      <c r="N58" s="65"/>
      <c r="O58" s="67"/>
      <c r="P58" s="65"/>
      <c r="Q58" s="65"/>
      <c r="R58" s="65"/>
      <c r="S58" s="67"/>
      <c r="T58" s="67"/>
      <c r="U58" s="15">
        <f t="shared" si="2"/>
        <v>0</v>
      </c>
      <c r="V58" s="21">
        <f>'4thR'!V58</f>
        <v>19.3</v>
      </c>
      <c r="W58" s="4">
        <f>IF(B58&lt;&gt;"",'4thR'!W58+X58,0)</f>
        <v>3</v>
      </c>
      <c r="X58" s="4">
        <f t="shared" si="3"/>
        <v>0</v>
      </c>
    </row>
    <row r="59" spans="1:24" x14ac:dyDescent="0.25">
      <c r="A59" s="26">
        <v>53</v>
      </c>
      <c r="B59" s="7" t="str">
        <f>'4thR'!B59</f>
        <v>RANT ANDREJ</v>
      </c>
      <c r="C59" s="67"/>
      <c r="D59" s="67"/>
      <c r="E59" s="65"/>
      <c r="F59" s="65"/>
      <c r="G59" s="67"/>
      <c r="H59" s="67"/>
      <c r="I59" s="65"/>
      <c r="J59" s="67"/>
      <c r="K59" s="67"/>
      <c r="L59" s="65"/>
      <c r="M59" s="67"/>
      <c r="N59" s="65"/>
      <c r="O59" s="67"/>
      <c r="P59" s="65"/>
      <c r="Q59" s="65"/>
      <c r="R59" s="65"/>
      <c r="S59" s="67"/>
      <c r="T59" s="67"/>
      <c r="U59" s="15">
        <f t="shared" si="2"/>
        <v>0</v>
      </c>
      <c r="V59" s="21">
        <f>'4thR'!V59</f>
        <v>10.6</v>
      </c>
      <c r="W59" s="4">
        <f>IF(B59&lt;&gt;"",'4thR'!W59+X59,0)</f>
        <v>1</v>
      </c>
      <c r="X59" s="4">
        <f t="shared" si="3"/>
        <v>0</v>
      </c>
    </row>
    <row r="60" spans="1:24" x14ac:dyDescent="0.25">
      <c r="A60" s="26">
        <v>54</v>
      </c>
      <c r="B60" s="7" t="str">
        <f>'4thR'!B60</f>
        <v>RANT IRMI</v>
      </c>
      <c r="C60" s="67"/>
      <c r="D60" s="67"/>
      <c r="E60" s="65"/>
      <c r="F60" s="65"/>
      <c r="G60" s="67"/>
      <c r="H60" s="67"/>
      <c r="I60" s="65"/>
      <c r="J60" s="67"/>
      <c r="K60" s="67"/>
      <c r="L60" s="65"/>
      <c r="M60" s="67"/>
      <c r="N60" s="65"/>
      <c r="O60" s="67"/>
      <c r="P60" s="65"/>
      <c r="Q60" s="65"/>
      <c r="R60" s="65"/>
      <c r="S60" s="67"/>
      <c r="T60" s="67"/>
      <c r="U60" s="15">
        <f t="shared" si="2"/>
        <v>0</v>
      </c>
      <c r="V60" s="21">
        <f>'4thR'!V60</f>
        <v>17.399999999999999</v>
      </c>
      <c r="W60" s="4">
        <f>IF(B60&lt;&gt;"",'4thR'!W60+X60,0)</f>
        <v>1</v>
      </c>
      <c r="X60" s="4">
        <f t="shared" si="3"/>
        <v>0</v>
      </c>
    </row>
    <row r="61" spans="1:24" x14ac:dyDescent="0.25">
      <c r="A61" s="33">
        <v>55</v>
      </c>
      <c r="B61" s="7" t="str">
        <f>'4thR'!B61</f>
        <v>ROBIC MARKO</v>
      </c>
      <c r="C61" s="67"/>
      <c r="D61" s="67"/>
      <c r="E61" s="65"/>
      <c r="F61" s="65"/>
      <c r="G61" s="67"/>
      <c r="H61" s="67"/>
      <c r="I61" s="65"/>
      <c r="J61" s="67"/>
      <c r="K61" s="67"/>
      <c r="L61" s="65"/>
      <c r="M61" s="67"/>
      <c r="N61" s="65"/>
      <c r="O61" s="67"/>
      <c r="P61" s="65"/>
      <c r="Q61" s="65"/>
      <c r="R61" s="65"/>
      <c r="S61" s="67"/>
      <c r="T61" s="67"/>
      <c r="U61" s="15">
        <f t="shared" si="2"/>
        <v>0</v>
      </c>
      <c r="V61" s="21">
        <f>'4thR'!V61</f>
        <v>11.8</v>
      </c>
      <c r="W61" s="4">
        <f>IF(B61&lt;&gt;"",'4thR'!W61+X61,0)</f>
        <v>2</v>
      </c>
      <c r="X61" s="4">
        <f t="shared" si="3"/>
        <v>0</v>
      </c>
    </row>
    <row r="62" spans="1:24" x14ac:dyDescent="0.25">
      <c r="A62" s="26">
        <v>56</v>
      </c>
      <c r="B62" s="7" t="str">
        <f>'4thR'!B62</f>
        <v>RUEMER ELISABETH</v>
      </c>
      <c r="C62" s="67"/>
      <c r="D62" s="67"/>
      <c r="E62" s="65"/>
      <c r="F62" s="65"/>
      <c r="G62" s="67"/>
      <c r="H62" s="67"/>
      <c r="I62" s="65"/>
      <c r="J62" s="67"/>
      <c r="K62" s="67"/>
      <c r="L62" s="65"/>
      <c r="M62" s="67"/>
      <c r="N62" s="65"/>
      <c r="O62" s="67"/>
      <c r="P62" s="65"/>
      <c r="Q62" s="65"/>
      <c r="R62" s="65"/>
      <c r="S62" s="67"/>
      <c r="T62" s="67"/>
      <c r="U62" s="15">
        <f t="shared" si="2"/>
        <v>0</v>
      </c>
      <c r="V62" s="21">
        <f>'4thR'!V62</f>
        <v>26</v>
      </c>
      <c r="W62" s="4">
        <f>IF(B62&lt;&gt;"",'4thR'!W62+X62,0)</f>
        <v>2</v>
      </c>
      <c r="X62" s="4">
        <f t="shared" si="3"/>
        <v>0</v>
      </c>
    </row>
    <row r="63" spans="1:24" x14ac:dyDescent="0.25">
      <c r="A63" s="26">
        <v>57</v>
      </c>
      <c r="B63" s="7" t="str">
        <f>'4thR'!B63</f>
        <v>SCOTTO DARIO</v>
      </c>
      <c r="C63" s="67"/>
      <c r="D63" s="67"/>
      <c r="E63" s="65"/>
      <c r="F63" s="65"/>
      <c r="G63" s="67"/>
      <c r="H63" s="67"/>
      <c r="I63" s="65"/>
      <c r="J63" s="67"/>
      <c r="K63" s="67"/>
      <c r="L63" s="65"/>
      <c r="M63" s="67"/>
      <c r="N63" s="65"/>
      <c r="O63" s="67"/>
      <c r="P63" s="65"/>
      <c r="Q63" s="65"/>
      <c r="R63" s="65"/>
      <c r="S63" s="67"/>
      <c r="T63" s="67"/>
      <c r="U63" s="15">
        <f t="shared" si="2"/>
        <v>0</v>
      </c>
      <c r="V63" s="21">
        <f>'4thR'!V63</f>
        <v>18.399999999999999</v>
      </c>
      <c r="W63" s="4">
        <f>IF(B63&lt;&gt;"",'4thR'!W63+X63,0)</f>
        <v>2</v>
      </c>
      <c r="X63" s="4">
        <f t="shared" si="3"/>
        <v>0</v>
      </c>
    </row>
    <row r="64" spans="1:24" x14ac:dyDescent="0.25">
      <c r="A64" s="33">
        <v>58</v>
      </c>
      <c r="B64" s="7" t="str">
        <f>'4thR'!B64</f>
        <v>STOJKOVIC MAJA</v>
      </c>
      <c r="C64" s="67"/>
      <c r="D64" s="67"/>
      <c r="E64" s="65"/>
      <c r="F64" s="65"/>
      <c r="G64" s="67"/>
      <c r="H64" s="67"/>
      <c r="I64" s="65"/>
      <c r="J64" s="67"/>
      <c r="K64" s="67"/>
      <c r="L64" s="65"/>
      <c r="M64" s="67"/>
      <c r="N64" s="65"/>
      <c r="O64" s="67"/>
      <c r="P64" s="65"/>
      <c r="Q64" s="65"/>
      <c r="R64" s="65"/>
      <c r="S64" s="67"/>
      <c r="T64" s="67"/>
      <c r="U64" s="15">
        <f t="shared" si="2"/>
        <v>0</v>
      </c>
      <c r="V64" s="21">
        <f>'4thR'!V64</f>
        <v>21.9</v>
      </c>
      <c r="W64" s="4">
        <f>IF(B64&lt;&gt;"",'4thR'!W64+X64,0)</f>
        <v>2</v>
      </c>
      <c r="X64" s="4">
        <f t="shared" si="3"/>
        <v>0</v>
      </c>
    </row>
    <row r="65" spans="1:24" x14ac:dyDescent="0.25">
      <c r="A65" s="26">
        <v>59</v>
      </c>
      <c r="B65" s="7" t="str">
        <f>'4thR'!B65</f>
        <v>TERGLAV BREDA</v>
      </c>
      <c r="C65" s="67"/>
      <c r="D65" s="67"/>
      <c r="E65" s="65"/>
      <c r="F65" s="65"/>
      <c r="G65" s="67"/>
      <c r="H65" s="67"/>
      <c r="I65" s="65"/>
      <c r="J65" s="67"/>
      <c r="K65" s="67"/>
      <c r="L65" s="65"/>
      <c r="M65" s="67"/>
      <c r="N65" s="65"/>
      <c r="O65" s="67"/>
      <c r="P65" s="65"/>
      <c r="Q65" s="65"/>
      <c r="R65" s="65"/>
      <c r="S65" s="67"/>
      <c r="T65" s="67"/>
      <c r="U65" s="15">
        <f t="shared" si="2"/>
        <v>0</v>
      </c>
      <c r="V65" s="21">
        <f>'4thR'!V65</f>
        <v>36</v>
      </c>
      <c r="W65" s="4">
        <f>IF(B65&lt;&gt;"",'4thR'!W65+X65,0)</f>
        <v>3</v>
      </c>
      <c r="X65" s="4">
        <f t="shared" si="3"/>
        <v>0</v>
      </c>
    </row>
    <row r="66" spans="1:24" x14ac:dyDescent="0.25">
      <c r="A66" s="26">
        <v>60</v>
      </c>
      <c r="B66" s="7" t="str">
        <f>'4thR'!B66</f>
        <v>KANNO NNORIHIRO</v>
      </c>
      <c r="C66" s="67"/>
      <c r="D66" s="67"/>
      <c r="E66" s="65"/>
      <c r="F66" s="65"/>
      <c r="G66" s="67"/>
      <c r="H66" s="67"/>
      <c r="I66" s="65"/>
      <c r="J66" s="67"/>
      <c r="K66" s="67"/>
      <c r="L66" s="65"/>
      <c r="M66" s="67"/>
      <c r="N66" s="65"/>
      <c r="O66" s="67"/>
      <c r="P66" s="65"/>
      <c r="Q66" s="65"/>
      <c r="R66" s="65"/>
      <c r="S66" s="67"/>
      <c r="T66" s="67"/>
      <c r="U66" s="15">
        <f t="shared" si="2"/>
        <v>0</v>
      </c>
      <c r="V66" s="21">
        <f>'4thR'!V66</f>
        <v>15</v>
      </c>
      <c r="W66" s="4">
        <f>IF(B66&lt;&gt;"",'4thR'!W66+X66,0)</f>
        <v>1</v>
      </c>
      <c r="X66" s="4">
        <f t="shared" si="3"/>
        <v>0</v>
      </c>
    </row>
    <row r="67" spans="1:24" x14ac:dyDescent="0.25">
      <c r="A67" s="33">
        <v>61</v>
      </c>
      <c r="B67" s="7" t="str">
        <f>'4thR'!B67</f>
        <v>IVANCIC ALJOSA</v>
      </c>
      <c r="C67" s="67"/>
      <c r="D67" s="67"/>
      <c r="E67" s="65"/>
      <c r="F67" s="65"/>
      <c r="G67" s="67"/>
      <c r="H67" s="67"/>
      <c r="I67" s="65"/>
      <c r="J67" s="67"/>
      <c r="K67" s="67"/>
      <c r="L67" s="65"/>
      <c r="M67" s="67"/>
      <c r="N67" s="65"/>
      <c r="O67" s="67"/>
      <c r="P67" s="65"/>
      <c r="Q67" s="65"/>
      <c r="R67" s="65"/>
      <c r="S67" s="67"/>
      <c r="T67" s="67"/>
      <c r="U67" s="15">
        <f t="shared" si="2"/>
        <v>0</v>
      </c>
      <c r="V67" s="21">
        <f>'4thR'!V67</f>
        <v>16</v>
      </c>
      <c r="W67" s="4">
        <f>IF(B67&lt;&gt;"",'4thR'!W67+X67,0)</f>
        <v>1</v>
      </c>
      <c r="X67" s="4">
        <f t="shared" si="3"/>
        <v>0</v>
      </c>
    </row>
    <row r="68" spans="1:24" x14ac:dyDescent="0.25">
      <c r="A68" s="26">
        <v>62</v>
      </c>
      <c r="B68" s="7" t="str">
        <f>'4thR'!B68</f>
        <v>BENETAZZO SONIA</v>
      </c>
      <c r="C68" s="67"/>
      <c r="D68" s="67"/>
      <c r="E68" s="65"/>
      <c r="F68" s="65"/>
      <c r="G68" s="67"/>
      <c r="H68" s="67"/>
      <c r="I68" s="65"/>
      <c r="J68" s="67"/>
      <c r="K68" s="67"/>
      <c r="L68" s="65"/>
      <c r="M68" s="67"/>
      <c r="N68" s="65"/>
      <c r="O68" s="67"/>
      <c r="P68" s="65"/>
      <c r="Q68" s="65"/>
      <c r="R68" s="65"/>
      <c r="S68" s="67"/>
      <c r="T68" s="67"/>
      <c r="U68" s="15">
        <f t="shared" si="2"/>
        <v>0</v>
      </c>
      <c r="V68" s="21">
        <f>'4thR'!V68</f>
        <v>12.2</v>
      </c>
      <c r="W68" s="4">
        <f>IF(B68&lt;&gt;"",'4thR'!W68+X68,0)</f>
        <v>2</v>
      </c>
      <c r="X68" s="4">
        <f t="shared" si="3"/>
        <v>0</v>
      </c>
    </row>
    <row r="69" spans="1:24" x14ac:dyDescent="0.25">
      <c r="A69" s="26">
        <v>63</v>
      </c>
      <c r="B69" s="7" t="str">
        <f>'4thR'!B69</f>
        <v>CAMPANA MAURIZIO</v>
      </c>
      <c r="C69" s="67"/>
      <c r="D69" s="67"/>
      <c r="E69" s="65"/>
      <c r="F69" s="65"/>
      <c r="G69" s="67"/>
      <c r="H69" s="67"/>
      <c r="I69" s="65"/>
      <c r="J69" s="67"/>
      <c r="K69" s="67"/>
      <c r="L69" s="65"/>
      <c r="M69" s="67"/>
      <c r="N69" s="65"/>
      <c r="O69" s="67"/>
      <c r="P69" s="65"/>
      <c r="Q69" s="65"/>
      <c r="R69" s="65"/>
      <c r="S69" s="67"/>
      <c r="T69" s="67"/>
      <c r="U69" s="15">
        <f t="shared" si="2"/>
        <v>0</v>
      </c>
      <c r="V69" s="21">
        <f>'4thR'!V69</f>
        <v>9.4</v>
      </c>
      <c r="W69" s="4">
        <f>IF(B69&lt;&gt;"",'4thR'!W69+X69,0)</f>
        <v>2</v>
      </c>
      <c r="X69" s="4">
        <f t="shared" si="3"/>
        <v>0</v>
      </c>
    </row>
    <row r="70" spans="1:24" x14ac:dyDescent="0.25">
      <c r="A70" s="33">
        <v>64</v>
      </c>
      <c r="B70" s="7" t="str">
        <f>'4thR'!B70</f>
        <v>LAMPE MILAN</v>
      </c>
      <c r="C70" s="67"/>
      <c r="D70" s="67"/>
      <c r="E70" s="65"/>
      <c r="F70" s="65"/>
      <c r="G70" s="67"/>
      <c r="H70" s="67"/>
      <c r="I70" s="65"/>
      <c r="J70" s="67"/>
      <c r="K70" s="67"/>
      <c r="L70" s="65"/>
      <c r="M70" s="67"/>
      <c r="N70" s="65"/>
      <c r="O70" s="67"/>
      <c r="P70" s="65"/>
      <c r="Q70" s="65"/>
      <c r="R70" s="65"/>
      <c r="S70" s="67"/>
      <c r="T70" s="67"/>
      <c r="U70" s="15">
        <f t="shared" si="2"/>
        <v>0</v>
      </c>
      <c r="V70" s="21">
        <f>'4thR'!V70</f>
        <v>14</v>
      </c>
      <c r="W70" s="4">
        <f>IF(B70&lt;&gt;"",'4thR'!W70+X70,0)</f>
        <v>1</v>
      </c>
      <c r="X70" s="4">
        <f t="shared" si="3"/>
        <v>0</v>
      </c>
    </row>
    <row r="71" spans="1:24" x14ac:dyDescent="0.25">
      <c r="A71" s="26">
        <v>65</v>
      </c>
      <c r="B71" s="7" t="str">
        <f>'4thR'!B71</f>
        <v>PAVLIČ JERNEJ</v>
      </c>
      <c r="C71" s="67"/>
      <c r="D71" s="67"/>
      <c r="E71" s="65"/>
      <c r="F71" s="65"/>
      <c r="G71" s="67"/>
      <c r="H71" s="67"/>
      <c r="I71" s="65"/>
      <c r="J71" s="67"/>
      <c r="K71" s="67"/>
      <c r="L71" s="65"/>
      <c r="M71" s="67"/>
      <c r="N71" s="65"/>
      <c r="O71" s="67"/>
      <c r="P71" s="65"/>
      <c r="Q71" s="65"/>
      <c r="R71" s="65"/>
      <c r="S71" s="67"/>
      <c r="T71" s="67"/>
      <c r="U71" s="15">
        <f t="shared" ref="U71:U101" si="4">SUM(C71:T71)</f>
        <v>0</v>
      </c>
      <c r="V71" s="21">
        <f>'4thR'!V71</f>
        <v>4.2</v>
      </c>
      <c r="W71" s="4">
        <f>IF(B71&lt;&gt;"",'4thR'!W71+X71,0)</f>
        <v>0</v>
      </c>
      <c r="X71" s="4">
        <f t="shared" ref="X71:X96" si="5">IF(U71&gt;0,1,0)</f>
        <v>0</v>
      </c>
    </row>
    <row r="72" spans="1:24" x14ac:dyDescent="0.25">
      <c r="A72" s="26">
        <v>66</v>
      </c>
      <c r="B72" s="7" t="str">
        <f>'4thR'!B72</f>
        <v>PLEMELJ MILENA</v>
      </c>
      <c r="C72" s="67"/>
      <c r="D72" s="67"/>
      <c r="E72" s="65"/>
      <c r="F72" s="65"/>
      <c r="G72" s="67"/>
      <c r="H72" s="67"/>
      <c r="I72" s="65"/>
      <c r="J72" s="67"/>
      <c r="K72" s="67"/>
      <c r="L72" s="65"/>
      <c r="M72" s="67"/>
      <c r="N72" s="65"/>
      <c r="O72" s="67"/>
      <c r="P72" s="65"/>
      <c r="Q72" s="65"/>
      <c r="R72" s="65"/>
      <c r="S72" s="67"/>
      <c r="T72" s="67"/>
      <c r="U72" s="15">
        <f t="shared" si="4"/>
        <v>0</v>
      </c>
      <c r="V72" s="21">
        <f>'4thR'!V72</f>
        <v>21</v>
      </c>
      <c r="W72" s="4">
        <f>IF(B72&lt;&gt;"",'4thR'!W72+X72,0)</f>
        <v>2</v>
      </c>
      <c r="X72" s="4">
        <f t="shared" si="5"/>
        <v>0</v>
      </c>
    </row>
    <row r="73" spans="1:24" x14ac:dyDescent="0.25">
      <c r="A73" s="33">
        <v>67</v>
      </c>
      <c r="B73" s="7" t="str">
        <f>'4thR'!B73</f>
        <v>SEDOVNIK MILENA</v>
      </c>
      <c r="C73" s="67"/>
      <c r="D73" s="67"/>
      <c r="E73" s="65"/>
      <c r="F73" s="65"/>
      <c r="G73" s="67"/>
      <c r="H73" s="67"/>
      <c r="I73" s="65"/>
      <c r="J73" s="67"/>
      <c r="K73" s="67"/>
      <c r="L73" s="65"/>
      <c r="M73" s="67"/>
      <c r="N73" s="65"/>
      <c r="O73" s="67"/>
      <c r="P73" s="65"/>
      <c r="Q73" s="65"/>
      <c r="R73" s="65"/>
      <c r="S73" s="67"/>
      <c r="T73" s="67"/>
      <c r="U73" s="15">
        <f t="shared" si="4"/>
        <v>0</v>
      </c>
      <c r="V73" s="21">
        <f>'4thR'!V73</f>
        <v>30.2</v>
      </c>
      <c r="W73" s="4">
        <f>IF(B73&lt;&gt;"",'4thR'!W73+X73,0)</f>
        <v>1</v>
      </c>
      <c r="X73" s="4">
        <f t="shared" si="5"/>
        <v>0</v>
      </c>
    </row>
    <row r="74" spans="1:24" x14ac:dyDescent="0.25">
      <c r="A74" s="26">
        <v>68</v>
      </c>
      <c r="B74" s="7" t="str">
        <f>'4thR'!B74</f>
        <v>SILVESTRE BRUNO</v>
      </c>
      <c r="C74" s="67"/>
      <c r="D74" s="67"/>
      <c r="E74" s="65"/>
      <c r="F74" s="65"/>
      <c r="G74" s="67"/>
      <c r="H74" s="67"/>
      <c r="I74" s="65"/>
      <c r="J74" s="67"/>
      <c r="K74" s="67"/>
      <c r="L74" s="65"/>
      <c r="M74" s="67"/>
      <c r="N74" s="65"/>
      <c r="O74" s="67"/>
      <c r="P74" s="65"/>
      <c r="Q74" s="65"/>
      <c r="R74" s="65"/>
      <c r="S74" s="67"/>
      <c r="T74" s="67"/>
      <c r="U74" s="15">
        <f t="shared" si="4"/>
        <v>0</v>
      </c>
      <c r="V74" s="21">
        <f>'4thR'!V74</f>
        <v>9.6999999999999993</v>
      </c>
      <c r="W74" s="4">
        <f>IF(B74&lt;&gt;"",'4thR'!W74+X74,0)</f>
        <v>1</v>
      </c>
      <c r="X74" s="4">
        <f t="shared" si="5"/>
        <v>0</v>
      </c>
    </row>
    <row r="75" spans="1:24" x14ac:dyDescent="0.25">
      <c r="A75" s="26">
        <v>69</v>
      </c>
      <c r="B75" s="7" t="str">
        <f>'4thR'!B75</f>
        <v>VESEL VESNA</v>
      </c>
      <c r="C75" s="67"/>
      <c r="D75" s="67"/>
      <c r="E75" s="65"/>
      <c r="F75" s="65"/>
      <c r="G75" s="67"/>
      <c r="H75" s="67"/>
      <c r="I75" s="65"/>
      <c r="J75" s="67"/>
      <c r="K75" s="67"/>
      <c r="L75" s="65"/>
      <c r="M75" s="67"/>
      <c r="N75" s="65"/>
      <c r="O75" s="67"/>
      <c r="P75" s="65"/>
      <c r="Q75" s="65"/>
      <c r="R75" s="65"/>
      <c r="S75" s="67"/>
      <c r="T75" s="67"/>
      <c r="U75" s="15">
        <f t="shared" si="4"/>
        <v>0</v>
      </c>
      <c r="V75" s="21">
        <f>'4thR'!V75</f>
        <v>33.200000000000003</v>
      </c>
      <c r="W75" s="4">
        <f>IF(B75&lt;&gt;"",'4thR'!W75+X75,0)</f>
        <v>2</v>
      </c>
      <c r="X75" s="4">
        <f t="shared" si="5"/>
        <v>0</v>
      </c>
    </row>
    <row r="76" spans="1:24" x14ac:dyDescent="0.25">
      <c r="A76" s="33">
        <v>70</v>
      </c>
      <c r="B76" s="7" t="str">
        <f>'4thR'!B76</f>
        <v>ZAGAR DAVID</v>
      </c>
      <c r="C76" s="67"/>
      <c r="D76" s="67"/>
      <c r="E76" s="65"/>
      <c r="F76" s="65"/>
      <c r="G76" s="67"/>
      <c r="H76" s="67"/>
      <c r="I76" s="65"/>
      <c r="J76" s="67"/>
      <c r="K76" s="67"/>
      <c r="L76" s="65"/>
      <c r="M76" s="67"/>
      <c r="N76" s="65"/>
      <c r="O76" s="67"/>
      <c r="P76" s="65"/>
      <c r="Q76" s="65"/>
      <c r="R76" s="65"/>
      <c r="S76" s="67"/>
      <c r="T76" s="67"/>
      <c r="U76" s="15">
        <f t="shared" si="4"/>
        <v>0</v>
      </c>
      <c r="V76" s="21">
        <f>'4thR'!V76</f>
        <v>5.6</v>
      </c>
      <c r="W76" s="4">
        <f>IF(B76&lt;&gt;"",'4thR'!W76+X76,0)</f>
        <v>1</v>
      </c>
      <c r="X76" s="4">
        <f t="shared" si="5"/>
        <v>0</v>
      </c>
    </row>
    <row r="77" spans="1:24" x14ac:dyDescent="0.25">
      <c r="A77" s="26">
        <v>71</v>
      </c>
      <c r="B77" s="7" t="str">
        <f>'4thR'!B77</f>
        <v>BAJEC TIM</v>
      </c>
      <c r="C77" s="67"/>
      <c r="D77" s="67"/>
      <c r="E77" s="65"/>
      <c r="F77" s="65"/>
      <c r="G77" s="67"/>
      <c r="H77" s="67"/>
      <c r="I77" s="65"/>
      <c r="J77" s="67"/>
      <c r="K77" s="67"/>
      <c r="L77" s="65"/>
      <c r="M77" s="67"/>
      <c r="N77" s="65"/>
      <c r="O77" s="67"/>
      <c r="P77" s="65"/>
      <c r="Q77" s="65"/>
      <c r="R77" s="65"/>
      <c r="S77" s="67"/>
      <c r="T77" s="67"/>
      <c r="U77" s="15">
        <f t="shared" si="4"/>
        <v>0</v>
      </c>
      <c r="V77" s="21">
        <f>'4thR'!V77</f>
        <v>15.4</v>
      </c>
      <c r="W77" s="4">
        <f>IF(B77&lt;&gt;"",'4thR'!W77+X77,0)</f>
        <v>1</v>
      </c>
      <c r="X77" s="4">
        <f t="shared" si="5"/>
        <v>0</v>
      </c>
    </row>
    <row r="78" spans="1:24" x14ac:dyDescent="0.25">
      <c r="A78" s="26">
        <v>72</v>
      </c>
      <c r="B78" s="7" t="str">
        <f>'4thR'!B78</f>
        <v>BERNIK MILOJKA</v>
      </c>
      <c r="C78" s="67"/>
      <c r="D78" s="67"/>
      <c r="E78" s="65"/>
      <c r="F78" s="65"/>
      <c r="G78" s="67"/>
      <c r="H78" s="67"/>
      <c r="I78" s="65"/>
      <c r="J78" s="67"/>
      <c r="K78" s="67"/>
      <c r="L78" s="65"/>
      <c r="M78" s="67"/>
      <c r="N78" s="65"/>
      <c r="O78" s="67"/>
      <c r="P78" s="65"/>
      <c r="Q78" s="65"/>
      <c r="R78" s="65"/>
      <c r="S78" s="67"/>
      <c r="T78" s="67"/>
      <c r="U78" s="15">
        <f t="shared" si="4"/>
        <v>0</v>
      </c>
      <c r="V78" s="21">
        <f>'4thR'!V78</f>
        <v>17.399999999999999</v>
      </c>
      <c r="W78" s="4">
        <f>IF(B78&lt;&gt;"",'4thR'!W78+X78,0)</f>
        <v>1</v>
      </c>
      <c r="X78" s="4">
        <f t="shared" si="5"/>
        <v>0</v>
      </c>
    </row>
    <row r="79" spans="1:24" x14ac:dyDescent="0.25">
      <c r="A79" s="33">
        <v>73</v>
      </c>
      <c r="B79" s="7" t="str">
        <f>'4thR'!B79</f>
        <v>BRÜGGLER GERHARD</v>
      </c>
      <c r="C79" s="67"/>
      <c r="D79" s="67"/>
      <c r="E79" s="65"/>
      <c r="F79" s="65"/>
      <c r="G79" s="67"/>
      <c r="H79" s="67"/>
      <c r="I79" s="65"/>
      <c r="J79" s="67"/>
      <c r="K79" s="67"/>
      <c r="L79" s="65"/>
      <c r="M79" s="67"/>
      <c r="N79" s="65"/>
      <c r="O79" s="67"/>
      <c r="P79" s="65"/>
      <c r="Q79" s="65"/>
      <c r="R79" s="65"/>
      <c r="S79" s="67"/>
      <c r="T79" s="67"/>
      <c r="U79" s="15">
        <f t="shared" si="4"/>
        <v>0</v>
      </c>
      <c r="V79" s="21">
        <f>'4thR'!V79</f>
        <v>10</v>
      </c>
      <c r="W79" s="4">
        <f>IF(B79&lt;&gt;"",'4thR'!W79+X79,0)</f>
        <v>1</v>
      </c>
      <c r="X79" s="4">
        <f t="shared" si="5"/>
        <v>0</v>
      </c>
    </row>
    <row r="80" spans="1:24" x14ac:dyDescent="0.25">
      <c r="A80" s="26">
        <v>74</v>
      </c>
      <c r="B80" s="7" t="str">
        <f>'4thR'!B80</f>
        <v>FON VASJA</v>
      </c>
      <c r="C80" s="67"/>
      <c r="D80" s="67"/>
      <c r="E80" s="65"/>
      <c r="F80" s="65"/>
      <c r="G80" s="67"/>
      <c r="H80" s="67"/>
      <c r="I80" s="65"/>
      <c r="J80" s="67"/>
      <c r="K80" s="67"/>
      <c r="L80" s="65"/>
      <c r="M80" s="67"/>
      <c r="N80" s="65"/>
      <c r="O80" s="67"/>
      <c r="P80" s="65"/>
      <c r="Q80" s="65"/>
      <c r="R80" s="65"/>
      <c r="S80" s="67"/>
      <c r="T80" s="67"/>
      <c r="U80" s="15">
        <f t="shared" si="4"/>
        <v>0</v>
      </c>
      <c r="V80" s="21">
        <f>'4thR'!V80</f>
        <v>17.399999999999999</v>
      </c>
      <c r="W80" s="4">
        <f>IF(B80&lt;&gt;"",'4thR'!W80+X80,0)</f>
        <v>1</v>
      </c>
      <c r="X80" s="4">
        <f t="shared" si="5"/>
        <v>0</v>
      </c>
    </row>
    <row r="81" spans="1:24" x14ac:dyDescent="0.25">
      <c r="A81" s="26">
        <v>75</v>
      </c>
      <c r="B81" s="7" t="str">
        <f>'4thR'!B81</f>
        <v>KLANCISAR MITJA</v>
      </c>
      <c r="C81" s="67"/>
      <c r="D81" s="67"/>
      <c r="E81" s="65"/>
      <c r="F81" s="65"/>
      <c r="G81" s="67"/>
      <c r="H81" s="67"/>
      <c r="I81" s="65"/>
      <c r="J81" s="67"/>
      <c r="K81" s="67"/>
      <c r="L81" s="65"/>
      <c r="M81" s="67"/>
      <c r="N81" s="65"/>
      <c r="O81" s="67"/>
      <c r="P81" s="65"/>
      <c r="Q81" s="65"/>
      <c r="R81" s="65"/>
      <c r="S81" s="67"/>
      <c r="T81" s="67"/>
      <c r="U81" s="15">
        <f t="shared" si="4"/>
        <v>0</v>
      </c>
      <c r="V81" s="21">
        <f>'4thR'!V81</f>
        <v>17.8</v>
      </c>
      <c r="W81" s="4">
        <f>IF(B81&lt;&gt;"",'4thR'!W81+X81,0)</f>
        <v>1</v>
      </c>
      <c r="X81" s="4">
        <f t="shared" si="5"/>
        <v>0</v>
      </c>
    </row>
    <row r="82" spans="1:24" x14ac:dyDescent="0.25">
      <c r="A82" s="33">
        <v>76</v>
      </c>
      <c r="B82" s="7" t="str">
        <f>'4thR'!B82</f>
        <v>KLUN ROBERT</v>
      </c>
      <c r="C82" s="67"/>
      <c r="D82" s="67"/>
      <c r="E82" s="65"/>
      <c r="F82" s="65"/>
      <c r="G82" s="67"/>
      <c r="H82" s="67"/>
      <c r="I82" s="65"/>
      <c r="J82" s="67"/>
      <c r="K82" s="67"/>
      <c r="L82" s="65"/>
      <c r="M82" s="67"/>
      <c r="N82" s="65"/>
      <c r="O82" s="67"/>
      <c r="P82" s="65"/>
      <c r="Q82" s="65"/>
      <c r="R82" s="65"/>
      <c r="S82" s="67"/>
      <c r="T82" s="67"/>
      <c r="U82" s="15">
        <f t="shared" si="4"/>
        <v>0</v>
      </c>
      <c r="V82" s="21">
        <f>'4thR'!V82</f>
        <v>14.6</v>
      </c>
      <c r="W82" s="4">
        <f>IF(B82&lt;&gt;"",'4thR'!W82+X82,0)</f>
        <v>1</v>
      </c>
      <c r="X82" s="4">
        <f t="shared" si="5"/>
        <v>0</v>
      </c>
    </row>
    <row r="83" spans="1:24" x14ac:dyDescent="0.25">
      <c r="A83" s="26">
        <v>77</v>
      </c>
      <c r="B83" s="7" t="str">
        <f>'4thR'!B83</f>
        <v>KRESE ALJAZ</v>
      </c>
      <c r="C83" s="67"/>
      <c r="D83" s="67"/>
      <c r="E83" s="65"/>
      <c r="F83" s="65"/>
      <c r="G83" s="67"/>
      <c r="H83" s="67"/>
      <c r="I83" s="65"/>
      <c r="J83" s="67"/>
      <c r="K83" s="67"/>
      <c r="L83" s="65"/>
      <c r="M83" s="67"/>
      <c r="N83" s="65"/>
      <c r="O83" s="67"/>
      <c r="P83" s="65"/>
      <c r="Q83" s="65"/>
      <c r="R83" s="65"/>
      <c r="S83" s="67"/>
      <c r="T83" s="67"/>
      <c r="U83" s="15">
        <f t="shared" si="4"/>
        <v>0</v>
      </c>
      <c r="V83" s="21">
        <f>'4thR'!V83</f>
        <v>6</v>
      </c>
      <c r="W83" s="4">
        <f>IF(B83&lt;&gt;"",'4thR'!W83+X83,0)</f>
        <v>1</v>
      </c>
      <c r="X83" s="4">
        <f t="shared" si="5"/>
        <v>0</v>
      </c>
    </row>
    <row r="84" spans="1:24" x14ac:dyDescent="0.25">
      <c r="A84" s="26">
        <v>78</v>
      </c>
      <c r="B84" s="7" t="str">
        <f>'4thR'!B84</f>
        <v>MACEK ALES</v>
      </c>
      <c r="C84" s="67"/>
      <c r="D84" s="67"/>
      <c r="E84" s="65"/>
      <c r="F84" s="65"/>
      <c r="G84" s="67"/>
      <c r="H84" s="67"/>
      <c r="I84" s="65"/>
      <c r="J84" s="67"/>
      <c r="K84" s="67"/>
      <c r="L84" s="65"/>
      <c r="M84" s="67"/>
      <c r="N84" s="65"/>
      <c r="O84" s="67"/>
      <c r="P84" s="65"/>
      <c r="Q84" s="65"/>
      <c r="R84" s="65"/>
      <c r="S84" s="67"/>
      <c r="T84" s="67"/>
      <c r="U84" s="15">
        <f t="shared" si="4"/>
        <v>0</v>
      </c>
      <c r="V84" s="21">
        <f>'4thR'!V84</f>
        <v>15</v>
      </c>
      <c r="W84" s="4">
        <f>IF(B84&lt;&gt;"",'4thR'!W84+X84,0)</f>
        <v>1</v>
      </c>
      <c r="X84" s="4">
        <f t="shared" si="5"/>
        <v>0</v>
      </c>
    </row>
    <row r="85" spans="1:24" x14ac:dyDescent="0.25">
      <c r="A85" s="33">
        <v>79</v>
      </c>
      <c r="B85" s="7" t="str">
        <f>'4thR'!B85</f>
        <v>MAJHEN TADEJ</v>
      </c>
      <c r="C85" s="67"/>
      <c r="D85" s="67"/>
      <c r="E85" s="65"/>
      <c r="F85" s="65"/>
      <c r="G85" s="67"/>
      <c r="H85" s="67"/>
      <c r="I85" s="65"/>
      <c r="J85" s="67"/>
      <c r="K85" s="67"/>
      <c r="L85" s="65"/>
      <c r="M85" s="67"/>
      <c r="N85" s="65"/>
      <c r="O85" s="67"/>
      <c r="P85" s="65"/>
      <c r="Q85" s="65"/>
      <c r="R85" s="65"/>
      <c r="S85" s="67"/>
      <c r="T85" s="67"/>
      <c r="U85" s="15">
        <f t="shared" si="4"/>
        <v>0</v>
      </c>
      <c r="V85" s="21">
        <f>'4thR'!V85</f>
        <v>16.7</v>
      </c>
      <c r="W85" s="4">
        <f>IF(B85&lt;&gt;"",'4thR'!W85+X85,0)</f>
        <v>1</v>
      </c>
      <c r="X85" s="4">
        <f t="shared" si="5"/>
        <v>0</v>
      </c>
    </row>
    <row r="86" spans="1:24" x14ac:dyDescent="0.25">
      <c r="A86" s="26">
        <v>80</v>
      </c>
      <c r="B86" s="7" t="str">
        <f>'4thR'!B86</f>
        <v>OBERLOJER VIKTOR</v>
      </c>
      <c r="C86" s="67"/>
      <c r="D86" s="67"/>
      <c r="E86" s="65"/>
      <c r="F86" s="65"/>
      <c r="G86" s="67"/>
      <c r="H86" s="67"/>
      <c r="I86" s="65"/>
      <c r="J86" s="67"/>
      <c r="K86" s="67"/>
      <c r="L86" s="65"/>
      <c r="M86" s="67"/>
      <c r="N86" s="65"/>
      <c r="O86" s="67"/>
      <c r="P86" s="65"/>
      <c r="Q86" s="65"/>
      <c r="R86" s="65"/>
      <c r="S86" s="67"/>
      <c r="T86" s="67"/>
      <c r="U86" s="15">
        <f t="shared" si="4"/>
        <v>0</v>
      </c>
      <c r="V86" s="21">
        <f>'4thR'!V86</f>
        <v>29.1</v>
      </c>
      <c r="W86" s="4">
        <f>IF(B86&lt;&gt;"",'4thR'!W86+X86,0)</f>
        <v>1</v>
      </c>
      <c r="X86" s="4">
        <f t="shared" si="5"/>
        <v>0</v>
      </c>
    </row>
    <row r="87" spans="1:24" x14ac:dyDescent="0.25">
      <c r="A87" s="26">
        <v>81</v>
      </c>
      <c r="B87" s="7" t="str">
        <f>'4thR'!B87</f>
        <v>SAMSELNIG PETER</v>
      </c>
      <c r="C87" s="67"/>
      <c r="D87" s="67"/>
      <c r="E87" s="65"/>
      <c r="F87" s="65"/>
      <c r="G87" s="67"/>
      <c r="H87" s="67"/>
      <c r="I87" s="65"/>
      <c r="J87" s="67"/>
      <c r="K87" s="67"/>
      <c r="L87" s="65"/>
      <c r="M87" s="67"/>
      <c r="N87" s="65"/>
      <c r="O87" s="67"/>
      <c r="P87" s="65"/>
      <c r="Q87" s="65"/>
      <c r="R87" s="65"/>
      <c r="S87" s="67"/>
      <c r="T87" s="67"/>
      <c r="U87" s="15">
        <f t="shared" si="4"/>
        <v>0</v>
      </c>
      <c r="V87" s="21">
        <f>'4thR'!V87</f>
        <v>17.100000000000001</v>
      </c>
      <c r="W87" s="4">
        <f>IF(B87&lt;&gt;"",'4thR'!W87+X87,0)</f>
        <v>1</v>
      </c>
      <c r="X87" s="4">
        <f t="shared" si="5"/>
        <v>0</v>
      </c>
    </row>
    <row r="88" spans="1:24" x14ac:dyDescent="0.25">
      <c r="A88" s="33">
        <v>82</v>
      </c>
      <c r="B88" s="7" t="str">
        <f>'4thR'!B88</f>
        <v>SCHAUTZER FRANZ</v>
      </c>
      <c r="C88" s="67"/>
      <c r="D88" s="67"/>
      <c r="E88" s="65"/>
      <c r="F88" s="65"/>
      <c r="G88" s="67"/>
      <c r="H88" s="67"/>
      <c r="I88" s="65"/>
      <c r="J88" s="67"/>
      <c r="K88" s="67"/>
      <c r="L88" s="65"/>
      <c r="M88" s="67"/>
      <c r="N88" s="65"/>
      <c r="O88" s="67"/>
      <c r="P88" s="65"/>
      <c r="Q88" s="65"/>
      <c r="R88" s="65"/>
      <c r="S88" s="67"/>
      <c r="T88" s="67"/>
      <c r="U88" s="15">
        <f t="shared" si="4"/>
        <v>0</v>
      </c>
      <c r="V88" s="21">
        <f>'4thR'!V88</f>
        <v>6.4</v>
      </c>
      <c r="W88" s="4">
        <f>IF(B88&lt;&gt;"",'4thR'!W88+X88,0)</f>
        <v>1</v>
      </c>
      <c r="X88" s="4">
        <f t="shared" si="5"/>
        <v>0</v>
      </c>
    </row>
    <row r="89" spans="1:24" x14ac:dyDescent="0.25">
      <c r="A89" s="26">
        <v>83</v>
      </c>
      <c r="B89" s="7" t="str">
        <f>'4thR'!B89</f>
        <v>SCHAUTZER MARGIT</v>
      </c>
      <c r="C89" s="67"/>
      <c r="D89" s="67"/>
      <c r="E89" s="65"/>
      <c r="F89" s="65"/>
      <c r="G89" s="67"/>
      <c r="H89" s="67"/>
      <c r="I89" s="65"/>
      <c r="J89" s="67"/>
      <c r="K89" s="67"/>
      <c r="L89" s="65"/>
      <c r="M89" s="67"/>
      <c r="N89" s="65"/>
      <c r="O89" s="67"/>
      <c r="P89" s="65"/>
      <c r="Q89" s="65"/>
      <c r="R89" s="65"/>
      <c r="S89" s="67"/>
      <c r="T89" s="67"/>
      <c r="U89" s="15">
        <f t="shared" si="4"/>
        <v>0</v>
      </c>
      <c r="V89" s="21">
        <f>'4thR'!V89</f>
        <v>6.3</v>
      </c>
      <c r="W89" s="4">
        <f>IF(B89&lt;&gt;"",'4thR'!W89+X89,0)</f>
        <v>1</v>
      </c>
      <c r="X89" s="4">
        <f t="shared" si="5"/>
        <v>0</v>
      </c>
    </row>
    <row r="90" spans="1:24" x14ac:dyDescent="0.25">
      <c r="A90" s="26">
        <v>84</v>
      </c>
      <c r="B90" s="7" t="str">
        <f>'4thR'!B90</f>
        <v>SPRINGER THOMAS</v>
      </c>
      <c r="C90" s="67"/>
      <c r="D90" s="67"/>
      <c r="E90" s="65"/>
      <c r="F90" s="65"/>
      <c r="G90" s="67"/>
      <c r="H90" s="67"/>
      <c r="I90" s="65"/>
      <c r="J90" s="67"/>
      <c r="K90" s="67"/>
      <c r="L90" s="65"/>
      <c r="M90" s="67"/>
      <c r="N90" s="65"/>
      <c r="O90" s="67"/>
      <c r="P90" s="65"/>
      <c r="Q90" s="65"/>
      <c r="R90" s="65"/>
      <c r="S90" s="67"/>
      <c r="T90" s="67"/>
      <c r="U90" s="15">
        <f t="shared" si="4"/>
        <v>0</v>
      </c>
      <c r="V90" s="21">
        <f>'4thR'!V90</f>
        <v>34.5</v>
      </c>
      <c r="W90" s="4">
        <f>IF(B90&lt;&gt;"",'4thR'!W90+X90,0)</f>
        <v>1</v>
      </c>
      <c r="X90" s="4">
        <f t="shared" si="5"/>
        <v>0</v>
      </c>
    </row>
    <row r="91" spans="1:24" x14ac:dyDescent="0.25">
      <c r="A91" s="33">
        <v>85</v>
      </c>
      <c r="B91" s="7" t="str">
        <f>'4thR'!B91</f>
        <v>TOMIC LESAR DRAGAN</v>
      </c>
      <c r="C91" s="67"/>
      <c r="D91" s="67"/>
      <c r="E91" s="65"/>
      <c r="F91" s="65"/>
      <c r="G91" s="67"/>
      <c r="H91" s="67"/>
      <c r="I91" s="65"/>
      <c r="J91" s="67"/>
      <c r="K91" s="67"/>
      <c r="L91" s="65"/>
      <c r="M91" s="67"/>
      <c r="N91" s="65"/>
      <c r="O91" s="67"/>
      <c r="P91" s="65"/>
      <c r="Q91" s="65"/>
      <c r="R91" s="65"/>
      <c r="S91" s="67"/>
      <c r="T91" s="67"/>
      <c r="U91" s="15">
        <f t="shared" si="4"/>
        <v>0</v>
      </c>
      <c r="V91" s="21">
        <f>'4thR'!V91</f>
        <v>17.399999999999999</v>
      </c>
      <c r="W91" s="4">
        <f>IF(B91&lt;&gt;"",'4thR'!W91+X91,0)</f>
        <v>1</v>
      </c>
      <c r="X91" s="4">
        <f t="shared" si="5"/>
        <v>0</v>
      </c>
    </row>
    <row r="92" spans="1:24" x14ac:dyDescent="0.25">
      <c r="A92" s="26">
        <v>86</v>
      </c>
      <c r="B92" s="7" t="str">
        <f>'4thR'!B92</f>
        <v>VAATAINEN JANNE</v>
      </c>
      <c r="C92" s="67"/>
      <c r="D92" s="67"/>
      <c r="E92" s="65"/>
      <c r="F92" s="65"/>
      <c r="G92" s="67"/>
      <c r="H92" s="67"/>
      <c r="I92" s="65"/>
      <c r="J92" s="67"/>
      <c r="K92" s="67"/>
      <c r="L92" s="65"/>
      <c r="M92" s="67"/>
      <c r="N92" s="65"/>
      <c r="O92" s="67"/>
      <c r="P92" s="65"/>
      <c r="Q92" s="65"/>
      <c r="R92" s="65"/>
      <c r="S92" s="67"/>
      <c r="T92" s="67"/>
      <c r="U92" s="15">
        <f t="shared" si="4"/>
        <v>0</v>
      </c>
      <c r="V92" s="21">
        <f>'4thR'!V92</f>
        <v>13.6</v>
      </c>
      <c r="W92" s="4">
        <f>IF(B92&lt;&gt;"",'4thR'!W92+X92,0)</f>
        <v>1</v>
      </c>
      <c r="X92" s="4">
        <f t="shared" si="5"/>
        <v>0</v>
      </c>
    </row>
    <row r="93" spans="1:24" x14ac:dyDescent="0.25">
      <c r="A93" s="26">
        <v>87</v>
      </c>
      <c r="B93" s="7" t="str">
        <f>'4thR'!B93</f>
        <v/>
      </c>
      <c r="C93" s="67"/>
      <c r="D93" s="67"/>
      <c r="E93" s="65"/>
      <c r="F93" s="65"/>
      <c r="G93" s="67"/>
      <c r="H93" s="67"/>
      <c r="I93" s="65"/>
      <c r="J93" s="67"/>
      <c r="K93" s="67"/>
      <c r="L93" s="65"/>
      <c r="M93" s="67"/>
      <c r="N93" s="65"/>
      <c r="O93" s="67"/>
      <c r="P93" s="65"/>
      <c r="Q93" s="65"/>
      <c r="R93" s="65"/>
      <c r="S93" s="67"/>
      <c r="T93" s="67"/>
      <c r="U93" s="15">
        <f t="shared" si="4"/>
        <v>0</v>
      </c>
      <c r="V93" s="21">
        <f>'4thR'!V93</f>
        <v>0</v>
      </c>
      <c r="W93" s="4">
        <f>IF(B93&lt;&gt;"",'4thR'!W93+X93,0)</f>
        <v>0</v>
      </c>
      <c r="X93" s="4">
        <f t="shared" si="5"/>
        <v>0</v>
      </c>
    </row>
    <row r="94" spans="1:24" x14ac:dyDescent="0.25">
      <c r="A94" s="33">
        <v>88</v>
      </c>
      <c r="B94" s="7" t="str">
        <f>'4thR'!B94</f>
        <v/>
      </c>
      <c r="C94" s="67"/>
      <c r="D94" s="67"/>
      <c r="E94" s="65"/>
      <c r="F94" s="65"/>
      <c r="G94" s="67"/>
      <c r="H94" s="67"/>
      <c r="I94" s="65"/>
      <c r="J94" s="67"/>
      <c r="K94" s="67"/>
      <c r="L94" s="65"/>
      <c r="M94" s="67"/>
      <c r="N94" s="65"/>
      <c r="O94" s="67"/>
      <c r="P94" s="65"/>
      <c r="Q94" s="65"/>
      <c r="R94" s="65"/>
      <c r="S94" s="67"/>
      <c r="T94" s="67"/>
      <c r="U94" s="15">
        <f t="shared" si="4"/>
        <v>0</v>
      </c>
      <c r="V94" s="21">
        <f>'4thR'!V94</f>
        <v>0</v>
      </c>
      <c r="W94" s="4">
        <f>IF(B94&lt;&gt;"",'4thR'!W94+X94,0)</f>
        <v>0</v>
      </c>
      <c r="X94" s="4">
        <f t="shared" si="5"/>
        <v>0</v>
      </c>
    </row>
    <row r="95" spans="1:24" x14ac:dyDescent="0.25">
      <c r="A95" s="26">
        <v>89</v>
      </c>
      <c r="B95" s="7" t="str">
        <f>'4thR'!B95</f>
        <v/>
      </c>
      <c r="C95" s="67"/>
      <c r="D95" s="67"/>
      <c r="E95" s="65"/>
      <c r="F95" s="65"/>
      <c r="G95" s="67"/>
      <c r="H95" s="67"/>
      <c r="I95" s="65"/>
      <c r="J95" s="67"/>
      <c r="K95" s="67"/>
      <c r="L95" s="65"/>
      <c r="M95" s="67"/>
      <c r="N95" s="65"/>
      <c r="O95" s="67"/>
      <c r="P95" s="65"/>
      <c r="Q95" s="65"/>
      <c r="R95" s="65"/>
      <c r="S95" s="67"/>
      <c r="T95" s="67"/>
      <c r="U95" s="15">
        <f t="shared" si="4"/>
        <v>0</v>
      </c>
      <c r="V95" s="21">
        <f>'4thR'!V95</f>
        <v>0</v>
      </c>
      <c r="W95" s="4">
        <f>IF(B95&lt;&gt;"",'4thR'!W95+X95,0)</f>
        <v>0</v>
      </c>
      <c r="X95" s="4">
        <f t="shared" si="5"/>
        <v>0</v>
      </c>
    </row>
    <row r="96" spans="1:24" x14ac:dyDescent="0.25">
      <c r="A96" s="26">
        <v>90</v>
      </c>
      <c r="B96" s="7" t="str">
        <f>'4thR'!B96</f>
        <v/>
      </c>
      <c r="C96" s="67"/>
      <c r="D96" s="67"/>
      <c r="E96" s="65"/>
      <c r="F96" s="65"/>
      <c r="G96" s="67"/>
      <c r="H96" s="67"/>
      <c r="I96" s="65"/>
      <c r="J96" s="67"/>
      <c r="K96" s="67"/>
      <c r="L96" s="65"/>
      <c r="M96" s="67"/>
      <c r="N96" s="65"/>
      <c r="O96" s="67"/>
      <c r="P96" s="65"/>
      <c r="Q96" s="65"/>
      <c r="R96" s="65"/>
      <c r="S96" s="67"/>
      <c r="T96" s="67"/>
      <c r="U96" s="15">
        <f t="shared" si="4"/>
        <v>0</v>
      </c>
      <c r="V96" s="21">
        <f>'4thR'!V96</f>
        <v>0</v>
      </c>
      <c r="W96" s="4">
        <f>IF(B96&lt;&gt;"",'4thR'!W96+X96,0)</f>
        <v>0</v>
      </c>
      <c r="X96" s="4">
        <f t="shared" si="5"/>
        <v>0</v>
      </c>
    </row>
    <row r="97" spans="1:24" x14ac:dyDescent="0.25">
      <c r="A97" s="33">
        <v>91</v>
      </c>
      <c r="B97" s="7" t="str">
        <f>'4thR'!B97</f>
        <v/>
      </c>
      <c r="C97" s="67"/>
      <c r="D97" s="67"/>
      <c r="E97" s="65"/>
      <c r="F97" s="65"/>
      <c r="G97" s="67"/>
      <c r="H97" s="67"/>
      <c r="I97" s="65"/>
      <c r="J97" s="67"/>
      <c r="K97" s="67"/>
      <c r="L97" s="65"/>
      <c r="M97" s="67"/>
      <c r="N97" s="65"/>
      <c r="O97" s="67"/>
      <c r="P97" s="65"/>
      <c r="Q97" s="65"/>
      <c r="R97" s="65"/>
      <c r="S97" s="67"/>
      <c r="T97" s="67"/>
      <c r="U97" s="15">
        <f t="shared" si="4"/>
        <v>0</v>
      </c>
      <c r="V97" s="21">
        <f>'4thR'!V97</f>
        <v>0</v>
      </c>
      <c r="W97" s="4">
        <f>IF(B97&lt;&gt;"",'4thR'!W97+X97,0)</f>
        <v>0</v>
      </c>
      <c r="X97" s="4">
        <f t="shared" ref="X97:X125" si="6">IF(U97&gt;0,1,0)</f>
        <v>0</v>
      </c>
    </row>
    <row r="98" spans="1:24" x14ac:dyDescent="0.25">
      <c r="A98" s="26">
        <v>92</v>
      </c>
      <c r="B98" s="66" t="str">
        <f>'4thR'!B98</f>
        <v/>
      </c>
      <c r="C98" s="67"/>
      <c r="D98" s="67"/>
      <c r="E98" s="65"/>
      <c r="F98" s="65"/>
      <c r="G98" s="67"/>
      <c r="H98" s="67"/>
      <c r="I98" s="65"/>
      <c r="J98" s="67"/>
      <c r="K98" s="67"/>
      <c r="L98" s="65"/>
      <c r="M98" s="67"/>
      <c r="N98" s="65"/>
      <c r="O98" s="67"/>
      <c r="P98" s="65"/>
      <c r="Q98" s="65"/>
      <c r="R98" s="65"/>
      <c r="S98" s="67"/>
      <c r="T98" s="67"/>
      <c r="U98" s="15">
        <f t="shared" si="4"/>
        <v>0</v>
      </c>
      <c r="V98" s="21">
        <f>'4thR'!V98</f>
        <v>0</v>
      </c>
      <c r="W98" s="4">
        <f>IF(B98&lt;&gt;"",'4thR'!W98+X98,0)</f>
        <v>0</v>
      </c>
      <c r="X98" s="4">
        <f t="shared" si="6"/>
        <v>0</v>
      </c>
    </row>
    <row r="99" spans="1:24" x14ac:dyDescent="0.25">
      <c r="A99" s="26">
        <v>93</v>
      </c>
      <c r="B99" s="66" t="str">
        <f>'4thR'!B99</f>
        <v/>
      </c>
      <c r="C99" s="67"/>
      <c r="D99" s="67"/>
      <c r="E99" s="65"/>
      <c r="F99" s="65"/>
      <c r="G99" s="67"/>
      <c r="H99" s="67"/>
      <c r="I99" s="65"/>
      <c r="J99" s="67"/>
      <c r="K99" s="67"/>
      <c r="L99" s="65"/>
      <c r="M99" s="67"/>
      <c r="N99" s="65"/>
      <c r="O99" s="67"/>
      <c r="P99" s="65"/>
      <c r="Q99" s="65"/>
      <c r="R99" s="65"/>
      <c r="S99" s="67"/>
      <c r="T99" s="67"/>
      <c r="U99" s="15">
        <f t="shared" si="4"/>
        <v>0</v>
      </c>
      <c r="V99" s="21">
        <f>'4thR'!V99</f>
        <v>0</v>
      </c>
      <c r="W99" s="4">
        <f>IF(B99&lt;&gt;"",'4thR'!W99+X99,0)</f>
        <v>0</v>
      </c>
      <c r="X99" s="4">
        <f t="shared" si="6"/>
        <v>0</v>
      </c>
    </row>
    <row r="100" spans="1:24" x14ac:dyDescent="0.25">
      <c r="A100" s="33">
        <v>94</v>
      </c>
      <c r="B100" s="66" t="str">
        <f>'4thR'!B100</f>
        <v/>
      </c>
      <c r="C100" s="67"/>
      <c r="D100" s="67"/>
      <c r="E100" s="65"/>
      <c r="F100" s="65"/>
      <c r="G100" s="67"/>
      <c r="H100" s="67"/>
      <c r="I100" s="65"/>
      <c r="J100" s="67"/>
      <c r="K100" s="67"/>
      <c r="L100" s="65"/>
      <c r="M100" s="67"/>
      <c r="N100" s="65"/>
      <c r="O100" s="67"/>
      <c r="P100" s="65"/>
      <c r="Q100" s="65"/>
      <c r="R100" s="65"/>
      <c r="S100" s="67"/>
      <c r="T100" s="67"/>
      <c r="U100" s="15">
        <f t="shared" si="4"/>
        <v>0</v>
      </c>
      <c r="V100" s="21">
        <f>'4thR'!V100</f>
        <v>0</v>
      </c>
      <c r="W100" s="4">
        <f>IF(B100&lt;&gt;"",'4thR'!W100+X100,0)</f>
        <v>0</v>
      </c>
      <c r="X100" s="4">
        <f t="shared" si="6"/>
        <v>0</v>
      </c>
    </row>
    <row r="101" spans="1:24" x14ac:dyDescent="0.25">
      <c r="A101" s="26">
        <v>95</v>
      </c>
      <c r="B101" s="66" t="str">
        <f>'4thR'!B101</f>
        <v/>
      </c>
      <c r="C101" s="67"/>
      <c r="D101" s="67"/>
      <c r="E101" s="65"/>
      <c r="F101" s="65"/>
      <c r="G101" s="67"/>
      <c r="H101" s="67"/>
      <c r="I101" s="65"/>
      <c r="J101" s="67"/>
      <c r="K101" s="67"/>
      <c r="L101" s="65"/>
      <c r="M101" s="67"/>
      <c r="N101" s="65"/>
      <c r="O101" s="67"/>
      <c r="P101" s="65"/>
      <c r="Q101" s="65"/>
      <c r="R101" s="65"/>
      <c r="S101" s="67"/>
      <c r="T101" s="67"/>
      <c r="U101" s="15">
        <f t="shared" si="4"/>
        <v>0</v>
      </c>
      <c r="V101" s="21">
        <f>'4thR'!V101</f>
        <v>0</v>
      </c>
      <c r="W101" s="4">
        <f>IF(B101&lt;&gt;"",'4thR'!W101+X101,0)</f>
        <v>0</v>
      </c>
      <c r="X101" s="4">
        <f t="shared" si="6"/>
        <v>0</v>
      </c>
    </row>
    <row r="102" spans="1:24" x14ac:dyDescent="0.25">
      <c r="A102" s="26">
        <v>96</v>
      </c>
      <c r="B102" s="66" t="str">
        <f>'4thR'!B102</f>
        <v/>
      </c>
      <c r="C102" s="67"/>
      <c r="D102" s="67"/>
      <c r="E102" s="65"/>
      <c r="F102" s="65"/>
      <c r="G102" s="67"/>
      <c r="H102" s="67"/>
      <c r="I102" s="65"/>
      <c r="J102" s="67"/>
      <c r="K102" s="67"/>
      <c r="L102" s="65"/>
      <c r="M102" s="67"/>
      <c r="N102" s="65"/>
      <c r="O102" s="67"/>
      <c r="P102" s="65"/>
      <c r="Q102" s="65"/>
      <c r="R102" s="65"/>
      <c r="S102" s="67"/>
      <c r="T102" s="67"/>
      <c r="U102" s="15">
        <f t="shared" ref="U102:U126" si="7">SUM(C102:T102)</f>
        <v>0</v>
      </c>
      <c r="V102" s="21">
        <f>'4thR'!V102</f>
        <v>0</v>
      </c>
      <c r="W102" s="4">
        <f>IF(B102&lt;&gt;"",'4thR'!W102+X102,0)</f>
        <v>0</v>
      </c>
      <c r="X102" s="4">
        <f t="shared" si="6"/>
        <v>0</v>
      </c>
    </row>
    <row r="103" spans="1:24" x14ac:dyDescent="0.25">
      <c r="A103" s="33">
        <v>97</v>
      </c>
      <c r="B103" s="7" t="str">
        <f>'4thR'!B103</f>
        <v/>
      </c>
      <c r="C103" s="67"/>
      <c r="D103" s="67"/>
      <c r="E103" s="65"/>
      <c r="F103" s="65"/>
      <c r="G103" s="67"/>
      <c r="H103" s="67"/>
      <c r="I103" s="65"/>
      <c r="J103" s="67"/>
      <c r="K103" s="67"/>
      <c r="L103" s="65"/>
      <c r="M103" s="67"/>
      <c r="N103" s="65"/>
      <c r="O103" s="67"/>
      <c r="P103" s="65"/>
      <c r="Q103" s="65"/>
      <c r="R103" s="65"/>
      <c r="S103" s="67"/>
      <c r="T103" s="67"/>
      <c r="U103" s="15">
        <f t="shared" si="7"/>
        <v>0</v>
      </c>
      <c r="V103" s="21">
        <f>'4thR'!V103</f>
        <v>0</v>
      </c>
      <c r="W103" s="4">
        <f>IF(B103&lt;&gt;"",'4thR'!W103+X103,0)</f>
        <v>0</v>
      </c>
      <c r="X103" s="4">
        <f t="shared" si="6"/>
        <v>0</v>
      </c>
    </row>
    <row r="104" spans="1:24" x14ac:dyDescent="0.25">
      <c r="A104" s="26">
        <v>98</v>
      </c>
      <c r="B104" s="7" t="str">
        <f>'4thR'!B104</f>
        <v/>
      </c>
      <c r="C104" s="67"/>
      <c r="D104" s="67"/>
      <c r="E104" s="65"/>
      <c r="F104" s="65"/>
      <c r="G104" s="67"/>
      <c r="H104" s="67"/>
      <c r="I104" s="65"/>
      <c r="J104" s="67"/>
      <c r="K104" s="67"/>
      <c r="L104" s="65"/>
      <c r="M104" s="67"/>
      <c r="N104" s="65"/>
      <c r="O104" s="67"/>
      <c r="P104" s="65"/>
      <c r="Q104" s="65"/>
      <c r="R104" s="65"/>
      <c r="S104" s="67"/>
      <c r="T104" s="67"/>
      <c r="U104" s="15">
        <f t="shared" si="7"/>
        <v>0</v>
      </c>
      <c r="V104" s="21">
        <f>'4thR'!V104</f>
        <v>0</v>
      </c>
      <c r="W104" s="4">
        <f>IF(B104&lt;&gt;"",'4thR'!W104+X104,0)</f>
        <v>0</v>
      </c>
      <c r="X104" s="4">
        <f t="shared" si="6"/>
        <v>0</v>
      </c>
    </row>
    <row r="105" spans="1:24" x14ac:dyDescent="0.25">
      <c r="A105" s="26">
        <v>99</v>
      </c>
      <c r="B105" s="7" t="str">
        <f>'4thR'!B105</f>
        <v/>
      </c>
      <c r="C105" s="67"/>
      <c r="D105" s="67"/>
      <c r="E105" s="65"/>
      <c r="F105" s="65"/>
      <c r="G105" s="67"/>
      <c r="H105" s="67"/>
      <c r="I105" s="65"/>
      <c r="J105" s="67"/>
      <c r="K105" s="67"/>
      <c r="L105" s="65"/>
      <c r="M105" s="67"/>
      <c r="N105" s="65"/>
      <c r="O105" s="67"/>
      <c r="P105" s="65"/>
      <c r="Q105" s="65"/>
      <c r="R105" s="65"/>
      <c r="S105" s="67"/>
      <c r="T105" s="67"/>
      <c r="U105" s="15">
        <f t="shared" si="7"/>
        <v>0</v>
      </c>
      <c r="V105" s="21">
        <f>'4thR'!V105</f>
        <v>0</v>
      </c>
      <c r="W105" s="4">
        <f>IF(B105&lt;&gt;"",'4thR'!W105+X105,0)</f>
        <v>0</v>
      </c>
      <c r="X105" s="4">
        <f t="shared" si="6"/>
        <v>0</v>
      </c>
    </row>
    <row r="106" spans="1:24" x14ac:dyDescent="0.25">
      <c r="A106" s="33">
        <v>100</v>
      </c>
      <c r="B106" s="8" t="str">
        <f>'4thR'!B106</f>
        <v/>
      </c>
      <c r="C106" s="67"/>
      <c r="D106" s="67"/>
      <c r="E106" s="65"/>
      <c r="F106" s="65"/>
      <c r="G106" s="67"/>
      <c r="H106" s="67"/>
      <c r="I106" s="65"/>
      <c r="J106" s="67"/>
      <c r="K106" s="67"/>
      <c r="L106" s="65"/>
      <c r="M106" s="67"/>
      <c r="N106" s="65"/>
      <c r="O106" s="67"/>
      <c r="P106" s="65"/>
      <c r="Q106" s="65"/>
      <c r="R106" s="65"/>
      <c r="S106" s="67"/>
      <c r="T106" s="67"/>
      <c r="U106" s="15">
        <f t="shared" si="7"/>
        <v>0</v>
      </c>
      <c r="V106" s="21">
        <f>'4thR'!V106</f>
        <v>0</v>
      </c>
      <c r="W106" s="4">
        <f>IF(B106&lt;&gt;"",'4thR'!W106+X106,0)</f>
        <v>0</v>
      </c>
      <c r="X106" s="4">
        <f t="shared" si="6"/>
        <v>0</v>
      </c>
    </row>
    <row r="107" spans="1:24" x14ac:dyDescent="0.25">
      <c r="A107" s="26">
        <v>101</v>
      </c>
      <c r="B107" s="8" t="str">
        <f>'4thR'!B107</f>
        <v/>
      </c>
      <c r="C107" s="67"/>
      <c r="D107" s="67"/>
      <c r="E107" s="65"/>
      <c r="F107" s="65"/>
      <c r="G107" s="67"/>
      <c r="H107" s="67"/>
      <c r="I107" s="65"/>
      <c r="J107" s="67"/>
      <c r="K107" s="67"/>
      <c r="L107" s="65"/>
      <c r="M107" s="67"/>
      <c r="N107" s="65"/>
      <c r="O107" s="67"/>
      <c r="P107" s="65"/>
      <c r="Q107" s="65"/>
      <c r="R107" s="65"/>
      <c r="S107" s="67"/>
      <c r="T107" s="67"/>
      <c r="U107" s="15">
        <f t="shared" si="7"/>
        <v>0</v>
      </c>
      <c r="V107" s="21">
        <f>'4thR'!V107</f>
        <v>0</v>
      </c>
      <c r="W107" s="4">
        <f>IF(B107&lt;&gt;"",'4thR'!W107+X107,0)</f>
        <v>0</v>
      </c>
      <c r="X107" s="4">
        <f t="shared" si="6"/>
        <v>0</v>
      </c>
    </row>
    <row r="108" spans="1:24" x14ac:dyDescent="0.25">
      <c r="A108" s="26">
        <v>102</v>
      </c>
      <c r="B108" s="8" t="str">
        <f>'4thR'!B108</f>
        <v/>
      </c>
      <c r="C108" s="67"/>
      <c r="D108" s="67"/>
      <c r="E108" s="65"/>
      <c r="F108" s="65"/>
      <c r="G108" s="67"/>
      <c r="H108" s="67"/>
      <c r="I108" s="65"/>
      <c r="J108" s="67"/>
      <c r="K108" s="67"/>
      <c r="L108" s="65"/>
      <c r="M108" s="67"/>
      <c r="N108" s="65"/>
      <c r="O108" s="67"/>
      <c r="P108" s="65"/>
      <c r="Q108" s="65"/>
      <c r="R108" s="65"/>
      <c r="S108" s="67"/>
      <c r="T108" s="67"/>
      <c r="U108" s="15">
        <f t="shared" si="7"/>
        <v>0</v>
      </c>
      <c r="V108" s="21">
        <f>'4thR'!V108</f>
        <v>0</v>
      </c>
      <c r="W108" s="4">
        <f>IF(B108&lt;&gt;"",'4thR'!W108+X108,0)</f>
        <v>0</v>
      </c>
      <c r="X108" s="4">
        <f t="shared" si="6"/>
        <v>0</v>
      </c>
    </row>
    <row r="109" spans="1:24" x14ac:dyDescent="0.25">
      <c r="A109" s="33">
        <v>103</v>
      </c>
      <c r="B109" s="8" t="str">
        <f>'4thR'!B109</f>
        <v/>
      </c>
      <c r="C109" s="67"/>
      <c r="D109" s="67"/>
      <c r="E109" s="65"/>
      <c r="F109" s="65"/>
      <c r="G109" s="67"/>
      <c r="H109" s="67"/>
      <c r="I109" s="65"/>
      <c r="J109" s="67"/>
      <c r="K109" s="67"/>
      <c r="L109" s="65"/>
      <c r="M109" s="67"/>
      <c r="N109" s="65"/>
      <c r="O109" s="67"/>
      <c r="P109" s="65"/>
      <c r="Q109" s="65"/>
      <c r="R109" s="65"/>
      <c r="S109" s="67"/>
      <c r="T109" s="67"/>
      <c r="U109" s="15">
        <f t="shared" si="7"/>
        <v>0</v>
      </c>
      <c r="V109" s="21">
        <f>'4thR'!V109</f>
        <v>0</v>
      </c>
      <c r="W109" s="4">
        <f>IF(B109&lt;&gt;"",'4thR'!W109+X109,0)</f>
        <v>0</v>
      </c>
      <c r="X109" s="4">
        <f t="shared" si="6"/>
        <v>0</v>
      </c>
    </row>
    <row r="110" spans="1:24" x14ac:dyDescent="0.25">
      <c r="A110" s="26">
        <v>104</v>
      </c>
      <c r="B110" s="8" t="str">
        <f>'4thR'!B110</f>
        <v/>
      </c>
      <c r="C110" s="67"/>
      <c r="D110" s="67"/>
      <c r="E110" s="65"/>
      <c r="F110" s="65"/>
      <c r="G110" s="67"/>
      <c r="H110" s="67"/>
      <c r="I110" s="65"/>
      <c r="J110" s="67"/>
      <c r="K110" s="67"/>
      <c r="L110" s="65"/>
      <c r="M110" s="67"/>
      <c r="N110" s="65"/>
      <c r="O110" s="67"/>
      <c r="P110" s="65"/>
      <c r="Q110" s="65"/>
      <c r="R110" s="65"/>
      <c r="S110" s="67"/>
      <c r="T110" s="67"/>
      <c r="U110" s="15">
        <f t="shared" si="7"/>
        <v>0</v>
      </c>
      <c r="V110" s="21">
        <f>'4thR'!V110</f>
        <v>0</v>
      </c>
      <c r="W110" s="4">
        <f>IF(B110&lt;&gt;"",'4thR'!W110+X110,0)</f>
        <v>0</v>
      </c>
      <c r="X110" s="4">
        <f t="shared" si="6"/>
        <v>0</v>
      </c>
    </row>
    <row r="111" spans="1:24" x14ac:dyDescent="0.25">
      <c r="A111" s="26">
        <v>105</v>
      </c>
      <c r="B111" s="8" t="str">
        <f>'4thR'!B111</f>
        <v/>
      </c>
      <c r="C111" s="67"/>
      <c r="D111" s="67"/>
      <c r="E111" s="65"/>
      <c r="F111" s="65"/>
      <c r="G111" s="67"/>
      <c r="H111" s="67"/>
      <c r="I111" s="65"/>
      <c r="J111" s="67"/>
      <c r="K111" s="67"/>
      <c r="L111" s="65"/>
      <c r="M111" s="67"/>
      <c r="N111" s="65"/>
      <c r="O111" s="67"/>
      <c r="P111" s="65"/>
      <c r="Q111" s="65"/>
      <c r="R111" s="65"/>
      <c r="S111" s="67"/>
      <c r="T111" s="67"/>
      <c r="U111" s="15">
        <f t="shared" si="7"/>
        <v>0</v>
      </c>
      <c r="V111" s="21">
        <f>'4thR'!V111</f>
        <v>0</v>
      </c>
      <c r="W111" s="4">
        <f>IF(B111&lt;&gt;"",'4thR'!W111+X111,0)</f>
        <v>0</v>
      </c>
      <c r="X111" s="4">
        <f t="shared" si="6"/>
        <v>0</v>
      </c>
    </row>
    <row r="112" spans="1:24" x14ac:dyDescent="0.25">
      <c r="A112" s="33">
        <v>106</v>
      </c>
      <c r="B112" s="8" t="str">
        <f>'4thR'!B112</f>
        <v/>
      </c>
      <c r="C112" s="67"/>
      <c r="D112" s="67"/>
      <c r="E112" s="65"/>
      <c r="F112" s="65"/>
      <c r="G112" s="67"/>
      <c r="H112" s="67"/>
      <c r="I112" s="65"/>
      <c r="J112" s="67"/>
      <c r="K112" s="67"/>
      <c r="L112" s="65"/>
      <c r="M112" s="67"/>
      <c r="N112" s="65"/>
      <c r="O112" s="67"/>
      <c r="P112" s="65"/>
      <c r="Q112" s="65"/>
      <c r="R112" s="65"/>
      <c r="S112" s="67"/>
      <c r="T112" s="67"/>
      <c r="U112" s="15">
        <f t="shared" si="7"/>
        <v>0</v>
      </c>
      <c r="V112" s="21">
        <f>'4thR'!V112</f>
        <v>0</v>
      </c>
      <c r="W112" s="4">
        <f>IF(B112&lt;&gt;"",'4thR'!W112+X112,0)</f>
        <v>0</v>
      </c>
      <c r="X112" s="4">
        <f t="shared" si="6"/>
        <v>0</v>
      </c>
    </row>
    <row r="113" spans="1:24" x14ac:dyDescent="0.25">
      <c r="A113" s="26">
        <v>107</v>
      </c>
      <c r="B113" s="8" t="str">
        <f>'4thR'!B113</f>
        <v/>
      </c>
      <c r="C113" s="67"/>
      <c r="D113" s="67"/>
      <c r="E113" s="65"/>
      <c r="F113" s="65"/>
      <c r="G113" s="67"/>
      <c r="H113" s="67"/>
      <c r="I113" s="65"/>
      <c r="J113" s="67"/>
      <c r="K113" s="67"/>
      <c r="L113" s="65"/>
      <c r="M113" s="67"/>
      <c r="N113" s="65"/>
      <c r="O113" s="67"/>
      <c r="P113" s="65"/>
      <c r="Q113" s="65"/>
      <c r="R113" s="65"/>
      <c r="S113" s="67"/>
      <c r="T113" s="67"/>
      <c r="U113" s="15">
        <f t="shared" si="7"/>
        <v>0</v>
      </c>
      <c r="V113" s="21">
        <f>'4thR'!V113</f>
        <v>0</v>
      </c>
      <c r="W113" s="4">
        <f>IF(B113&lt;&gt;"",'4thR'!W113+X113,0)</f>
        <v>0</v>
      </c>
      <c r="X113" s="4">
        <f t="shared" si="6"/>
        <v>0</v>
      </c>
    </row>
    <row r="114" spans="1:24" x14ac:dyDescent="0.25">
      <c r="A114" s="26">
        <v>108</v>
      </c>
      <c r="B114" s="8" t="str">
        <f>'4thR'!B114</f>
        <v/>
      </c>
      <c r="C114" s="67"/>
      <c r="D114" s="67"/>
      <c r="E114" s="65"/>
      <c r="F114" s="65"/>
      <c r="G114" s="67"/>
      <c r="H114" s="67"/>
      <c r="I114" s="65"/>
      <c r="J114" s="67"/>
      <c r="K114" s="67"/>
      <c r="L114" s="65"/>
      <c r="M114" s="67"/>
      <c r="N114" s="65"/>
      <c r="O114" s="67"/>
      <c r="P114" s="65"/>
      <c r="Q114" s="65"/>
      <c r="R114" s="65"/>
      <c r="S114" s="67"/>
      <c r="T114" s="67"/>
      <c r="U114" s="15">
        <f t="shared" si="7"/>
        <v>0</v>
      </c>
      <c r="V114" s="21">
        <f>'4thR'!V114</f>
        <v>0</v>
      </c>
      <c r="W114" s="4">
        <f>IF(B114&lt;&gt;"",'4thR'!W114+X114,0)</f>
        <v>0</v>
      </c>
      <c r="X114" s="4">
        <f t="shared" si="6"/>
        <v>0</v>
      </c>
    </row>
    <row r="115" spans="1:24" x14ac:dyDescent="0.25">
      <c r="A115" s="33">
        <v>109</v>
      </c>
      <c r="B115" s="8" t="str">
        <f>'4thR'!B115</f>
        <v/>
      </c>
      <c r="C115" s="67"/>
      <c r="D115" s="67"/>
      <c r="E115" s="65"/>
      <c r="F115" s="65"/>
      <c r="G115" s="67"/>
      <c r="H115" s="67"/>
      <c r="I115" s="65"/>
      <c r="J115" s="67"/>
      <c r="K115" s="67"/>
      <c r="L115" s="65"/>
      <c r="M115" s="67"/>
      <c r="N115" s="65"/>
      <c r="O115" s="67"/>
      <c r="P115" s="65"/>
      <c r="Q115" s="65"/>
      <c r="R115" s="65"/>
      <c r="S115" s="67"/>
      <c r="T115" s="67"/>
      <c r="U115" s="15">
        <f t="shared" si="7"/>
        <v>0</v>
      </c>
      <c r="V115" s="21">
        <f>'4thR'!V115</f>
        <v>0</v>
      </c>
      <c r="W115" s="4">
        <f>IF(B115&lt;&gt;"",'4thR'!W115+X115,0)</f>
        <v>0</v>
      </c>
      <c r="X115" s="4">
        <f t="shared" si="6"/>
        <v>0</v>
      </c>
    </row>
    <row r="116" spans="1:24" x14ac:dyDescent="0.25">
      <c r="A116" s="26">
        <v>110</v>
      </c>
      <c r="B116" s="8" t="str">
        <f>'4thR'!B116</f>
        <v/>
      </c>
      <c r="C116" s="67"/>
      <c r="D116" s="67"/>
      <c r="E116" s="65"/>
      <c r="F116" s="65"/>
      <c r="G116" s="67"/>
      <c r="H116" s="67"/>
      <c r="I116" s="65"/>
      <c r="J116" s="67"/>
      <c r="K116" s="67"/>
      <c r="L116" s="65"/>
      <c r="M116" s="67"/>
      <c r="N116" s="65"/>
      <c r="O116" s="67"/>
      <c r="P116" s="65"/>
      <c r="Q116" s="65"/>
      <c r="R116" s="65"/>
      <c r="S116" s="67"/>
      <c r="T116" s="67"/>
      <c r="U116" s="15">
        <f t="shared" si="7"/>
        <v>0</v>
      </c>
      <c r="V116" s="21">
        <f>'4thR'!V116</f>
        <v>0</v>
      </c>
      <c r="W116" s="4">
        <f>IF(B116&lt;&gt;"",'4thR'!W116+X116,0)</f>
        <v>0</v>
      </c>
      <c r="X116" s="4">
        <f t="shared" si="6"/>
        <v>0</v>
      </c>
    </row>
    <row r="117" spans="1:24" x14ac:dyDescent="0.25">
      <c r="A117" s="26">
        <v>111</v>
      </c>
      <c r="B117" s="8" t="str">
        <f>'4thR'!B117</f>
        <v/>
      </c>
      <c r="C117" s="67"/>
      <c r="D117" s="67"/>
      <c r="E117" s="65"/>
      <c r="F117" s="65"/>
      <c r="G117" s="67"/>
      <c r="H117" s="67"/>
      <c r="I117" s="65"/>
      <c r="J117" s="67"/>
      <c r="K117" s="67"/>
      <c r="L117" s="65"/>
      <c r="M117" s="67"/>
      <c r="N117" s="65"/>
      <c r="O117" s="67"/>
      <c r="P117" s="65"/>
      <c r="Q117" s="65"/>
      <c r="R117" s="65"/>
      <c r="S117" s="67"/>
      <c r="T117" s="67"/>
      <c r="U117" s="15">
        <f t="shared" si="7"/>
        <v>0</v>
      </c>
      <c r="V117" s="21">
        <f>'4thR'!V117</f>
        <v>0</v>
      </c>
      <c r="W117" s="4">
        <f>IF(B117&lt;&gt;"",'4thR'!W117+X117,0)</f>
        <v>0</v>
      </c>
      <c r="X117" s="4">
        <f t="shared" si="6"/>
        <v>0</v>
      </c>
    </row>
    <row r="118" spans="1:24" x14ac:dyDescent="0.25">
      <c r="A118" s="33">
        <v>112</v>
      </c>
      <c r="B118" s="8" t="str">
        <f>'4thR'!B118</f>
        <v/>
      </c>
      <c r="C118" s="67"/>
      <c r="D118" s="67"/>
      <c r="E118" s="65"/>
      <c r="F118" s="65"/>
      <c r="G118" s="67"/>
      <c r="H118" s="67"/>
      <c r="I118" s="65"/>
      <c r="J118" s="67"/>
      <c r="K118" s="67"/>
      <c r="L118" s="65"/>
      <c r="M118" s="67"/>
      <c r="N118" s="65"/>
      <c r="O118" s="67"/>
      <c r="P118" s="65"/>
      <c r="Q118" s="65"/>
      <c r="R118" s="65"/>
      <c r="S118" s="67"/>
      <c r="T118" s="67"/>
      <c r="U118" s="15">
        <f t="shared" si="7"/>
        <v>0</v>
      </c>
      <c r="V118" s="21">
        <f>'4thR'!V118</f>
        <v>0</v>
      </c>
      <c r="W118" s="4">
        <f>IF(B118&lt;&gt;"",'4thR'!W118+X118,0)</f>
        <v>0</v>
      </c>
      <c r="X118" s="4">
        <f t="shared" si="6"/>
        <v>0</v>
      </c>
    </row>
    <row r="119" spans="1:24" x14ac:dyDescent="0.25">
      <c r="A119" s="26">
        <v>113</v>
      </c>
      <c r="B119" s="8" t="str">
        <f>'4thR'!B119</f>
        <v/>
      </c>
      <c r="C119" s="67"/>
      <c r="D119" s="67"/>
      <c r="E119" s="65"/>
      <c r="F119" s="65"/>
      <c r="G119" s="67"/>
      <c r="H119" s="67"/>
      <c r="I119" s="65"/>
      <c r="J119" s="67"/>
      <c r="K119" s="67"/>
      <c r="L119" s="65"/>
      <c r="M119" s="67"/>
      <c r="N119" s="65"/>
      <c r="O119" s="67"/>
      <c r="P119" s="65"/>
      <c r="Q119" s="65"/>
      <c r="R119" s="65"/>
      <c r="S119" s="67"/>
      <c r="T119" s="67"/>
      <c r="U119" s="15">
        <f t="shared" si="7"/>
        <v>0</v>
      </c>
      <c r="V119" s="21">
        <f>'4thR'!V119</f>
        <v>0</v>
      </c>
      <c r="W119" s="4">
        <f>IF(B119&lt;&gt;"",'4thR'!W119+X119,0)</f>
        <v>0</v>
      </c>
      <c r="X119" s="4">
        <f t="shared" si="6"/>
        <v>0</v>
      </c>
    </row>
    <row r="120" spans="1:24" x14ac:dyDescent="0.25">
      <c r="A120" s="26">
        <v>114</v>
      </c>
      <c r="B120" s="8" t="str">
        <f>'4thR'!B120</f>
        <v/>
      </c>
      <c r="C120" s="67"/>
      <c r="D120" s="67"/>
      <c r="E120" s="65"/>
      <c r="F120" s="65"/>
      <c r="G120" s="67"/>
      <c r="H120" s="67"/>
      <c r="I120" s="65"/>
      <c r="J120" s="67"/>
      <c r="K120" s="67"/>
      <c r="L120" s="65"/>
      <c r="M120" s="67"/>
      <c r="N120" s="65"/>
      <c r="O120" s="67"/>
      <c r="P120" s="65"/>
      <c r="Q120" s="65"/>
      <c r="R120" s="65"/>
      <c r="S120" s="67"/>
      <c r="T120" s="67"/>
      <c r="U120" s="15">
        <f t="shared" si="7"/>
        <v>0</v>
      </c>
      <c r="V120" s="21">
        <f>'4thR'!V120</f>
        <v>0</v>
      </c>
      <c r="W120" s="4">
        <f>IF(B120&lt;&gt;"",'4thR'!W120+X120,0)</f>
        <v>0</v>
      </c>
      <c r="X120" s="4">
        <f t="shared" si="6"/>
        <v>0</v>
      </c>
    </row>
    <row r="121" spans="1:24" x14ac:dyDescent="0.25">
      <c r="A121" s="33">
        <v>115</v>
      </c>
      <c r="B121" s="8" t="str">
        <f>'4thR'!B121</f>
        <v/>
      </c>
      <c r="C121" s="67"/>
      <c r="D121" s="67"/>
      <c r="E121" s="65"/>
      <c r="F121" s="65"/>
      <c r="G121" s="67"/>
      <c r="H121" s="67"/>
      <c r="I121" s="65"/>
      <c r="J121" s="67"/>
      <c r="K121" s="67"/>
      <c r="L121" s="65"/>
      <c r="M121" s="67"/>
      <c r="N121" s="65"/>
      <c r="O121" s="67"/>
      <c r="P121" s="65"/>
      <c r="Q121" s="65"/>
      <c r="R121" s="65"/>
      <c r="S121" s="67"/>
      <c r="T121" s="67"/>
      <c r="U121" s="15">
        <f t="shared" si="7"/>
        <v>0</v>
      </c>
      <c r="V121" s="21">
        <f>'4thR'!V121</f>
        <v>0</v>
      </c>
      <c r="W121" s="4">
        <f>IF(B121&lt;&gt;"",'4thR'!W121+X121,0)</f>
        <v>0</v>
      </c>
      <c r="X121" s="4">
        <f t="shared" si="6"/>
        <v>0</v>
      </c>
    </row>
    <row r="122" spans="1:24" x14ac:dyDescent="0.25">
      <c r="A122" s="26">
        <v>116</v>
      </c>
      <c r="B122" s="8" t="str">
        <f>'4thR'!B122</f>
        <v/>
      </c>
      <c r="C122" s="67"/>
      <c r="D122" s="67"/>
      <c r="E122" s="65"/>
      <c r="F122" s="65"/>
      <c r="G122" s="67"/>
      <c r="H122" s="67"/>
      <c r="I122" s="65"/>
      <c r="J122" s="67"/>
      <c r="K122" s="67"/>
      <c r="L122" s="65"/>
      <c r="M122" s="67"/>
      <c r="N122" s="65"/>
      <c r="O122" s="67"/>
      <c r="P122" s="65"/>
      <c r="Q122" s="65"/>
      <c r="R122" s="65"/>
      <c r="S122" s="67"/>
      <c r="T122" s="67"/>
      <c r="U122" s="15">
        <f t="shared" si="7"/>
        <v>0</v>
      </c>
      <c r="V122" s="21">
        <f>'4thR'!V122</f>
        <v>0</v>
      </c>
      <c r="W122" s="4">
        <f>IF(B122&lt;&gt;"",'4thR'!W122+X122,0)</f>
        <v>0</v>
      </c>
      <c r="X122" s="4">
        <f t="shared" si="6"/>
        <v>0</v>
      </c>
    </row>
    <row r="123" spans="1:24" x14ac:dyDescent="0.25">
      <c r="A123" s="26">
        <v>117</v>
      </c>
      <c r="B123" s="8" t="str">
        <f>'4thR'!B123</f>
        <v/>
      </c>
      <c r="C123" s="67"/>
      <c r="D123" s="67"/>
      <c r="E123" s="65"/>
      <c r="F123" s="65"/>
      <c r="G123" s="67"/>
      <c r="H123" s="67"/>
      <c r="I123" s="65"/>
      <c r="J123" s="67"/>
      <c r="K123" s="67"/>
      <c r="L123" s="65"/>
      <c r="M123" s="67"/>
      <c r="N123" s="65"/>
      <c r="O123" s="67"/>
      <c r="P123" s="65"/>
      <c r="Q123" s="65"/>
      <c r="R123" s="65"/>
      <c r="S123" s="67"/>
      <c r="T123" s="67"/>
      <c r="U123" s="15">
        <f t="shared" si="7"/>
        <v>0</v>
      </c>
      <c r="V123" s="21">
        <f>'4thR'!V123</f>
        <v>0</v>
      </c>
      <c r="W123" s="4">
        <f>IF(B123&lt;&gt;"",'4thR'!W123+X123,0)</f>
        <v>0</v>
      </c>
      <c r="X123" s="4">
        <f t="shared" si="6"/>
        <v>0</v>
      </c>
    </row>
    <row r="124" spans="1:24" x14ac:dyDescent="0.25">
      <c r="A124" s="33">
        <v>118</v>
      </c>
      <c r="B124" s="8" t="str">
        <f>'4thR'!B124</f>
        <v/>
      </c>
      <c r="C124" s="67"/>
      <c r="D124" s="67"/>
      <c r="E124" s="65"/>
      <c r="F124" s="65"/>
      <c r="G124" s="67"/>
      <c r="H124" s="67"/>
      <c r="I124" s="65"/>
      <c r="J124" s="67"/>
      <c r="K124" s="67"/>
      <c r="L124" s="65"/>
      <c r="M124" s="67"/>
      <c r="N124" s="65"/>
      <c r="O124" s="67"/>
      <c r="P124" s="65"/>
      <c r="Q124" s="65"/>
      <c r="R124" s="65"/>
      <c r="S124" s="67"/>
      <c r="T124" s="67"/>
      <c r="U124" s="15">
        <f t="shared" si="7"/>
        <v>0</v>
      </c>
      <c r="V124" s="21">
        <f>'4thR'!V124</f>
        <v>0</v>
      </c>
      <c r="W124" s="4">
        <f>IF(B124&lt;&gt;"",'4thR'!W124+X124,0)</f>
        <v>0</v>
      </c>
      <c r="X124" s="4">
        <f t="shared" si="6"/>
        <v>0</v>
      </c>
    </row>
    <row r="125" spans="1:24" x14ac:dyDescent="0.25">
      <c r="A125" s="26">
        <v>119</v>
      </c>
      <c r="B125" s="8" t="str">
        <f>'4thR'!B125</f>
        <v/>
      </c>
      <c r="C125" s="67"/>
      <c r="D125" s="67"/>
      <c r="E125" s="65"/>
      <c r="F125" s="65"/>
      <c r="G125" s="67"/>
      <c r="H125" s="67"/>
      <c r="I125" s="65"/>
      <c r="J125" s="67"/>
      <c r="K125" s="67"/>
      <c r="L125" s="65"/>
      <c r="M125" s="67"/>
      <c r="N125" s="65"/>
      <c r="O125" s="67"/>
      <c r="P125" s="65"/>
      <c r="Q125" s="65"/>
      <c r="R125" s="65"/>
      <c r="S125" s="67"/>
      <c r="T125" s="67"/>
      <c r="U125" s="15">
        <f t="shared" si="7"/>
        <v>0</v>
      </c>
      <c r="V125" s="21">
        <f>'4thR'!V125</f>
        <v>0</v>
      </c>
      <c r="W125" s="4">
        <f>IF(B125&lt;&gt;"",'4thR'!W125+X125,0)</f>
        <v>0</v>
      </c>
      <c r="X125" s="4">
        <f t="shared" si="6"/>
        <v>0</v>
      </c>
    </row>
    <row r="126" spans="1:24" x14ac:dyDescent="0.25">
      <c r="A126" s="26">
        <v>120</v>
      </c>
      <c r="B126" s="8" t="str">
        <f>'4thR'!B126</f>
        <v/>
      </c>
      <c r="C126" s="67"/>
      <c r="D126" s="67"/>
      <c r="E126" s="65"/>
      <c r="F126" s="65"/>
      <c r="G126" s="67"/>
      <c r="H126" s="67"/>
      <c r="I126" s="65"/>
      <c r="J126" s="67"/>
      <c r="K126" s="67"/>
      <c r="L126" s="65"/>
      <c r="M126" s="67"/>
      <c r="N126" s="65"/>
      <c r="O126" s="67"/>
      <c r="P126" s="65"/>
      <c r="Q126" s="65"/>
      <c r="R126" s="65"/>
      <c r="S126" s="67"/>
      <c r="T126" s="67"/>
      <c r="U126" s="15">
        <f t="shared" si="7"/>
        <v>0</v>
      </c>
      <c r="V126" s="21">
        <f>'4thR'!V126</f>
        <v>0</v>
      </c>
      <c r="W126" s="4">
        <f>IF(B126&lt;&gt;"",'4thR'!W126+X126,0)</f>
        <v>0</v>
      </c>
      <c r="X126" s="4">
        <f>IF(U126&gt;0,1,0)</f>
        <v>0</v>
      </c>
    </row>
    <row r="127" spans="1:24" ht="15" customHeight="1" x14ac:dyDescent="0.25">
      <c r="A127" s="33">
        <v>121</v>
      </c>
      <c r="B127" s="84" t="str">
        <f>'4thR'!B127</f>
        <v/>
      </c>
      <c r="C127" s="81"/>
      <c r="D127" s="81"/>
      <c r="E127" s="82"/>
      <c r="F127" s="82"/>
      <c r="G127" s="81"/>
      <c r="H127" s="81"/>
      <c r="I127" s="82"/>
      <c r="J127" s="81"/>
      <c r="K127" s="81"/>
      <c r="L127" s="82"/>
      <c r="M127" s="81"/>
      <c r="N127" s="82"/>
      <c r="O127" s="81"/>
      <c r="P127" s="82"/>
      <c r="Q127" s="82"/>
      <c r="R127" s="82"/>
      <c r="S127" s="81"/>
      <c r="T127" s="81"/>
      <c r="U127" s="16">
        <f t="shared" ref="U127:U146" si="8">SUM(C127:T127)</f>
        <v>0</v>
      </c>
      <c r="V127" s="21">
        <f>'4thR'!V127</f>
        <v>0</v>
      </c>
      <c r="W127" s="4">
        <f>IF(B127&lt;&gt;"",'4thR'!W127+X127,0)</f>
        <v>0</v>
      </c>
      <c r="X127" s="4">
        <f t="shared" ref="X127:X146" si="9">IF(U127&gt;0,1,0)</f>
        <v>0</v>
      </c>
    </row>
    <row r="128" spans="1:24" x14ac:dyDescent="0.25">
      <c r="A128" s="26">
        <v>122</v>
      </c>
      <c r="B128" s="8" t="str">
        <f>'4thR'!B128</f>
        <v/>
      </c>
      <c r="C128" s="67"/>
      <c r="D128" s="67"/>
      <c r="E128" s="65"/>
      <c r="F128" s="65"/>
      <c r="G128" s="67"/>
      <c r="H128" s="67"/>
      <c r="I128" s="65"/>
      <c r="J128" s="67"/>
      <c r="K128" s="67"/>
      <c r="L128" s="65"/>
      <c r="M128" s="67"/>
      <c r="N128" s="65"/>
      <c r="O128" s="67"/>
      <c r="P128" s="65"/>
      <c r="Q128" s="65"/>
      <c r="R128" s="65"/>
      <c r="S128" s="67"/>
      <c r="T128" s="67"/>
      <c r="U128" s="15">
        <f t="shared" si="8"/>
        <v>0</v>
      </c>
      <c r="V128" s="21">
        <f>'4thR'!V128</f>
        <v>0</v>
      </c>
      <c r="W128" s="4">
        <f>IF(B128&lt;&gt;"",'4thR'!W128+X128,0)</f>
        <v>0</v>
      </c>
      <c r="X128" s="4">
        <f t="shared" si="9"/>
        <v>0</v>
      </c>
    </row>
    <row r="129" spans="1:24" x14ac:dyDescent="0.25">
      <c r="A129" s="26">
        <v>123</v>
      </c>
      <c r="B129" s="8" t="str">
        <f>'4thR'!B129</f>
        <v/>
      </c>
      <c r="C129" s="67"/>
      <c r="D129" s="67"/>
      <c r="E129" s="65"/>
      <c r="F129" s="65"/>
      <c r="G129" s="67"/>
      <c r="H129" s="67"/>
      <c r="I129" s="65"/>
      <c r="J129" s="67"/>
      <c r="K129" s="67"/>
      <c r="L129" s="65"/>
      <c r="M129" s="67"/>
      <c r="N129" s="65"/>
      <c r="O129" s="67"/>
      <c r="P129" s="65"/>
      <c r="Q129" s="65"/>
      <c r="R129" s="65"/>
      <c r="S129" s="67"/>
      <c r="T129" s="67"/>
      <c r="U129" s="15">
        <f t="shared" si="8"/>
        <v>0</v>
      </c>
      <c r="V129" s="21">
        <f>'4thR'!V129</f>
        <v>0</v>
      </c>
      <c r="W129" s="4">
        <f>IF(B129&lt;&gt;"",'4thR'!W129+X129,0)</f>
        <v>0</v>
      </c>
      <c r="X129" s="4">
        <f t="shared" si="9"/>
        <v>0</v>
      </c>
    </row>
    <row r="130" spans="1:24" x14ac:dyDescent="0.25">
      <c r="A130" s="33">
        <v>124</v>
      </c>
      <c r="B130" s="8" t="str">
        <f>'4thR'!B130</f>
        <v/>
      </c>
      <c r="C130" s="67"/>
      <c r="D130" s="67"/>
      <c r="E130" s="65"/>
      <c r="F130" s="65"/>
      <c r="G130" s="67"/>
      <c r="H130" s="67"/>
      <c r="I130" s="65"/>
      <c r="J130" s="67"/>
      <c r="K130" s="67"/>
      <c r="L130" s="65"/>
      <c r="M130" s="67"/>
      <c r="N130" s="65"/>
      <c r="O130" s="67"/>
      <c r="P130" s="65"/>
      <c r="Q130" s="65"/>
      <c r="R130" s="65"/>
      <c r="S130" s="67"/>
      <c r="T130" s="67"/>
      <c r="U130" s="15">
        <f t="shared" si="8"/>
        <v>0</v>
      </c>
      <c r="V130" s="21">
        <f>'4thR'!V130</f>
        <v>0</v>
      </c>
      <c r="W130" s="4">
        <f>IF(B130&lt;&gt;"",'4thR'!W130+X130,0)</f>
        <v>0</v>
      </c>
      <c r="X130" s="4">
        <f t="shared" si="9"/>
        <v>0</v>
      </c>
    </row>
    <row r="131" spans="1:24" x14ac:dyDescent="0.25">
      <c r="A131" s="26">
        <v>125</v>
      </c>
      <c r="B131" s="8" t="str">
        <f>'4thR'!B131</f>
        <v/>
      </c>
      <c r="C131" s="67"/>
      <c r="D131" s="67"/>
      <c r="E131" s="65"/>
      <c r="F131" s="65"/>
      <c r="G131" s="67"/>
      <c r="H131" s="67"/>
      <c r="I131" s="65"/>
      <c r="J131" s="67"/>
      <c r="K131" s="67"/>
      <c r="L131" s="65"/>
      <c r="M131" s="67"/>
      <c r="N131" s="65"/>
      <c r="O131" s="67"/>
      <c r="P131" s="65"/>
      <c r="Q131" s="65"/>
      <c r="R131" s="65"/>
      <c r="S131" s="67"/>
      <c r="T131" s="67"/>
      <c r="U131" s="15">
        <f t="shared" si="8"/>
        <v>0</v>
      </c>
      <c r="V131" s="21">
        <f>'4thR'!V131</f>
        <v>0</v>
      </c>
      <c r="W131" s="4">
        <f>IF(B131&lt;&gt;"",'4thR'!W131+X131,0)</f>
        <v>0</v>
      </c>
      <c r="X131" s="4">
        <f t="shared" si="9"/>
        <v>0</v>
      </c>
    </row>
    <row r="132" spans="1:24" x14ac:dyDescent="0.25">
      <c r="A132" s="26">
        <v>126</v>
      </c>
      <c r="B132" s="8" t="str">
        <f>'4thR'!B132</f>
        <v/>
      </c>
      <c r="C132" s="67"/>
      <c r="D132" s="67"/>
      <c r="E132" s="65"/>
      <c r="F132" s="65"/>
      <c r="G132" s="67"/>
      <c r="H132" s="67"/>
      <c r="I132" s="65"/>
      <c r="J132" s="67"/>
      <c r="K132" s="67"/>
      <c r="L132" s="65"/>
      <c r="M132" s="67"/>
      <c r="N132" s="65"/>
      <c r="O132" s="67"/>
      <c r="P132" s="65"/>
      <c r="Q132" s="65"/>
      <c r="R132" s="65"/>
      <c r="S132" s="67"/>
      <c r="T132" s="67"/>
      <c r="U132" s="15">
        <f t="shared" si="8"/>
        <v>0</v>
      </c>
      <c r="V132" s="21">
        <f>'4thR'!V132</f>
        <v>0</v>
      </c>
      <c r="W132" s="4">
        <f>IF(B132&lt;&gt;"",'4thR'!W132+X132,0)</f>
        <v>0</v>
      </c>
      <c r="X132" s="4">
        <f t="shared" si="9"/>
        <v>0</v>
      </c>
    </row>
    <row r="133" spans="1:24" x14ac:dyDescent="0.25">
      <c r="A133" s="33">
        <v>127</v>
      </c>
      <c r="B133" s="8" t="str">
        <f>'4thR'!B133</f>
        <v/>
      </c>
      <c r="C133" s="67"/>
      <c r="D133" s="67"/>
      <c r="E133" s="65"/>
      <c r="F133" s="65"/>
      <c r="G133" s="67"/>
      <c r="H133" s="67"/>
      <c r="I133" s="65"/>
      <c r="J133" s="67"/>
      <c r="K133" s="67"/>
      <c r="L133" s="65"/>
      <c r="M133" s="67"/>
      <c r="N133" s="65"/>
      <c r="O133" s="67"/>
      <c r="P133" s="65"/>
      <c r="Q133" s="65"/>
      <c r="R133" s="65"/>
      <c r="S133" s="67"/>
      <c r="T133" s="67"/>
      <c r="U133" s="15">
        <f t="shared" si="8"/>
        <v>0</v>
      </c>
      <c r="V133" s="21">
        <f>'4thR'!V133</f>
        <v>0</v>
      </c>
      <c r="W133" s="4">
        <f>IF(B133&lt;&gt;"",'4thR'!W133+X133,0)</f>
        <v>0</v>
      </c>
      <c r="X133" s="4">
        <f t="shared" si="9"/>
        <v>0</v>
      </c>
    </row>
    <row r="134" spans="1:24" x14ac:dyDescent="0.25">
      <c r="A134" s="26">
        <v>128</v>
      </c>
      <c r="B134" s="8" t="str">
        <f>'4thR'!B134</f>
        <v/>
      </c>
      <c r="C134" s="67"/>
      <c r="D134" s="67"/>
      <c r="E134" s="65"/>
      <c r="F134" s="65"/>
      <c r="G134" s="67"/>
      <c r="H134" s="67"/>
      <c r="I134" s="65"/>
      <c r="J134" s="67"/>
      <c r="K134" s="67"/>
      <c r="L134" s="65"/>
      <c r="M134" s="67"/>
      <c r="N134" s="65"/>
      <c r="O134" s="67"/>
      <c r="P134" s="65"/>
      <c r="Q134" s="65"/>
      <c r="R134" s="65"/>
      <c r="S134" s="67"/>
      <c r="T134" s="67"/>
      <c r="U134" s="15">
        <f t="shared" si="8"/>
        <v>0</v>
      </c>
      <c r="V134" s="21">
        <f>'4thR'!V134</f>
        <v>0</v>
      </c>
      <c r="W134" s="4">
        <f>IF(B134&lt;&gt;"",'4thR'!W134+X134,0)</f>
        <v>0</v>
      </c>
      <c r="X134" s="4">
        <f t="shared" si="9"/>
        <v>0</v>
      </c>
    </row>
    <row r="135" spans="1:24" x14ac:dyDescent="0.25">
      <c r="A135" s="26">
        <v>129</v>
      </c>
      <c r="B135" s="8" t="str">
        <f>'4thR'!B135</f>
        <v/>
      </c>
      <c r="C135" s="67"/>
      <c r="D135" s="67"/>
      <c r="E135" s="65"/>
      <c r="F135" s="65"/>
      <c r="G135" s="67"/>
      <c r="H135" s="67"/>
      <c r="I135" s="65"/>
      <c r="J135" s="67"/>
      <c r="K135" s="67"/>
      <c r="L135" s="65"/>
      <c r="M135" s="67"/>
      <c r="N135" s="65"/>
      <c r="O135" s="67"/>
      <c r="P135" s="65"/>
      <c r="Q135" s="65"/>
      <c r="R135" s="65"/>
      <c r="S135" s="67"/>
      <c r="T135" s="67"/>
      <c r="U135" s="15">
        <f t="shared" si="8"/>
        <v>0</v>
      </c>
      <c r="V135" s="21">
        <f>'4thR'!V135</f>
        <v>0</v>
      </c>
      <c r="W135" s="4">
        <f>IF(B135&lt;&gt;"",'4thR'!W135+X135,0)</f>
        <v>0</v>
      </c>
      <c r="X135" s="4">
        <f t="shared" si="9"/>
        <v>0</v>
      </c>
    </row>
    <row r="136" spans="1:24" x14ac:dyDescent="0.25">
      <c r="A136" s="33">
        <v>130</v>
      </c>
      <c r="B136" s="8" t="str">
        <f>'4thR'!B136</f>
        <v/>
      </c>
      <c r="C136" s="67"/>
      <c r="D136" s="67"/>
      <c r="E136" s="65"/>
      <c r="F136" s="65"/>
      <c r="G136" s="67"/>
      <c r="H136" s="67"/>
      <c r="I136" s="65"/>
      <c r="J136" s="67"/>
      <c r="K136" s="67"/>
      <c r="L136" s="65"/>
      <c r="M136" s="67"/>
      <c r="N136" s="65"/>
      <c r="O136" s="67"/>
      <c r="P136" s="65"/>
      <c r="Q136" s="65"/>
      <c r="R136" s="65"/>
      <c r="S136" s="67"/>
      <c r="T136" s="67"/>
      <c r="U136" s="15">
        <f t="shared" si="8"/>
        <v>0</v>
      </c>
      <c r="V136" s="21">
        <f>'4thR'!V136</f>
        <v>0</v>
      </c>
      <c r="W136" s="4">
        <f>IF(B136&lt;&gt;"",'4thR'!W136+X136,0)</f>
        <v>0</v>
      </c>
      <c r="X136" s="4">
        <f t="shared" si="9"/>
        <v>0</v>
      </c>
    </row>
    <row r="137" spans="1:24" x14ac:dyDescent="0.25">
      <c r="A137" s="26">
        <v>131</v>
      </c>
      <c r="B137" s="8" t="str">
        <f>'4thR'!B137</f>
        <v/>
      </c>
      <c r="C137" s="67"/>
      <c r="D137" s="67"/>
      <c r="E137" s="65"/>
      <c r="F137" s="65"/>
      <c r="G137" s="67"/>
      <c r="H137" s="67"/>
      <c r="I137" s="65"/>
      <c r="J137" s="67"/>
      <c r="K137" s="67"/>
      <c r="L137" s="65"/>
      <c r="M137" s="67"/>
      <c r="N137" s="65"/>
      <c r="O137" s="67"/>
      <c r="P137" s="65"/>
      <c r="Q137" s="65"/>
      <c r="R137" s="65"/>
      <c r="S137" s="67"/>
      <c r="T137" s="67"/>
      <c r="U137" s="15">
        <f t="shared" si="8"/>
        <v>0</v>
      </c>
      <c r="V137" s="21">
        <f>'4thR'!V137</f>
        <v>0</v>
      </c>
      <c r="W137" s="4">
        <f>IF(B137&lt;&gt;"",'4thR'!W137+X137,0)</f>
        <v>0</v>
      </c>
      <c r="X137" s="4">
        <f t="shared" si="9"/>
        <v>0</v>
      </c>
    </row>
    <row r="138" spans="1:24" x14ac:dyDescent="0.25">
      <c r="A138" s="26">
        <v>132</v>
      </c>
      <c r="B138" s="8" t="str">
        <f>'4thR'!B138</f>
        <v/>
      </c>
      <c r="C138" s="67"/>
      <c r="D138" s="67"/>
      <c r="E138" s="65"/>
      <c r="F138" s="65"/>
      <c r="G138" s="67"/>
      <c r="H138" s="67"/>
      <c r="I138" s="65"/>
      <c r="J138" s="67"/>
      <c r="K138" s="67"/>
      <c r="L138" s="65"/>
      <c r="M138" s="67"/>
      <c r="N138" s="65"/>
      <c r="O138" s="67"/>
      <c r="P138" s="65"/>
      <c r="Q138" s="65"/>
      <c r="R138" s="65"/>
      <c r="S138" s="67"/>
      <c r="T138" s="67"/>
      <c r="U138" s="15">
        <f t="shared" si="8"/>
        <v>0</v>
      </c>
      <c r="V138" s="21">
        <f>'4thR'!V138</f>
        <v>0</v>
      </c>
      <c r="W138" s="4">
        <f>IF(B138&lt;&gt;"",'4thR'!W138+X138,0)</f>
        <v>0</v>
      </c>
      <c r="X138" s="4">
        <f t="shared" si="9"/>
        <v>0</v>
      </c>
    </row>
    <row r="139" spans="1:24" x14ac:dyDescent="0.25">
      <c r="A139" s="33">
        <v>133</v>
      </c>
      <c r="B139" s="8" t="str">
        <f>'4thR'!B139</f>
        <v/>
      </c>
      <c r="C139" s="67"/>
      <c r="D139" s="67"/>
      <c r="E139" s="65"/>
      <c r="F139" s="65"/>
      <c r="G139" s="67"/>
      <c r="H139" s="67"/>
      <c r="I139" s="65"/>
      <c r="J139" s="67"/>
      <c r="K139" s="67"/>
      <c r="L139" s="65"/>
      <c r="M139" s="67"/>
      <c r="N139" s="65"/>
      <c r="O139" s="67"/>
      <c r="P139" s="65"/>
      <c r="Q139" s="65"/>
      <c r="R139" s="65"/>
      <c r="S139" s="67"/>
      <c r="T139" s="67"/>
      <c r="U139" s="15">
        <f t="shared" si="8"/>
        <v>0</v>
      </c>
      <c r="V139" s="21">
        <f>'4thR'!V139</f>
        <v>0</v>
      </c>
      <c r="W139" s="4">
        <f>IF(B139&lt;&gt;"",'4thR'!W139+X139,0)</f>
        <v>0</v>
      </c>
      <c r="X139" s="4">
        <f t="shared" si="9"/>
        <v>0</v>
      </c>
    </row>
    <row r="140" spans="1:24" x14ac:dyDescent="0.25">
      <c r="A140" s="26">
        <v>134</v>
      </c>
      <c r="B140" s="8" t="str">
        <f>'4thR'!B140</f>
        <v/>
      </c>
      <c r="C140" s="67"/>
      <c r="D140" s="67"/>
      <c r="E140" s="65"/>
      <c r="F140" s="65"/>
      <c r="G140" s="67"/>
      <c r="H140" s="67"/>
      <c r="I140" s="65"/>
      <c r="J140" s="67"/>
      <c r="K140" s="67"/>
      <c r="L140" s="65"/>
      <c r="M140" s="67"/>
      <c r="N140" s="65"/>
      <c r="O140" s="67"/>
      <c r="P140" s="65"/>
      <c r="Q140" s="65"/>
      <c r="R140" s="65"/>
      <c r="S140" s="67"/>
      <c r="T140" s="67"/>
      <c r="U140" s="15">
        <f t="shared" si="8"/>
        <v>0</v>
      </c>
      <c r="V140" s="21">
        <f>'4thR'!V140</f>
        <v>0</v>
      </c>
      <c r="W140" s="4">
        <f>IF(B140&lt;&gt;"",'4thR'!W140+X140,0)</f>
        <v>0</v>
      </c>
      <c r="X140" s="4">
        <f t="shared" si="9"/>
        <v>0</v>
      </c>
    </row>
    <row r="141" spans="1:24" x14ac:dyDescent="0.25">
      <c r="A141" s="26">
        <v>135</v>
      </c>
      <c r="B141" s="8" t="str">
        <f>'4thR'!B141</f>
        <v/>
      </c>
      <c r="C141" s="67"/>
      <c r="D141" s="67"/>
      <c r="E141" s="65"/>
      <c r="F141" s="65"/>
      <c r="G141" s="67"/>
      <c r="H141" s="67"/>
      <c r="I141" s="65"/>
      <c r="J141" s="67"/>
      <c r="K141" s="67"/>
      <c r="L141" s="65"/>
      <c r="M141" s="67"/>
      <c r="N141" s="65"/>
      <c r="O141" s="67"/>
      <c r="P141" s="65"/>
      <c r="Q141" s="65"/>
      <c r="R141" s="65"/>
      <c r="S141" s="67"/>
      <c r="T141" s="67"/>
      <c r="U141" s="15">
        <f t="shared" si="8"/>
        <v>0</v>
      </c>
      <c r="V141" s="21">
        <f>'4thR'!V141</f>
        <v>0</v>
      </c>
      <c r="W141" s="4">
        <f>IF(B141&lt;&gt;"",'4thR'!W141+X141,0)</f>
        <v>0</v>
      </c>
      <c r="X141" s="4">
        <f t="shared" si="9"/>
        <v>0</v>
      </c>
    </row>
    <row r="142" spans="1:24" x14ac:dyDescent="0.25">
      <c r="A142" s="33">
        <v>136</v>
      </c>
      <c r="B142" s="8" t="str">
        <f>'4thR'!B142</f>
        <v/>
      </c>
      <c r="C142" s="67"/>
      <c r="D142" s="67"/>
      <c r="E142" s="65"/>
      <c r="F142" s="65"/>
      <c r="G142" s="67"/>
      <c r="H142" s="67"/>
      <c r="I142" s="65"/>
      <c r="J142" s="67"/>
      <c r="K142" s="67"/>
      <c r="L142" s="65"/>
      <c r="M142" s="67"/>
      <c r="N142" s="65"/>
      <c r="O142" s="67"/>
      <c r="P142" s="65"/>
      <c r="Q142" s="65"/>
      <c r="R142" s="65"/>
      <c r="S142" s="67"/>
      <c r="T142" s="67"/>
      <c r="U142" s="15">
        <f t="shared" si="8"/>
        <v>0</v>
      </c>
      <c r="V142" s="21">
        <f>'4thR'!V142</f>
        <v>0</v>
      </c>
      <c r="W142" s="4">
        <f>IF(B142&lt;&gt;"",'4thR'!W142+X142,0)</f>
        <v>0</v>
      </c>
      <c r="X142" s="4">
        <f t="shared" si="9"/>
        <v>0</v>
      </c>
    </row>
    <row r="143" spans="1:24" x14ac:dyDescent="0.25">
      <c r="A143" s="26">
        <v>137</v>
      </c>
      <c r="B143" s="8" t="str">
        <f>'4thR'!B143</f>
        <v/>
      </c>
      <c r="C143" s="67"/>
      <c r="D143" s="67"/>
      <c r="E143" s="65"/>
      <c r="F143" s="65"/>
      <c r="G143" s="67"/>
      <c r="H143" s="67"/>
      <c r="I143" s="65"/>
      <c r="J143" s="67"/>
      <c r="K143" s="67"/>
      <c r="L143" s="65"/>
      <c r="M143" s="67"/>
      <c r="N143" s="65"/>
      <c r="O143" s="67"/>
      <c r="P143" s="65"/>
      <c r="Q143" s="65"/>
      <c r="R143" s="65"/>
      <c r="S143" s="67"/>
      <c r="T143" s="67"/>
      <c r="U143" s="15">
        <f t="shared" si="8"/>
        <v>0</v>
      </c>
      <c r="V143" s="21">
        <f>'4thR'!V143</f>
        <v>0</v>
      </c>
      <c r="W143" s="4">
        <f>IF(B143&lt;&gt;"",'4thR'!W143+X143,0)</f>
        <v>0</v>
      </c>
      <c r="X143" s="4">
        <f t="shared" si="9"/>
        <v>0</v>
      </c>
    </row>
    <row r="144" spans="1:24" x14ac:dyDescent="0.25">
      <c r="A144" s="26">
        <v>138</v>
      </c>
      <c r="B144" s="8" t="str">
        <f>'4thR'!B144</f>
        <v/>
      </c>
      <c r="C144" s="67"/>
      <c r="D144" s="67"/>
      <c r="E144" s="65"/>
      <c r="F144" s="65"/>
      <c r="G144" s="67"/>
      <c r="H144" s="67"/>
      <c r="I144" s="65"/>
      <c r="J144" s="67"/>
      <c r="K144" s="67"/>
      <c r="L144" s="65"/>
      <c r="M144" s="67"/>
      <c r="N144" s="65"/>
      <c r="O144" s="67"/>
      <c r="P144" s="65"/>
      <c r="Q144" s="65"/>
      <c r="R144" s="65"/>
      <c r="S144" s="67"/>
      <c r="T144" s="67"/>
      <c r="U144" s="15">
        <f t="shared" si="8"/>
        <v>0</v>
      </c>
      <c r="V144" s="21">
        <f>'4thR'!V144</f>
        <v>0</v>
      </c>
      <c r="W144" s="4">
        <f>IF(B144&lt;&gt;"",'4thR'!W144+X144,0)</f>
        <v>0</v>
      </c>
      <c r="X144" s="4">
        <f t="shared" si="9"/>
        <v>0</v>
      </c>
    </row>
    <row r="145" spans="1:24" x14ac:dyDescent="0.25">
      <c r="A145" s="33">
        <v>139</v>
      </c>
      <c r="B145" s="8" t="str">
        <f>'4thR'!B145</f>
        <v/>
      </c>
      <c r="C145" s="67"/>
      <c r="D145" s="67"/>
      <c r="E145" s="65"/>
      <c r="F145" s="65"/>
      <c r="G145" s="67"/>
      <c r="H145" s="67"/>
      <c r="I145" s="65"/>
      <c r="J145" s="67"/>
      <c r="K145" s="67"/>
      <c r="L145" s="65"/>
      <c r="M145" s="67"/>
      <c r="N145" s="65"/>
      <c r="O145" s="67"/>
      <c r="P145" s="65"/>
      <c r="Q145" s="65"/>
      <c r="R145" s="65"/>
      <c r="S145" s="67"/>
      <c r="T145" s="67"/>
      <c r="U145" s="15">
        <f t="shared" si="8"/>
        <v>0</v>
      </c>
      <c r="V145" s="21">
        <f>'4thR'!V145</f>
        <v>0</v>
      </c>
      <c r="W145" s="4">
        <f>IF(B145&lt;&gt;"",'4thR'!W145+X145,0)</f>
        <v>0</v>
      </c>
      <c r="X145" s="4">
        <f t="shared" si="9"/>
        <v>0</v>
      </c>
    </row>
    <row r="146" spans="1:24" ht="15.75" thickBot="1" x14ac:dyDescent="0.3">
      <c r="A146" s="26">
        <v>140</v>
      </c>
      <c r="B146" s="34" t="str">
        <f>'4thR'!B146</f>
        <v/>
      </c>
      <c r="C146" s="68"/>
      <c r="D146" s="68"/>
      <c r="E146" s="69"/>
      <c r="F146" s="69"/>
      <c r="G146" s="68"/>
      <c r="H146" s="68"/>
      <c r="I146" s="69"/>
      <c r="J146" s="68"/>
      <c r="K146" s="68"/>
      <c r="L146" s="69"/>
      <c r="M146" s="68"/>
      <c r="N146" s="69"/>
      <c r="O146" s="68"/>
      <c r="P146" s="69"/>
      <c r="Q146" s="69"/>
      <c r="R146" s="69"/>
      <c r="S146" s="68"/>
      <c r="T146" s="68"/>
      <c r="U146" s="19">
        <f t="shared" si="8"/>
        <v>0</v>
      </c>
      <c r="V146" s="21">
        <f>'4thR'!V146</f>
        <v>0</v>
      </c>
      <c r="W146" s="4">
        <f>IF(B146&lt;&gt;"",'4thR'!W146+X146,0)</f>
        <v>0</v>
      </c>
      <c r="X146" s="4">
        <f t="shared" si="9"/>
        <v>0</v>
      </c>
    </row>
    <row r="147" spans="1:24" ht="15.75" x14ac:dyDescent="0.25">
      <c r="B147" s="12" t="s">
        <v>7</v>
      </c>
      <c r="C147" s="9">
        <f>score!H$147</f>
        <v>4</v>
      </c>
      <c r="D147" s="9">
        <f>score!$I$147</f>
        <v>4</v>
      </c>
      <c r="E147" s="9">
        <f>score!$J$147</f>
        <v>3</v>
      </c>
      <c r="F147" s="9">
        <f>score!$K$147</f>
        <v>3</v>
      </c>
      <c r="G147" s="9">
        <f>score!$L$147</f>
        <v>4</v>
      </c>
      <c r="H147" s="9">
        <f>score!$M$147</f>
        <v>4</v>
      </c>
      <c r="I147" s="9">
        <f>score!$N$147</f>
        <v>5</v>
      </c>
      <c r="J147" s="9">
        <f>score!$O$147</f>
        <v>4</v>
      </c>
      <c r="K147" s="9">
        <f>score!$P$147</f>
        <v>4</v>
      </c>
      <c r="L147" s="9">
        <f>score!$Q$147</f>
        <v>3</v>
      </c>
      <c r="M147" s="9">
        <f>score!$R$147</f>
        <v>4</v>
      </c>
      <c r="N147" s="9">
        <f>score!$S$147</f>
        <v>5</v>
      </c>
      <c r="O147" s="9">
        <f>score!$T$147</f>
        <v>4</v>
      </c>
      <c r="P147" s="9">
        <f>score!$U$147</f>
        <v>5</v>
      </c>
      <c r="Q147" s="9">
        <f>score!$V$147</f>
        <v>3</v>
      </c>
      <c r="R147" s="9">
        <f>score!$W$147</f>
        <v>3</v>
      </c>
      <c r="S147" s="9">
        <f>score!$X$147</f>
        <v>4</v>
      </c>
      <c r="T147" s="9">
        <f>score!$Y$147</f>
        <v>4</v>
      </c>
      <c r="U147" s="10">
        <f>SUM(C147:T147)</f>
        <v>70</v>
      </c>
    </row>
  </sheetData>
  <sheetProtection algorithmName="SHA-512" hashValue="XCbOWoqWSwv3euA8KLAIqD6x7m4DS8ITqwBpUe5qx2eFXSXW6qkN9qpmlIW8npqlliOewoWYUPgPFu3XGTWMbA==" saltValue="5kVJdqJ7LFDfR7lDz7RECg==" spinCount="100000" sheet="1" objects="1" scenarios="1" selectLockedCells="1"/>
  <sortState ref="A7:V101">
    <sortCondition ref="A7:A101"/>
  </sortState>
  <mergeCells count="23">
    <mergeCell ref="V5:V6"/>
    <mergeCell ref="P5:P6"/>
    <mergeCell ref="Q5:Q6"/>
    <mergeCell ref="R5:R6"/>
    <mergeCell ref="S5:S6"/>
    <mergeCell ref="T5:T6"/>
    <mergeCell ref="U5:U6"/>
    <mergeCell ref="O5:O6"/>
    <mergeCell ref="C2:T2"/>
    <mergeCell ref="C4:T4"/>
    <mergeCell ref="B5:B6"/>
    <mergeCell ref="C5:C6"/>
    <mergeCell ref="D5:D6"/>
    <mergeCell ref="E5:E6"/>
    <mergeCell ref="F5:F6"/>
    <mergeCell ref="G5:G6"/>
    <mergeCell ref="H5:H6"/>
    <mergeCell ref="I5:I6"/>
    <mergeCell ref="J5:J6"/>
    <mergeCell ref="K5:K6"/>
    <mergeCell ref="L5:L6"/>
    <mergeCell ref="M5:M6"/>
    <mergeCell ref="N5:N6"/>
  </mergeCells>
  <conditionalFormatting sqref="B126 B7:B105">
    <cfRule type="cellIs" dxfId="6563" priority="474" operator="equal">
      <formula>0</formula>
    </cfRule>
  </conditionalFormatting>
  <conditionalFormatting sqref="U126:V126 U7:U76 V7:V106">
    <cfRule type="cellIs" dxfId="6562" priority="382" operator="equal">
      <formula>0</formula>
    </cfRule>
  </conditionalFormatting>
  <conditionalFormatting sqref="B106:B125">
    <cfRule type="cellIs" dxfId="6561" priority="356" operator="equal">
      <formula>0</formula>
    </cfRule>
  </conditionalFormatting>
  <conditionalFormatting sqref="U107:V125 U77:U106">
    <cfRule type="cellIs" dxfId="6560" priority="355" operator="equal">
      <formula>0</formula>
    </cfRule>
  </conditionalFormatting>
  <conditionalFormatting sqref="C7:D126 G7:H126 J7:K126 M7:M126 O7:O126 S7:T126">
    <cfRule type="cellIs" dxfId="6559" priority="11157" stopIfTrue="1" operator="equal">
      <formula>1</formula>
    </cfRule>
    <cfRule type="cellIs" dxfId="6558" priority="11158" stopIfTrue="1" operator="equal">
      <formula>C$147-2</formula>
    </cfRule>
    <cfRule type="cellIs" dxfId="6557" priority="11159" stopIfTrue="1" operator="equal">
      <formula>C$147-1</formula>
    </cfRule>
    <cfRule type="cellIs" dxfId="6556" priority="11160" stopIfTrue="1" operator="equal">
      <formula>C$147+1</formula>
    </cfRule>
    <cfRule type="cellIs" dxfId="6555" priority="11161" stopIfTrue="1" operator="greaterThanOrEqual">
      <formula>C$147+2</formula>
    </cfRule>
  </conditionalFormatting>
  <conditionalFormatting sqref="E7:F126 L7:L126 Q7:R126">
    <cfRule type="cellIs" dxfId="6554" priority="11257" stopIfTrue="1" operator="equal">
      <formula>1</formula>
    </cfRule>
    <cfRule type="cellIs" dxfId="6553" priority="11258" stopIfTrue="1" operator="equal">
      <formula>E$147-1</formula>
    </cfRule>
    <cfRule type="cellIs" dxfId="6552" priority="11259" stopIfTrue="1" operator="equal">
      <formula>E$147+1</formula>
    </cfRule>
    <cfRule type="cellIs" dxfId="6551" priority="11260" stopIfTrue="1" operator="greaterThanOrEqual">
      <formula>E$147+2</formula>
    </cfRule>
  </conditionalFormatting>
  <conditionalFormatting sqref="I7:I126 N7:N126 P7:P126">
    <cfRule type="cellIs" dxfId="6550" priority="11297" stopIfTrue="1" operator="equal">
      <formula>I$147-3</formula>
    </cfRule>
    <cfRule type="cellIs" dxfId="6549" priority="11298" stopIfTrue="1" operator="equal">
      <formula>I$147-2</formula>
    </cfRule>
    <cfRule type="cellIs" dxfId="6548" priority="11299" stopIfTrue="1" operator="equal">
      <formula>I$147-1</formula>
    </cfRule>
    <cfRule type="cellIs" dxfId="6547" priority="11300" stopIfTrue="1" operator="equal">
      <formula>I$147+1</formula>
    </cfRule>
    <cfRule type="cellIs" dxfId="6546" priority="11301" stopIfTrue="1" operator="greaterThanOrEqual">
      <formula>I$147+2</formula>
    </cfRule>
  </conditionalFormatting>
  <conditionalFormatting sqref="B146">
    <cfRule type="cellIs" dxfId="6545" priority="4" operator="equal">
      <formula>0</formula>
    </cfRule>
  </conditionalFormatting>
  <conditionalFormatting sqref="U146:V146">
    <cfRule type="cellIs" dxfId="6544" priority="3" operator="equal">
      <formula>0</formula>
    </cfRule>
  </conditionalFormatting>
  <conditionalFormatting sqref="B127:B145">
    <cfRule type="cellIs" dxfId="6543" priority="2" operator="equal">
      <formula>0</formula>
    </cfRule>
  </conditionalFormatting>
  <conditionalFormatting sqref="U127:V145">
    <cfRule type="cellIs" dxfId="6542" priority="1" operator="equal">
      <formula>0</formula>
    </cfRule>
  </conditionalFormatting>
  <conditionalFormatting sqref="C127:D146 G127:H146 J127:K146 M127:M146 O127:O146 S127:T146">
    <cfRule type="cellIs" dxfId="6541" priority="5" stopIfTrue="1" operator="equal">
      <formula>1</formula>
    </cfRule>
    <cfRule type="cellIs" dxfId="6540" priority="6" stopIfTrue="1" operator="equal">
      <formula>C$147-2</formula>
    </cfRule>
    <cfRule type="cellIs" dxfId="6539" priority="7" stopIfTrue="1" operator="equal">
      <formula>C$147-1</formula>
    </cfRule>
    <cfRule type="cellIs" dxfId="6538" priority="8" stopIfTrue="1" operator="equal">
      <formula>C$147+1</formula>
    </cfRule>
    <cfRule type="cellIs" dxfId="6537" priority="9" stopIfTrue="1" operator="greaterThanOrEqual">
      <formula>C$147+2</formula>
    </cfRule>
  </conditionalFormatting>
  <conditionalFormatting sqref="E127:F146 L127:L146 Q127:R146">
    <cfRule type="cellIs" dxfId="6536" priority="10" stopIfTrue="1" operator="equal">
      <formula>1</formula>
    </cfRule>
    <cfRule type="cellIs" dxfId="6535" priority="11" stopIfTrue="1" operator="equal">
      <formula>E$147-1</formula>
    </cfRule>
    <cfRule type="cellIs" dxfId="6534" priority="12" stopIfTrue="1" operator="equal">
      <formula>E$147+1</formula>
    </cfRule>
    <cfRule type="cellIs" dxfId="6533" priority="13" stopIfTrue="1" operator="greaterThanOrEqual">
      <formula>E$147+2</formula>
    </cfRule>
  </conditionalFormatting>
  <conditionalFormatting sqref="I127:I146 N127:N146 P127:P146">
    <cfRule type="cellIs" dxfId="6532" priority="14" stopIfTrue="1" operator="equal">
      <formula>I$147-3</formula>
    </cfRule>
    <cfRule type="cellIs" dxfId="6531" priority="15" stopIfTrue="1" operator="equal">
      <formula>I$147-2</formula>
    </cfRule>
    <cfRule type="cellIs" dxfId="6530" priority="16" stopIfTrue="1" operator="equal">
      <formula>I$147-1</formula>
    </cfRule>
    <cfRule type="cellIs" dxfId="6529" priority="17" stopIfTrue="1" operator="equal">
      <formula>I$147+1</formula>
    </cfRule>
    <cfRule type="cellIs" dxfId="6528" priority="18" stopIfTrue="1" operator="greaterThanOrEqual">
      <formula>I$147+2</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G147"/>
  <sheetViews>
    <sheetView workbookViewId="0">
      <pane ySplit="6" topLeftCell="A7" activePane="bottomLeft" state="frozen"/>
      <selection pane="bottomLeft" activeCell="V7" sqref="V7"/>
    </sheetView>
  </sheetViews>
  <sheetFormatPr defaultRowHeight="15" x14ac:dyDescent="0.25"/>
  <cols>
    <col min="1" max="1" width="15.7109375" style="27" customWidth="1"/>
    <col min="2" max="2" width="38.140625" bestFit="1" customWidth="1"/>
    <col min="3" max="20" width="6.7109375" customWidth="1"/>
    <col min="21" max="22" width="7.7109375" style="1" customWidth="1"/>
    <col min="23" max="24" width="7.7109375" style="89" customWidth="1"/>
    <col min="25" max="25" width="7.7109375" customWidth="1"/>
  </cols>
  <sheetData>
    <row r="1" spans="1:33" ht="15.75" thickBot="1" x14ac:dyDescent="0.3">
      <c r="A1" s="26"/>
      <c r="B1" s="2"/>
      <c r="C1" s="2"/>
      <c r="D1" s="2"/>
      <c r="E1" s="2"/>
      <c r="F1" s="2"/>
      <c r="G1" s="2"/>
      <c r="H1" s="2"/>
      <c r="I1" s="2"/>
      <c r="J1" s="2"/>
      <c r="K1" s="2"/>
      <c r="L1" s="2"/>
      <c r="M1" s="2"/>
      <c r="N1" s="2"/>
      <c r="O1" s="2"/>
      <c r="P1" s="2"/>
      <c r="Q1" s="2"/>
      <c r="R1" s="2"/>
      <c r="S1" s="2"/>
      <c r="T1" s="2"/>
      <c r="U1" s="20"/>
      <c r="V1" s="20"/>
      <c r="W1" s="4"/>
      <c r="X1" s="4"/>
      <c r="Y1" s="2"/>
      <c r="Z1" s="2"/>
      <c r="AA1" s="2"/>
      <c r="AB1" s="2"/>
      <c r="AC1" s="2"/>
      <c r="AD1" s="2"/>
      <c r="AE1" s="2"/>
      <c r="AF1" s="2"/>
      <c r="AG1" s="2"/>
    </row>
    <row r="2" spans="1:33" ht="33.75" thickBot="1" x14ac:dyDescent="0.65">
      <c r="A2" s="26"/>
      <c r="B2" s="2"/>
      <c r="C2" s="134" t="str">
        <f>score!H2</f>
        <v>SWING 2 DUBAI TROPHY 2018 - Golf Senza Confini Tarvisio</v>
      </c>
      <c r="D2" s="135"/>
      <c r="E2" s="135"/>
      <c r="F2" s="135"/>
      <c r="G2" s="135"/>
      <c r="H2" s="135"/>
      <c r="I2" s="135"/>
      <c r="J2" s="135"/>
      <c r="K2" s="135"/>
      <c r="L2" s="135"/>
      <c r="M2" s="135"/>
      <c r="N2" s="135"/>
      <c r="O2" s="135"/>
      <c r="P2" s="135"/>
      <c r="Q2" s="135"/>
      <c r="R2" s="135"/>
      <c r="S2" s="135"/>
      <c r="T2" s="136"/>
      <c r="U2" s="20"/>
      <c r="V2" s="20"/>
      <c r="W2" s="4"/>
      <c r="X2" s="4"/>
      <c r="Y2" s="2"/>
      <c r="Z2" s="2"/>
      <c r="AA2" s="2"/>
      <c r="AB2" s="2"/>
      <c r="AC2" s="2"/>
      <c r="AD2" s="2"/>
      <c r="AE2" s="2"/>
      <c r="AF2" s="2"/>
      <c r="AG2" s="2"/>
    </row>
    <row r="3" spans="1:33" ht="7.5" customHeight="1" x14ac:dyDescent="0.25">
      <c r="A3" s="26"/>
      <c r="B3" s="2"/>
      <c r="C3" s="2"/>
      <c r="D3" s="2"/>
      <c r="E3" s="2"/>
      <c r="F3" s="2"/>
      <c r="G3" s="2"/>
      <c r="H3" s="2"/>
      <c r="I3" s="2"/>
      <c r="J3" s="2"/>
      <c r="K3" s="2"/>
      <c r="L3" s="2"/>
      <c r="M3" s="2"/>
      <c r="N3" s="2"/>
      <c r="O3" s="2"/>
      <c r="P3" s="2"/>
      <c r="Q3" s="2"/>
      <c r="R3" s="2"/>
      <c r="S3" s="2"/>
      <c r="T3" s="2"/>
      <c r="U3" s="20"/>
      <c r="V3" s="20"/>
      <c r="W3" s="4"/>
      <c r="X3" s="4"/>
      <c r="Y3" s="2"/>
      <c r="Z3" s="2"/>
      <c r="AA3" s="2"/>
      <c r="AB3" s="2"/>
      <c r="AC3" s="2"/>
      <c r="AD3" s="2"/>
      <c r="AE3" s="2"/>
      <c r="AF3" s="2"/>
      <c r="AG3" s="2"/>
    </row>
    <row r="4" spans="1:33" ht="21.75" customHeight="1" x14ac:dyDescent="0.35">
      <c r="A4" s="26"/>
      <c r="B4" s="3" t="s">
        <v>33</v>
      </c>
      <c r="C4" s="100" t="s">
        <v>6</v>
      </c>
      <c r="D4" s="100"/>
      <c r="E4" s="100"/>
      <c r="F4" s="100"/>
      <c r="G4" s="100"/>
      <c r="H4" s="100"/>
      <c r="I4" s="100"/>
      <c r="J4" s="100"/>
      <c r="K4" s="100"/>
      <c r="L4" s="100"/>
      <c r="M4" s="100"/>
      <c r="N4" s="100"/>
      <c r="O4" s="100"/>
      <c r="P4" s="100"/>
      <c r="Q4" s="100"/>
      <c r="R4" s="100"/>
      <c r="S4" s="100"/>
      <c r="T4" s="100"/>
      <c r="U4" s="36" t="s">
        <v>25</v>
      </c>
      <c r="V4" s="20"/>
      <c r="W4" s="4"/>
      <c r="X4" s="4"/>
      <c r="Y4" s="2"/>
      <c r="Z4" s="2"/>
      <c r="AA4" s="2"/>
      <c r="AB4" s="2"/>
      <c r="AC4" s="2"/>
      <c r="AD4" s="2"/>
      <c r="AE4" s="2"/>
      <c r="AF4" s="2"/>
      <c r="AG4" s="2"/>
    </row>
    <row r="5" spans="1:33" ht="15" customHeight="1" x14ac:dyDescent="0.25">
      <c r="B5" s="131" t="s">
        <v>0</v>
      </c>
      <c r="C5" s="105">
        <v>1</v>
      </c>
      <c r="D5" s="105">
        <v>2</v>
      </c>
      <c r="E5" s="105">
        <v>3</v>
      </c>
      <c r="F5" s="105">
        <v>4</v>
      </c>
      <c r="G5" s="105">
        <v>5</v>
      </c>
      <c r="H5" s="105">
        <v>6</v>
      </c>
      <c r="I5" s="105">
        <v>7</v>
      </c>
      <c r="J5" s="105">
        <v>8</v>
      </c>
      <c r="K5" s="105">
        <v>9</v>
      </c>
      <c r="L5" s="105">
        <v>10</v>
      </c>
      <c r="M5" s="105">
        <v>11</v>
      </c>
      <c r="N5" s="105">
        <v>12</v>
      </c>
      <c r="O5" s="105">
        <v>13</v>
      </c>
      <c r="P5" s="105">
        <v>14</v>
      </c>
      <c r="Q5" s="105">
        <v>15</v>
      </c>
      <c r="R5" s="105">
        <v>16</v>
      </c>
      <c r="S5" s="105">
        <v>17</v>
      </c>
      <c r="T5" s="105">
        <v>18</v>
      </c>
      <c r="U5" s="110" t="s">
        <v>1</v>
      </c>
      <c r="V5" s="133" t="s">
        <v>2</v>
      </c>
      <c r="W5" s="90" t="s">
        <v>10</v>
      </c>
      <c r="X5" s="4"/>
      <c r="Y5" s="2"/>
    </row>
    <row r="6" spans="1:33" x14ac:dyDescent="0.25">
      <c r="A6" s="27" t="s">
        <v>9</v>
      </c>
      <c r="B6" s="131"/>
      <c r="C6" s="106"/>
      <c r="D6" s="106"/>
      <c r="E6" s="106"/>
      <c r="F6" s="106"/>
      <c r="G6" s="106"/>
      <c r="H6" s="106"/>
      <c r="I6" s="106"/>
      <c r="J6" s="106"/>
      <c r="K6" s="106"/>
      <c r="L6" s="106"/>
      <c r="M6" s="106"/>
      <c r="N6" s="106"/>
      <c r="O6" s="106"/>
      <c r="P6" s="106"/>
      <c r="Q6" s="106"/>
      <c r="R6" s="106"/>
      <c r="S6" s="106"/>
      <c r="T6" s="106"/>
      <c r="U6" s="133"/>
      <c r="V6" s="137"/>
      <c r="W6" s="90"/>
      <c r="X6" s="4"/>
      <c r="Y6" s="2"/>
    </row>
    <row r="7" spans="1:33" x14ac:dyDescent="0.25">
      <c r="A7" s="26">
        <v>1</v>
      </c>
      <c r="B7" s="7" t="str">
        <f>'5thR'!B7</f>
        <v>PEJIC ILIJA</v>
      </c>
      <c r="C7" s="65"/>
      <c r="D7" s="65"/>
      <c r="E7" s="65"/>
      <c r="F7" s="65"/>
      <c r="G7" s="65"/>
      <c r="H7" s="65"/>
      <c r="I7" s="65"/>
      <c r="J7" s="65"/>
      <c r="K7" s="65"/>
      <c r="L7" s="65"/>
      <c r="M7" s="65"/>
      <c r="N7" s="65"/>
      <c r="O7" s="65"/>
      <c r="P7" s="65"/>
      <c r="Q7" s="65"/>
      <c r="R7" s="65"/>
      <c r="S7" s="65"/>
      <c r="T7" s="65"/>
      <c r="U7" s="15">
        <f t="shared" ref="U7:U38" si="0">SUM(C7:T7)</f>
        <v>0</v>
      </c>
      <c r="V7" s="21">
        <f>'5thR'!V7</f>
        <v>7.7</v>
      </c>
      <c r="W7" s="91">
        <f>IF(B7&lt;&gt;"",'5thR'!W7+X7,0)</f>
        <v>4</v>
      </c>
      <c r="X7" s="4">
        <f t="shared" ref="X7:X38" si="1">IF(U7&gt;0,1,0)</f>
        <v>0</v>
      </c>
    </row>
    <row r="8" spans="1:33" x14ac:dyDescent="0.25">
      <c r="A8" s="26">
        <v>2</v>
      </c>
      <c r="B8" s="7" t="str">
        <f>'5thR'!B8</f>
        <v>STOJKOVIC MARKO</v>
      </c>
      <c r="C8" s="65"/>
      <c r="D8" s="65"/>
      <c r="E8" s="65"/>
      <c r="F8" s="65"/>
      <c r="G8" s="65"/>
      <c r="H8" s="65"/>
      <c r="I8" s="65"/>
      <c r="J8" s="65"/>
      <c r="K8" s="65"/>
      <c r="L8" s="65"/>
      <c r="M8" s="65"/>
      <c r="N8" s="65"/>
      <c r="O8" s="65"/>
      <c r="P8" s="65"/>
      <c r="Q8" s="65"/>
      <c r="R8" s="65"/>
      <c r="S8" s="65"/>
      <c r="T8" s="65"/>
      <c r="U8" s="15">
        <f t="shared" si="0"/>
        <v>0</v>
      </c>
      <c r="V8" s="21">
        <f>'5thR'!V8</f>
        <v>7.5</v>
      </c>
      <c r="W8" s="91">
        <f>IF(B8&lt;&gt;"",'5thR'!W8+X8,0)</f>
        <v>4</v>
      </c>
      <c r="X8" s="4">
        <f t="shared" si="1"/>
        <v>0</v>
      </c>
    </row>
    <row r="9" spans="1:33" x14ac:dyDescent="0.25">
      <c r="A9" s="26">
        <v>3</v>
      </c>
      <c r="B9" s="7" t="str">
        <f>'5thR'!B9</f>
        <v xml:space="preserve">BARALDO SANO FRANCESCO </v>
      </c>
      <c r="C9" s="65"/>
      <c r="D9" s="65"/>
      <c r="E9" s="65"/>
      <c r="F9" s="65"/>
      <c r="G9" s="65"/>
      <c r="H9" s="65"/>
      <c r="I9" s="65"/>
      <c r="J9" s="65"/>
      <c r="K9" s="65"/>
      <c r="L9" s="65"/>
      <c r="M9" s="65"/>
      <c r="N9" s="65"/>
      <c r="O9" s="65"/>
      <c r="P9" s="65"/>
      <c r="Q9" s="65"/>
      <c r="R9" s="65"/>
      <c r="S9" s="65"/>
      <c r="T9" s="65"/>
      <c r="U9" s="15">
        <f t="shared" si="0"/>
        <v>0</v>
      </c>
      <c r="V9" s="21">
        <f>'5thR'!V9</f>
        <v>20.2</v>
      </c>
      <c r="W9" s="91">
        <f>IF(B9&lt;&gt;"",'5thR'!W9+X9,0)</f>
        <v>4</v>
      </c>
      <c r="X9" s="4">
        <f t="shared" si="1"/>
        <v>0</v>
      </c>
    </row>
    <row r="10" spans="1:33" x14ac:dyDescent="0.25">
      <c r="A10" s="33">
        <v>4</v>
      </c>
      <c r="B10" s="7" t="str">
        <f>'5thR'!B10</f>
        <v>TARMAN BOZIDAR</v>
      </c>
      <c r="C10" s="65"/>
      <c r="D10" s="65"/>
      <c r="E10" s="65"/>
      <c r="F10" s="65"/>
      <c r="G10" s="65"/>
      <c r="H10" s="65"/>
      <c r="I10" s="65"/>
      <c r="J10" s="65"/>
      <c r="K10" s="65"/>
      <c r="L10" s="65"/>
      <c r="M10" s="65"/>
      <c r="N10" s="65"/>
      <c r="O10" s="65"/>
      <c r="P10" s="65"/>
      <c r="Q10" s="65"/>
      <c r="R10" s="65"/>
      <c r="S10" s="65"/>
      <c r="T10" s="65"/>
      <c r="U10" s="15">
        <f t="shared" si="0"/>
        <v>0</v>
      </c>
      <c r="V10" s="21">
        <f>'5thR'!V10</f>
        <v>11</v>
      </c>
      <c r="W10" s="91">
        <f>IF(B10&lt;&gt;"",'5thR'!W10+X10,0)</f>
        <v>4</v>
      </c>
      <c r="X10" s="4">
        <f t="shared" si="1"/>
        <v>0</v>
      </c>
    </row>
    <row r="11" spans="1:33" x14ac:dyDescent="0.25">
      <c r="A11" s="26">
        <v>5</v>
      </c>
      <c r="B11" s="7" t="str">
        <f>'5thR'!B11</f>
        <v>KRANJC SASO</v>
      </c>
      <c r="C11" s="65"/>
      <c r="D11" s="65"/>
      <c r="E11" s="65"/>
      <c r="F11" s="65"/>
      <c r="G11" s="65"/>
      <c r="H11" s="65"/>
      <c r="I11" s="65"/>
      <c r="J11" s="65"/>
      <c r="K11" s="65"/>
      <c r="L11" s="65"/>
      <c r="M11" s="65"/>
      <c r="N11" s="65"/>
      <c r="O11" s="65"/>
      <c r="P11" s="65"/>
      <c r="Q11" s="65"/>
      <c r="R11" s="65"/>
      <c r="S11" s="65"/>
      <c r="T11" s="65"/>
      <c r="U11" s="15">
        <f t="shared" si="0"/>
        <v>0</v>
      </c>
      <c r="V11" s="21">
        <f>'5thR'!V11</f>
        <v>11.7</v>
      </c>
      <c r="W11" s="91">
        <f>IF(B11&lt;&gt;"",'5thR'!W11+X11,0)</f>
        <v>4</v>
      </c>
      <c r="X11" s="4">
        <f t="shared" si="1"/>
        <v>0</v>
      </c>
    </row>
    <row r="12" spans="1:33" x14ac:dyDescent="0.25">
      <c r="A12" s="26">
        <v>6</v>
      </c>
      <c r="B12" s="7" t="str">
        <f>'5thR'!B12</f>
        <v>ANDOLSEK TOMAZ</v>
      </c>
      <c r="C12" s="65"/>
      <c r="D12" s="65"/>
      <c r="E12" s="65"/>
      <c r="F12" s="65"/>
      <c r="G12" s="65"/>
      <c r="H12" s="65"/>
      <c r="I12" s="65"/>
      <c r="J12" s="65"/>
      <c r="K12" s="65"/>
      <c r="L12" s="65"/>
      <c r="M12" s="65"/>
      <c r="N12" s="65"/>
      <c r="O12" s="65"/>
      <c r="P12" s="65"/>
      <c r="Q12" s="65"/>
      <c r="R12" s="65"/>
      <c r="S12" s="65"/>
      <c r="T12" s="65"/>
      <c r="U12" s="15">
        <f t="shared" si="0"/>
        <v>0</v>
      </c>
      <c r="V12" s="21">
        <f>'5thR'!V12</f>
        <v>17.5</v>
      </c>
      <c r="W12" s="91">
        <f>IF(B12&lt;&gt;"",'5thR'!W12+X12,0)</f>
        <v>2</v>
      </c>
      <c r="X12" s="4">
        <f t="shared" si="1"/>
        <v>0</v>
      </c>
    </row>
    <row r="13" spans="1:33" x14ac:dyDescent="0.25">
      <c r="A13" s="33">
        <v>7</v>
      </c>
      <c r="B13" s="7" t="str">
        <f>'5thR'!B13</f>
        <v>ARNOLD CHRISTOPH</v>
      </c>
      <c r="C13" s="65"/>
      <c r="D13" s="65"/>
      <c r="E13" s="65"/>
      <c r="F13" s="65"/>
      <c r="G13" s="65"/>
      <c r="H13" s="65"/>
      <c r="I13" s="65"/>
      <c r="J13" s="65"/>
      <c r="K13" s="65"/>
      <c r="L13" s="65"/>
      <c r="M13" s="65"/>
      <c r="N13" s="65"/>
      <c r="O13" s="65"/>
      <c r="P13" s="65"/>
      <c r="Q13" s="65"/>
      <c r="R13" s="65"/>
      <c r="S13" s="65"/>
      <c r="T13" s="65"/>
      <c r="U13" s="15">
        <f t="shared" si="0"/>
        <v>0</v>
      </c>
      <c r="V13" s="21">
        <f>'5thR'!V13</f>
        <v>15.6</v>
      </c>
      <c r="W13" s="91">
        <f>IF(B13&lt;&gt;"",'5thR'!W13+X13,0)</f>
        <v>4</v>
      </c>
      <c r="X13" s="4">
        <f t="shared" si="1"/>
        <v>0</v>
      </c>
    </row>
    <row r="14" spans="1:33" x14ac:dyDescent="0.25">
      <c r="A14" s="26">
        <v>8</v>
      </c>
      <c r="B14" s="7" t="str">
        <f>'5thR'!B14</f>
        <v>BAJC VASJA</v>
      </c>
      <c r="C14" s="65"/>
      <c r="D14" s="65"/>
      <c r="E14" s="65"/>
      <c r="F14" s="65"/>
      <c r="G14" s="65"/>
      <c r="H14" s="65"/>
      <c r="I14" s="65"/>
      <c r="J14" s="65"/>
      <c r="K14" s="65"/>
      <c r="L14" s="65"/>
      <c r="M14" s="65"/>
      <c r="N14" s="65"/>
      <c r="O14" s="65"/>
      <c r="P14" s="65"/>
      <c r="Q14" s="65"/>
      <c r="R14" s="65"/>
      <c r="S14" s="65"/>
      <c r="T14" s="65"/>
      <c r="U14" s="15">
        <f t="shared" si="0"/>
        <v>0</v>
      </c>
      <c r="V14" s="21">
        <f>'5thR'!V14</f>
        <v>13.7</v>
      </c>
      <c r="W14" s="91">
        <f>IF(B14&lt;&gt;"",'5thR'!W14+X14,0)</f>
        <v>4</v>
      </c>
      <c r="X14" s="4">
        <f t="shared" si="1"/>
        <v>0</v>
      </c>
    </row>
    <row r="15" spans="1:33" x14ac:dyDescent="0.25">
      <c r="A15" s="26">
        <v>9</v>
      </c>
      <c r="B15" s="7" t="str">
        <f>'5thR'!B15</f>
        <v>CUK BOZA</v>
      </c>
      <c r="C15" s="65"/>
      <c r="D15" s="65"/>
      <c r="E15" s="65"/>
      <c r="F15" s="65"/>
      <c r="G15" s="65"/>
      <c r="H15" s="65"/>
      <c r="I15" s="65"/>
      <c r="J15" s="65"/>
      <c r="K15" s="65"/>
      <c r="L15" s="65"/>
      <c r="M15" s="65"/>
      <c r="N15" s="65"/>
      <c r="O15" s="65"/>
      <c r="P15" s="65"/>
      <c r="Q15" s="65"/>
      <c r="R15" s="65"/>
      <c r="S15" s="65"/>
      <c r="T15" s="65"/>
      <c r="U15" s="15">
        <f t="shared" si="0"/>
        <v>0</v>
      </c>
      <c r="V15" s="21">
        <f>'5thR'!V15</f>
        <v>28.1</v>
      </c>
      <c r="W15" s="91">
        <f>IF(B15&lt;&gt;"",'5thR'!W15+X15,0)</f>
        <v>3</v>
      </c>
      <c r="X15" s="4">
        <f t="shared" si="1"/>
        <v>0</v>
      </c>
    </row>
    <row r="16" spans="1:33" x14ac:dyDescent="0.25">
      <c r="A16" s="33">
        <v>10</v>
      </c>
      <c r="B16" s="7" t="str">
        <f>'5thR'!B16</f>
        <v>DEBEVEC BORIS</v>
      </c>
      <c r="C16" s="65"/>
      <c r="D16" s="65"/>
      <c r="E16" s="65"/>
      <c r="F16" s="65"/>
      <c r="G16" s="65"/>
      <c r="H16" s="65"/>
      <c r="I16" s="65"/>
      <c r="J16" s="65"/>
      <c r="K16" s="65"/>
      <c r="L16" s="65"/>
      <c r="M16" s="65"/>
      <c r="N16" s="65"/>
      <c r="O16" s="65"/>
      <c r="P16" s="65"/>
      <c r="Q16" s="65"/>
      <c r="R16" s="65"/>
      <c r="S16" s="65"/>
      <c r="T16" s="65"/>
      <c r="U16" s="15">
        <f t="shared" si="0"/>
        <v>0</v>
      </c>
      <c r="V16" s="21">
        <f>'5thR'!V16</f>
        <v>18.5</v>
      </c>
      <c r="W16" s="91">
        <f>IF(B16&lt;&gt;"",'5thR'!W16+X16,0)</f>
        <v>2</v>
      </c>
      <c r="X16" s="4">
        <f t="shared" si="1"/>
        <v>0</v>
      </c>
    </row>
    <row r="17" spans="1:24" x14ac:dyDescent="0.25">
      <c r="A17" s="26">
        <v>11</v>
      </c>
      <c r="B17" s="7" t="str">
        <f>'5thR'!B17</f>
        <v>FRATNIK MOJCA</v>
      </c>
      <c r="C17" s="65"/>
      <c r="D17" s="65"/>
      <c r="E17" s="65"/>
      <c r="F17" s="65"/>
      <c r="G17" s="65"/>
      <c r="H17" s="65"/>
      <c r="I17" s="65"/>
      <c r="J17" s="65"/>
      <c r="K17" s="65"/>
      <c r="L17" s="65"/>
      <c r="M17" s="65"/>
      <c r="N17" s="65"/>
      <c r="O17" s="65"/>
      <c r="P17" s="65"/>
      <c r="Q17" s="65"/>
      <c r="R17" s="65"/>
      <c r="S17" s="65"/>
      <c r="T17" s="65"/>
      <c r="U17" s="15">
        <f t="shared" si="0"/>
        <v>0</v>
      </c>
      <c r="V17" s="21">
        <f>'5thR'!V17</f>
        <v>12.2</v>
      </c>
      <c r="W17" s="91">
        <f>IF(B17&lt;&gt;"",'5thR'!W17+X17,0)</f>
        <v>2</v>
      </c>
      <c r="X17" s="4">
        <f t="shared" si="1"/>
        <v>0</v>
      </c>
    </row>
    <row r="18" spans="1:24" x14ac:dyDescent="0.25">
      <c r="A18" s="26">
        <v>12</v>
      </c>
      <c r="B18" s="7" t="str">
        <f>'5thR'!B18</f>
        <v>FRATNIK SAVO</v>
      </c>
      <c r="C18" s="65"/>
      <c r="D18" s="65"/>
      <c r="E18" s="65"/>
      <c r="F18" s="65"/>
      <c r="G18" s="65"/>
      <c r="H18" s="65"/>
      <c r="I18" s="65"/>
      <c r="J18" s="65"/>
      <c r="K18" s="65"/>
      <c r="L18" s="65"/>
      <c r="M18" s="65"/>
      <c r="N18" s="65"/>
      <c r="O18" s="65"/>
      <c r="P18" s="65"/>
      <c r="Q18" s="65"/>
      <c r="R18" s="65"/>
      <c r="S18" s="65"/>
      <c r="T18" s="65"/>
      <c r="U18" s="15">
        <f t="shared" si="0"/>
        <v>0</v>
      </c>
      <c r="V18" s="21">
        <f>'5thR'!V18</f>
        <v>10.6</v>
      </c>
      <c r="W18" s="91">
        <f>IF(B18&lt;&gt;"",'5thR'!W18+X18,0)</f>
        <v>2</v>
      </c>
      <c r="X18" s="4">
        <f t="shared" si="1"/>
        <v>0</v>
      </c>
    </row>
    <row r="19" spans="1:24" x14ac:dyDescent="0.25">
      <c r="A19" s="33">
        <v>13</v>
      </c>
      <c r="B19" s="7" t="str">
        <f>'5thR'!B19</f>
        <v>GRÜNANGER RUDOLF</v>
      </c>
      <c r="C19" s="65"/>
      <c r="D19" s="65"/>
      <c r="E19" s="65"/>
      <c r="F19" s="65"/>
      <c r="G19" s="65"/>
      <c r="H19" s="65"/>
      <c r="I19" s="65"/>
      <c r="J19" s="65"/>
      <c r="K19" s="65"/>
      <c r="L19" s="65"/>
      <c r="M19" s="65"/>
      <c r="N19" s="65"/>
      <c r="O19" s="65"/>
      <c r="P19" s="65"/>
      <c r="Q19" s="65"/>
      <c r="R19" s="65"/>
      <c r="S19" s="65"/>
      <c r="T19" s="65"/>
      <c r="U19" s="15">
        <f t="shared" si="0"/>
        <v>0</v>
      </c>
      <c r="V19" s="21">
        <f>'5thR'!V19</f>
        <v>8</v>
      </c>
      <c r="W19" s="91">
        <f>IF(B19&lt;&gt;"",'5thR'!W19+X19,0)</f>
        <v>1</v>
      </c>
      <c r="X19" s="4">
        <f t="shared" si="1"/>
        <v>0</v>
      </c>
    </row>
    <row r="20" spans="1:24" x14ac:dyDescent="0.25">
      <c r="A20" s="26">
        <v>14</v>
      </c>
      <c r="B20" s="7" t="str">
        <f>'5thR'!B20</f>
        <v>HOLZNER JOHANN</v>
      </c>
      <c r="C20" s="65"/>
      <c r="D20" s="65"/>
      <c r="E20" s="65"/>
      <c r="F20" s="65"/>
      <c r="G20" s="65"/>
      <c r="H20" s="65"/>
      <c r="I20" s="65"/>
      <c r="J20" s="65"/>
      <c r="K20" s="65"/>
      <c r="L20" s="65"/>
      <c r="M20" s="65"/>
      <c r="N20" s="65"/>
      <c r="O20" s="65"/>
      <c r="P20" s="65"/>
      <c r="Q20" s="65"/>
      <c r="R20" s="65"/>
      <c r="S20" s="65"/>
      <c r="T20" s="65"/>
      <c r="U20" s="15">
        <f t="shared" si="0"/>
        <v>0</v>
      </c>
      <c r="V20" s="21">
        <f>'5thR'!V20</f>
        <v>34</v>
      </c>
      <c r="W20" s="91">
        <f>IF(B20&lt;&gt;"",'5thR'!W20+X20,0)</f>
        <v>3</v>
      </c>
      <c r="X20" s="4">
        <f t="shared" si="1"/>
        <v>0</v>
      </c>
    </row>
    <row r="21" spans="1:24" x14ac:dyDescent="0.25">
      <c r="A21" s="26">
        <v>15</v>
      </c>
      <c r="B21" s="7" t="str">
        <f>'5thR'!B21</f>
        <v>KLEMENCIC ZORAN</v>
      </c>
      <c r="C21" s="65"/>
      <c r="D21" s="65"/>
      <c r="E21" s="65"/>
      <c r="F21" s="65"/>
      <c r="G21" s="65"/>
      <c r="H21" s="65"/>
      <c r="I21" s="65"/>
      <c r="J21" s="65"/>
      <c r="K21" s="65"/>
      <c r="L21" s="65"/>
      <c r="M21" s="65"/>
      <c r="N21" s="65"/>
      <c r="O21" s="65"/>
      <c r="P21" s="65"/>
      <c r="Q21" s="65"/>
      <c r="R21" s="65"/>
      <c r="S21" s="65"/>
      <c r="T21" s="65"/>
      <c r="U21" s="15">
        <f t="shared" si="0"/>
        <v>0</v>
      </c>
      <c r="V21" s="21">
        <f>'5thR'!V21</f>
        <v>22.2</v>
      </c>
      <c r="W21" s="91">
        <f>IF(B21&lt;&gt;"",'5thR'!W21+X21,0)</f>
        <v>4</v>
      </c>
      <c r="X21" s="4">
        <f t="shared" si="1"/>
        <v>0</v>
      </c>
    </row>
    <row r="22" spans="1:24" x14ac:dyDescent="0.25">
      <c r="A22" s="33">
        <v>16</v>
      </c>
      <c r="B22" s="7" t="str">
        <f>'5thR'!B22</f>
        <v>KONTE JANEZ</v>
      </c>
      <c r="C22" s="65"/>
      <c r="D22" s="65"/>
      <c r="E22" s="65"/>
      <c r="F22" s="65"/>
      <c r="G22" s="65"/>
      <c r="H22" s="65"/>
      <c r="I22" s="65"/>
      <c r="J22" s="65"/>
      <c r="K22" s="65"/>
      <c r="L22" s="65"/>
      <c r="M22" s="65"/>
      <c r="N22" s="65"/>
      <c r="O22" s="65"/>
      <c r="P22" s="65"/>
      <c r="Q22" s="65"/>
      <c r="R22" s="65"/>
      <c r="S22" s="65"/>
      <c r="T22" s="65"/>
      <c r="U22" s="15">
        <f t="shared" si="0"/>
        <v>0</v>
      </c>
      <c r="V22" s="21">
        <f>'5thR'!V22</f>
        <v>18.8</v>
      </c>
      <c r="W22" s="91">
        <f>IF(B22&lt;&gt;"",'5thR'!W22+X22,0)</f>
        <v>3</v>
      </c>
      <c r="X22" s="4">
        <f t="shared" si="1"/>
        <v>0</v>
      </c>
    </row>
    <row r="23" spans="1:24" x14ac:dyDescent="0.25">
      <c r="A23" s="26">
        <v>17</v>
      </c>
      <c r="B23" s="7" t="str">
        <f>'5thR'!B23</f>
        <v>KONTE BREDA</v>
      </c>
      <c r="C23" s="65"/>
      <c r="D23" s="65"/>
      <c r="E23" s="65"/>
      <c r="F23" s="65"/>
      <c r="G23" s="65"/>
      <c r="H23" s="65"/>
      <c r="I23" s="65"/>
      <c r="J23" s="65"/>
      <c r="K23" s="65"/>
      <c r="L23" s="65"/>
      <c r="M23" s="65"/>
      <c r="N23" s="65"/>
      <c r="O23" s="65"/>
      <c r="P23" s="65"/>
      <c r="Q23" s="65"/>
      <c r="R23" s="65"/>
      <c r="S23" s="65"/>
      <c r="T23" s="65"/>
      <c r="U23" s="15">
        <f t="shared" si="0"/>
        <v>0</v>
      </c>
      <c r="V23" s="21">
        <f>'5thR'!V23</f>
        <v>18.5</v>
      </c>
      <c r="W23" s="91">
        <f>IF(B23&lt;&gt;"",'5thR'!W23+X23,0)</f>
        <v>3</v>
      </c>
      <c r="X23" s="4">
        <f t="shared" si="1"/>
        <v>0</v>
      </c>
    </row>
    <row r="24" spans="1:24" x14ac:dyDescent="0.25">
      <c r="A24" s="26">
        <v>18</v>
      </c>
      <c r="B24" s="7" t="str">
        <f>'5thR'!B24</f>
        <v>KOPITAR MATJAZ</v>
      </c>
      <c r="C24" s="65"/>
      <c r="D24" s="65"/>
      <c r="E24" s="65"/>
      <c r="F24" s="65"/>
      <c r="G24" s="65"/>
      <c r="H24" s="65"/>
      <c r="I24" s="65"/>
      <c r="J24" s="65"/>
      <c r="K24" s="65"/>
      <c r="L24" s="65"/>
      <c r="M24" s="65"/>
      <c r="N24" s="65"/>
      <c r="O24" s="65"/>
      <c r="P24" s="65"/>
      <c r="Q24" s="65"/>
      <c r="R24" s="65"/>
      <c r="S24" s="65"/>
      <c r="T24" s="65"/>
      <c r="U24" s="15">
        <f t="shared" si="0"/>
        <v>0</v>
      </c>
      <c r="V24" s="21">
        <f>'5thR'!V24</f>
        <v>11.4</v>
      </c>
      <c r="W24" s="91">
        <f>IF(B24&lt;&gt;"",'5thR'!W24+X24,0)</f>
        <v>3</v>
      </c>
      <c r="X24" s="4">
        <f t="shared" si="1"/>
        <v>0</v>
      </c>
    </row>
    <row r="25" spans="1:24" x14ac:dyDescent="0.25">
      <c r="A25" s="33">
        <v>19</v>
      </c>
      <c r="B25" s="7" t="str">
        <f>'5thR'!B25</f>
        <v>KOTNIK JOZE</v>
      </c>
      <c r="C25" s="65"/>
      <c r="D25" s="65"/>
      <c r="E25" s="65"/>
      <c r="F25" s="65"/>
      <c r="G25" s="65"/>
      <c r="H25" s="65"/>
      <c r="I25" s="65"/>
      <c r="J25" s="65"/>
      <c r="K25" s="65"/>
      <c r="L25" s="65"/>
      <c r="M25" s="65"/>
      <c r="N25" s="65"/>
      <c r="O25" s="65"/>
      <c r="P25" s="65"/>
      <c r="Q25" s="65"/>
      <c r="R25" s="65"/>
      <c r="S25" s="65"/>
      <c r="T25" s="65"/>
      <c r="U25" s="15">
        <f t="shared" si="0"/>
        <v>0</v>
      </c>
      <c r="V25" s="21">
        <f>'5thR'!V25</f>
        <v>24.2</v>
      </c>
      <c r="W25" s="91">
        <f>IF(B25&lt;&gt;"",'5thR'!W25+X25,0)</f>
        <v>2</v>
      </c>
      <c r="X25" s="4">
        <f t="shared" si="1"/>
        <v>0</v>
      </c>
    </row>
    <row r="26" spans="1:24" x14ac:dyDescent="0.25">
      <c r="A26" s="26">
        <v>20</v>
      </c>
      <c r="B26" s="7" t="str">
        <f>'5thR'!B26</f>
        <v>KOTNIK VERA</v>
      </c>
      <c r="C26" s="65"/>
      <c r="D26" s="65"/>
      <c r="E26" s="65"/>
      <c r="F26" s="65"/>
      <c r="G26" s="65"/>
      <c r="H26" s="65"/>
      <c r="I26" s="65"/>
      <c r="J26" s="65"/>
      <c r="K26" s="65"/>
      <c r="L26" s="65"/>
      <c r="M26" s="65"/>
      <c r="N26" s="65"/>
      <c r="O26" s="65"/>
      <c r="P26" s="65"/>
      <c r="Q26" s="65"/>
      <c r="R26" s="65"/>
      <c r="S26" s="65"/>
      <c r="T26" s="65"/>
      <c r="U26" s="15">
        <f t="shared" si="0"/>
        <v>0</v>
      </c>
      <c r="V26" s="21">
        <f>'5thR'!V26</f>
        <v>24.2</v>
      </c>
      <c r="W26" s="91">
        <f>IF(B26&lt;&gt;"",'5thR'!W26+X26,0)</f>
        <v>2</v>
      </c>
      <c r="X26" s="4">
        <f t="shared" si="1"/>
        <v>0</v>
      </c>
    </row>
    <row r="27" spans="1:24" x14ac:dyDescent="0.25">
      <c r="A27" s="26">
        <v>21</v>
      </c>
      <c r="B27" s="7" t="str">
        <f>'5thR'!B27</f>
        <v>KULMER GERT</v>
      </c>
      <c r="C27" s="65"/>
      <c r="D27" s="65"/>
      <c r="E27" s="65"/>
      <c r="F27" s="65"/>
      <c r="G27" s="65"/>
      <c r="H27" s="65"/>
      <c r="I27" s="65"/>
      <c r="J27" s="65"/>
      <c r="K27" s="65"/>
      <c r="L27" s="65"/>
      <c r="M27" s="65"/>
      <c r="N27" s="65"/>
      <c r="O27" s="65"/>
      <c r="P27" s="65"/>
      <c r="Q27" s="65"/>
      <c r="R27" s="65"/>
      <c r="S27" s="65"/>
      <c r="T27" s="65"/>
      <c r="U27" s="15">
        <f t="shared" si="0"/>
        <v>0</v>
      </c>
      <c r="V27" s="21">
        <f>'5thR'!V27</f>
        <v>16.899999999999999</v>
      </c>
      <c r="W27" s="91">
        <f>IF(B27&lt;&gt;"",'5thR'!W27+X27,0)</f>
        <v>2</v>
      </c>
      <c r="X27" s="4">
        <f t="shared" si="1"/>
        <v>0</v>
      </c>
    </row>
    <row r="28" spans="1:24" x14ac:dyDescent="0.25">
      <c r="A28" s="33">
        <v>22</v>
      </c>
      <c r="B28" s="7" t="str">
        <f>'5thR'!B28</f>
        <v>KUNSIC FRANC</v>
      </c>
      <c r="C28" s="65"/>
      <c r="D28" s="65"/>
      <c r="E28" s="65"/>
      <c r="F28" s="65"/>
      <c r="G28" s="65"/>
      <c r="H28" s="65"/>
      <c r="I28" s="65"/>
      <c r="J28" s="65"/>
      <c r="K28" s="65"/>
      <c r="L28" s="65"/>
      <c r="M28" s="65"/>
      <c r="N28" s="65"/>
      <c r="O28" s="65"/>
      <c r="P28" s="65"/>
      <c r="Q28" s="65"/>
      <c r="R28" s="65"/>
      <c r="S28" s="65"/>
      <c r="T28" s="65"/>
      <c r="U28" s="15">
        <f t="shared" si="0"/>
        <v>0</v>
      </c>
      <c r="V28" s="21">
        <f>'5thR'!V28</f>
        <v>22</v>
      </c>
      <c r="W28" s="91">
        <f>IF(B28&lt;&gt;"",'5thR'!W28+X28,0)</f>
        <v>4</v>
      </c>
      <c r="X28" s="4">
        <f t="shared" si="1"/>
        <v>0</v>
      </c>
    </row>
    <row r="29" spans="1:24" x14ac:dyDescent="0.25">
      <c r="A29" s="26">
        <v>23</v>
      </c>
      <c r="B29" s="7" t="str">
        <f>'5thR'!B29</f>
        <v>LAZAR BOJAN</v>
      </c>
      <c r="C29" s="65"/>
      <c r="D29" s="65"/>
      <c r="E29" s="65"/>
      <c r="F29" s="65"/>
      <c r="G29" s="65"/>
      <c r="H29" s="65"/>
      <c r="I29" s="65"/>
      <c r="J29" s="65"/>
      <c r="K29" s="65"/>
      <c r="L29" s="65"/>
      <c r="M29" s="65"/>
      <c r="N29" s="65"/>
      <c r="O29" s="65"/>
      <c r="P29" s="65"/>
      <c r="Q29" s="65"/>
      <c r="R29" s="65"/>
      <c r="S29" s="65"/>
      <c r="T29" s="65"/>
      <c r="U29" s="15">
        <f t="shared" si="0"/>
        <v>0</v>
      </c>
      <c r="V29" s="21">
        <f>'5thR'!V29</f>
        <v>18.5</v>
      </c>
      <c r="W29" s="91">
        <f>IF(B29&lt;&gt;"",'5thR'!W29+X29,0)</f>
        <v>1</v>
      </c>
      <c r="X29" s="4">
        <f t="shared" si="1"/>
        <v>0</v>
      </c>
    </row>
    <row r="30" spans="1:24" x14ac:dyDescent="0.25">
      <c r="A30" s="26">
        <v>24</v>
      </c>
      <c r="B30" s="7" t="str">
        <f>'5thR'!B30</f>
        <v>LAZAR MAJDA</v>
      </c>
      <c r="C30" s="65"/>
      <c r="D30" s="65"/>
      <c r="E30" s="65"/>
      <c r="F30" s="65"/>
      <c r="G30" s="65"/>
      <c r="H30" s="65"/>
      <c r="I30" s="65"/>
      <c r="J30" s="65"/>
      <c r="K30" s="65"/>
      <c r="L30" s="65"/>
      <c r="M30" s="65"/>
      <c r="N30" s="65"/>
      <c r="O30" s="65"/>
      <c r="P30" s="65"/>
      <c r="Q30" s="65"/>
      <c r="R30" s="65"/>
      <c r="S30" s="65"/>
      <c r="T30" s="65"/>
      <c r="U30" s="15">
        <f t="shared" si="0"/>
        <v>0</v>
      </c>
      <c r="V30" s="21">
        <f>'5thR'!V30</f>
        <v>26.3</v>
      </c>
      <c r="W30" s="91">
        <f>IF(B30&lt;&gt;"",'5thR'!W30+X30,0)</f>
        <v>1</v>
      </c>
      <c r="X30" s="4">
        <f t="shared" si="1"/>
        <v>0</v>
      </c>
    </row>
    <row r="31" spans="1:24" x14ac:dyDescent="0.25">
      <c r="A31" s="33">
        <v>25</v>
      </c>
      <c r="B31" s="7" t="str">
        <f>'5thR'!B31</f>
        <v>MENTE WERNER</v>
      </c>
      <c r="C31" s="65"/>
      <c r="D31" s="65"/>
      <c r="E31" s="65"/>
      <c r="F31" s="65"/>
      <c r="G31" s="65"/>
      <c r="H31" s="65"/>
      <c r="I31" s="65"/>
      <c r="J31" s="65"/>
      <c r="K31" s="65"/>
      <c r="L31" s="65"/>
      <c r="M31" s="65"/>
      <c r="N31" s="65"/>
      <c r="O31" s="65"/>
      <c r="P31" s="65"/>
      <c r="Q31" s="65"/>
      <c r="R31" s="65"/>
      <c r="S31" s="65"/>
      <c r="T31" s="65"/>
      <c r="U31" s="15">
        <f t="shared" si="0"/>
        <v>0</v>
      </c>
      <c r="V31" s="21">
        <f>'5thR'!V31</f>
        <v>13.2</v>
      </c>
      <c r="W31" s="91">
        <f>IF(B31&lt;&gt;"",'5thR'!W31+X31,0)</f>
        <v>4</v>
      </c>
      <c r="X31" s="4">
        <f t="shared" si="1"/>
        <v>0</v>
      </c>
    </row>
    <row r="32" spans="1:24" x14ac:dyDescent="0.25">
      <c r="A32" s="26">
        <v>26</v>
      </c>
      <c r="B32" s="7" t="str">
        <f>'5thR'!B32</f>
        <v>MENTE MARIA</v>
      </c>
      <c r="C32" s="65"/>
      <c r="D32" s="65"/>
      <c r="E32" s="65"/>
      <c r="F32" s="65"/>
      <c r="G32" s="65"/>
      <c r="H32" s="65"/>
      <c r="I32" s="65"/>
      <c r="J32" s="65"/>
      <c r="K32" s="65"/>
      <c r="L32" s="65"/>
      <c r="M32" s="65"/>
      <c r="N32" s="65"/>
      <c r="O32" s="65"/>
      <c r="P32" s="65"/>
      <c r="Q32" s="65"/>
      <c r="R32" s="65"/>
      <c r="S32" s="65"/>
      <c r="T32" s="65"/>
      <c r="U32" s="15">
        <f t="shared" si="0"/>
        <v>0</v>
      </c>
      <c r="V32" s="21">
        <f>'5thR'!V32</f>
        <v>25.4</v>
      </c>
      <c r="W32" s="91">
        <f>IF(B32&lt;&gt;"",'5thR'!W32+X32,0)</f>
        <v>4</v>
      </c>
      <c r="X32" s="4">
        <f t="shared" si="1"/>
        <v>0</v>
      </c>
    </row>
    <row r="33" spans="1:24" x14ac:dyDescent="0.25">
      <c r="A33" s="26">
        <v>27</v>
      </c>
      <c r="B33" s="7" t="str">
        <f>'5thR'!B33</f>
        <v>MERTELJ JANEZ</v>
      </c>
      <c r="C33" s="65"/>
      <c r="D33" s="65"/>
      <c r="E33" s="65"/>
      <c r="F33" s="65"/>
      <c r="G33" s="65"/>
      <c r="H33" s="65"/>
      <c r="I33" s="65"/>
      <c r="J33" s="65"/>
      <c r="K33" s="65"/>
      <c r="L33" s="65"/>
      <c r="M33" s="65"/>
      <c r="N33" s="65"/>
      <c r="O33" s="65"/>
      <c r="P33" s="65"/>
      <c r="Q33" s="65"/>
      <c r="R33" s="65"/>
      <c r="S33" s="65"/>
      <c r="T33" s="65"/>
      <c r="U33" s="15">
        <f t="shared" si="0"/>
        <v>0</v>
      </c>
      <c r="V33" s="21">
        <f>'5thR'!V33</f>
        <v>10.4</v>
      </c>
      <c r="W33" s="91">
        <f>IF(B33&lt;&gt;"",'5thR'!W33+X33,0)</f>
        <v>4</v>
      </c>
      <c r="X33" s="4">
        <f t="shared" si="1"/>
        <v>0</v>
      </c>
    </row>
    <row r="34" spans="1:24" x14ac:dyDescent="0.25">
      <c r="A34" s="33">
        <v>28</v>
      </c>
      <c r="B34" s="7" t="str">
        <f>'5thR'!B34</f>
        <v>NADLES FRANCI</v>
      </c>
      <c r="C34" s="65"/>
      <c r="D34" s="65"/>
      <c r="E34" s="65"/>
      <c r="F34" s="65"/>
      <c r="G34" s="65"/>
      <c r="H34" s="65"/>
      <c r="I34" s="65"/>
      <c r="J34" s="65"/>
      <c r="K34" s="65"/>
      <c r="L34" s="65"/>
      <c r="M34" s="65"/>
      <c r="N34" s="65"/>
      <c r="O34" s="65"/>
      <c r="P34" s="65"/>
      <c r="Q34" s="65"/>
      <c r="R34" s="65"/>
      <c r="S34" s="65"/>
      <c r="T34" s="65"/>
      <c r="U34" s="15">
        <f t="shared" si="0"/>
        <v>0</v>
      </c>
      <c r="V34" s="21">
        <f>'5thR'!V34</f>
        <v>18.5</v>
      </c>
      <c r="W34" s="91">
        <f>IF(B34&lt;&gt;"",'5thR'!W34+X34,0)</f>
        <v>4</v>
      </c>
      <c r="X34" s="4">
        <f t="shared" si="1"/>
        <v>0</v>
      </c>
    </row>
    <row r="35" spans="1:24" x14ac:dyDescent="0.25">
      <c r="A35" s="26">
        <v>29</v>
      </c>
      <c r="B35" s="7" t="str">
        <f>'5thR'!B35</f>
        <v>PERSIN ANKA</v>
      </c>
      <c r="C35" s="65"/>
      <c r="D35" s="65"/>
      <c r="E35" s="65"/>
      <c r="F35" s="65"/>
      <c r="G35" s="65"/>
      <c r="H35" s="65"/>
      <c r="I35" s="65"/>
      <c r="J35" s="65"/>
      <c r="K35" s="65"/>
      <c r="L35" s="65"/>
      <c r="M35" s="65"/>
      <c r="N35" s="65"/>
      <c r="O35" s="65"/>
      <c r="P35" s="65"/>
      <c r="Q35" s="65"/>
      <c r="R35" s="65"/>
      <c r="S35" s="65"/>
      <c r="T35" s="65"/>
      <c r="U35" s="15">
        <f t="shared" si="0"/>
        <v>0</v>
      </c>
      <c r="V35" s="21">
        <f>'5thR'!V35</f>
        <v>13</v>
      </c>
      <c r="W35" s="91">
        <f>IF(B35&lt;&gt;"",'5thR'!W35+X35,0)</f>
        <v>1</v>
      </c>
      <c r="X35" s="4">
        <f t="shared" si="1"/>
        <v>0</v>
      </c>
    </row>
    <row r="36" spans="1:24" x14ac:dyDescent="0.25">
      <c r="A36" s="26">
        <v>30</v>
      </c>
      <c r="B36" s="7" t="str">
        <f>'5thR'!B36</f>
        <v>RAPPITSCH KLAUS</v>
      </c>
      <c r="C36" s="65"/>
      <c r="D36" s="65"/>
      <c r="E36" s="65"/>
      <c r="F36" s="65"/>
      <c r="G36" s="65"/>
      <c r="H36" s="65"/>
      <c r="I36" s="65"/>
      <c r="J36" s="65"/>
      <c r="K36" s="65"/>
      <c r="L36" s="65"/>
      <c r="M36" s="65"/>
      <c r="N36" s="65"/>
      <c r="O36" s="65"/>
      <c r="P36" s="65"/>
      <c r="Q36" s="65"/>
      <c r="R36" s="65"/>
      <c r="S36" s="65"/>
      <c r="T36" s="65"/>
      <c r="U36" s="15">
        <f t="shared" si="0"/>
        <v>0</v>
      </c>
      <c r="V36" s="21">
        <f>'5thR'!V36</f>
        <v>13.1</v>
      </c>
      <c r="W36" s="91">
        <f>IF(B36&lt;&gt;"",'5thR'!W36+X36,0)</f>
        <v>3</v>
      </c>
      <c r="X36" s="4">
        <f t="shared" si="1"/>
        <v>0</v>
      </c>
    </row>
    <row r="37" spans="1:24" x14ac:dyDescent="0.25">
      <c r="A37" s="33">
        <v>31</v>
      </c>
      <c r="B37" s="7" t="str">
        <f>'5thR'!B37</f>
        <v>RAVNIKAR MARINA</v>
      </c>
      <c r="C37" s="65"/>
      <c r="D37" s="65"/>
      <c r="E37" s="65"/>
      <c r="F37" s="65"/>
      <c r="G37" s="65"/>
      <c r="H37" s="65"/>
      <c r="I37" s="65"/>
      <c r="J37" s="65"/>
      <c r="K37" s="65"/>
      <c r="L37" s="65"/>
      <c r="M37" s="65"/>
      <c r="N37" s="65"/>
      <c r="O37" s="65"/>
      <c r="P37" s="65"/>
      <c r="Q37" s="65"/>
      <c r="R37" s="65"/>
      <c r="S37" s="65"/>
      <c r="T37" s="65"/>
      <c r="U37" s="15">
        <f t="shared" si="0"/>
        <v>0</v>
      </c>
      <c r="V37" s="21">
        <f>'5thR'!V37</f>
        <v>17.399999999999999</v>
      </c>
      <c r="W37" s="91">
        <f>IF(B37&lt;&gt;"",'5thR'!W37+X37,0)</f>
        <v>3</v>
      </c>
      <c r="X37" s="4">
        <f t="shared" si="1"/>
        <v>0</v>
      </c>
    </row>
    <row r="38" spans="1:24" x14ac:dyDescent="0.25">
      <c r="A38" s="26">
        <v>32</v>
      </c>
      <c r="B38" s="7" t="str">
        <f>'5thR'!B38</f>
        <v>RESSMANN HUBERT</v>
      </c>
      <c r="C38" s="65"/>
      <c r="D38" s="65"/>
      <c r="E38" s="65"/>
      <c r="F38" s="65"/>
      <c r="G38" s="65"/>
      <c r="H38" s="65"/>
      <c r="I38" s="65"/>
      <c r="J38" s="65"/>
      <c r="K38" s="65"/>
      <c r="L38" s="65"/>
      <c r="M38" s="65"/>
      <c r="N38" s="65"/>
      <c r="O38" s="65"/>
      <c r="P38" s="65"/>
      <c r="Q38" s="65"/>
      <c r="R38" s="65"/>
      <c r="S38" s="65"/>
      <c r="T38" s="65"/>
      <c r="U38" s="15">
        <f t="shared" si="0"/>
        <v>0</v>
      </c>
      <c r="V38" s="21">
        <f>'5thR'!V38</f>
        <v>10.5</v>
      </c>
      <c r="W38" s="91">
        <f>IF(B38&lt;&gt;"",'5thR'!W38+X38,0)</f>
        <v>1</v>
      </c>
      <c r="X38" s="4">
        <f t="shared" si="1"/>
        <v>0</v>
      </c>
    </row>
    <row r="39" spans="1:24" x14ac:dyDescent="0.25">
      <c r="A39" s="26">
        <v>33</v>
      </c>
      <c r="B39" s="7" t="str">
        <f>'5thR'!B39</f>
        <v>RIBICIC CIRIL</v>
      </c>
      <c r="C39" s="65"/>
      <c r="D39" s="65"/>
      <c r="E39" s="65"/>
      <c r="F39" s="65"/>
      <c r="G39" s="65"/>
      <c r="H39" s="65"/>
      <c r="I39" s="65"/>
      <c r="J39" s="65"/>
      <c r="K39" s="65"/>
      <c r="L39" s="65"/>
      <c r="M39" s="65"/>
      <c r="N39" s="65"/>
      <c r="O39" s="65"/>
      <c r="P39" s="65"/>
      <c r="Q39" s="65"/>
      <c r="R39" s="65"/>
      <c r="S39" s="65"/>
      <c r="T39" s="65"/>
      <c r="U39" s="15">
        <f t="shared" ref="U39:U70" si="2">SUM(C39:T39)</f>
        <v>0</v>
      </c>
      <c r="V39" s="21">
        <f>'5thR'!V39</f>
        <v>21.6</v>
      </c>
      <c r="W39" s="91">
        <f>IF(B39&lt;&gt;"",'5thR'!W39+X39,0)</f>
        <v>1</v>
      </c>
      <c r="X39" s="4">
        <f t="shared" ref="X39:X70" si="3">IF(U39&gt;0,1,0)</f>
        <v>0</v>
      </c>
    </row>
    <row r="40" spans="1:24" x14ac:dyDescent="0.25">
      <c r="A40" s="33">
        <v>34</v>
      </c>
      <c r="B40" s="7" t="str">
        <f>'5thR'!B40</f>
        <v>ROSTOHAR NIKO</v>
      </c>
      <c r="C40" s="65"/>
      <c r="D40" s="65"/>
      <c r="E40" s="65"/>
      <c r="F40" s="65"/>
      <c r="G40" s="65"/>
      <c r="H40" s="65"/>
      <c r="I40" s="65"/>
      <c r="J40" s="65"/>
      <c r="K40" s="65"/>
      <c r="L40" s="65"/>
      <c r="M40" s="65"/>
      <c r="N40" s="65"/>
      <c r="O40" s="65"/>
      <c r="P40" s="65"/>
      <c r="Q40" s="65"/>
      <c r="R40" s="65"/>
      <c r="S40" s="65"/>
      <c r="T40" s="65"/>
      <c r="U40" s="15">
        <f t="shared" si="2"/>
        <v>0</v>
      </c>
      <c r="V40" s="21">
        <f>'5thR'!V40</f>
        <v>14.6</v>
      </c>
      <c r="W40" s="91">
        <f>IF(B40&lt;&gt;"",'5thR'!W40+X40,0)</f>
        <v>3</v>
      </c>
      <c r="X40" s="4">
        <f t="shared" si="3"/>
        <v>0</v>
      </c>
    </row>
    <row r="41" spans="1:24" x14ac:dyDescent="0.25">
      <c r="A41" s="26">
        <v>35</v>
      </c>
      <c r="B41" s="7" t="str">
        <f>'5thR'!B41</f>
        <v>ROSTOHAR BERGANT ANDREJA</v>
      </c>
      <c r="C41" s="65"/>
      <c r="D41" s="65"/>
      <c r="E41" s="65"/>
      <c r="F41" s="65"/>
      <c r="G41" s="65"/>
      <c r="H41" s="65"/>
      <c r="I41" s="65"/>
      <c r="J41" s="65"/>
      <c r="K41" s="65"/>
      <c r="L41" s="65"/>
      <c r="M41" s="65"/>
      <c r="N41" s="65"/>
      <c r="O41" s="65"/>
      <c r="P41" s="65"/>
      <c r="Q41" s="65"/>
      <c r="R41" s="65"/>
      <c r="S41" s="65"/>
      <c r="T41" s="65"/>
      <c r="U41" s="15">
        <f t="shared" si="2"/>
        <v>0</v>
      </c>
      <c r="V41" s="21">
        <f>'5thR'!V41</f>
        <v>17.100000000000001</v>
      </c>
      <c r="W41" s="91">
        <f>IF(B41&lt;&gt;"",'5thR'!W41+X41,0)</f>
        <v>4</v>
      </c>
      <c r="X41" s="4">
        <f t="shared" si="3"/>
        <v>0</v>
      </c>
    </row>
    <row r="42" spans="1:24" x14ac:dyDescent="0.25">
      <c r="A42" s="26">
        <v>36</v>
      </c>
      <c r="B42" s="7" t="str">
        <f>'5thR'!B42</f>
        <v>STRAVS CENA</v>
      </c>
      <c r="C42" s="65"/>
      <c r="D42" s="65"/>
      <c r="E42" s="65"/>
      <c r="F42" s="65"/>
      <c r="G42" s="65"/>
      <c r="H42" s="65"/>
      <c r="I42" s="65"/>
      <c r="J42" s="65"/>
      <c r="K42" s="65"/>
      <c r="L42" s="65"/>
      <c r="M42" s="65"/>
      <c r="N42" s="65"/>
      <c r="O42" s="65"/>
      <c r="P42" s="65"/>
      <c r="Q42" s="65"/>
      <c r="R42" s="65"/>
      <c r="S42" s="65"/>
      <c r="T42" s="65"/>
      <c r="U42" s="15">
        <f t="shared" si="2"/>
        <v>0</v>
      </c>
      <c r="V42" s="21">
        <f>'5thR'!V42</f>
        <v>18.5</v>
      </c>
      <c r="W42" s="91">
        <f>IF(B42&lt;&gt;"",'5thR'!W42+X42,0)</f>
        <v>2</v>
      </c>
      <c r="X42" s="4">
        <f t="shared" si="3"/>
        <v>0</v>
      </c>
    </row>
    <row r="43" spans="1:24" x14ac:dyDescent="0.25">
      <c r="A43" s="33">
        <v>37</v>
      </c>
      <c r="B43" s="7" t="str">
        <f>'5thR'!B43</f>
        <v>SULZBACHER STEFAN</v>
      </c>
      <c r="C43" s="65"/>
      <c r="D43" s="65"/>
      <c r="E43" s="65"/>
      <c r="F43" s="65"/>
      <c r="G43" s="65"/>
      <c r="H43" s="65"/>
      <c r="I43" s="65"/>
      <c r="J43" s="65"/>
      <c r="K43" s="65"/>
      <c r="L43" s="65"/>
      <c r="M43" s="65"/>
      <c r="N43" s="65"/>
      <c r="O43" s="65"/>
      <c r="P43" s="65"/>
      <c r="Q43" s="65"/>
      <c r="R43" s="65"/>
      <c r="S43" s="65"/>
      <c r="T43" s="65"/>
      <c r="U43" s="15">
        <f t="shared" si="2"/>
        <v>0</v>
      </c>
      <c r="V43" s="21">
        <f>'5thR'!V43</f>
        <v>22</v>
      </c>
      <c r="W43" s="91">
        <f>IF(B43&lt;&gt;"",'5thR'!W43+X43,0)</f>
        <v>2</v>
      </c>
      <c r="X43" s="4">
        <f t="shared" si="3"/>
        <v>0</v>
      </c>
    </row>
    <row r="44" spans="1:24" x14ac:dyDescent="0.25">
      <c r="A44" s="26">
        <v>38</v>
      </c>
      <c r="B44" s="7" t="str">
        <f>'5thR'!B44</f>
        <v>VALBUSA GIUSEPPE</v>
      </c>
      <c r="C44" s="65"/>
      <c r="D44" s="65"/>
      <c r="E44" s="65"/>
      <c r="F44" s="65"/>
      <c r="G44" s="65"/>
      <c r="H44" s="65"/>
      <c r="I44" s="65"/>
      <c r="J44" s="65"/>
      <c r="K44" s="65"/>
      <c r="L44" s="65"/>
      <c r="M44" s="65"/>
      <c r="N44" s="65"/>
      <c r="O44" s="65"/>
      <c r="P44" s="65"/>
      <c r="Q44" s="65"/>
      <c r="R44" s="65"/>
      <c r="S44" s="65"/>
      <c r="T44" s="65"/>
      <c r="U44" s="15">
        <f t="shared" si="2"/>
        <v>0</v>
      </c>
      <c r="V44" s="21">
        <f>'5thR'!V44</f>
        <v>17.399999999999999</v>
      </c>
      <c r="W44" s="91">
        <f>IF(B44&lt;&gt;"",'5thR'!W44+X44,0)</f>
        <v>3</v>
      </c>
      <c r="X44" s="4">
        <f t="shared" si="3"/>
        <v>0</v>
      </c>
    </row>
    <row r="45" spans="1:24" x14ac:dyDescent="0.25">
      <c r="A45" s="26">
        <v>39</v>
      </c>
      <c r="B45" s="7" t="str">
        <f>'5thR'!B45</f>
        <v>VENTA EMIL</v>
      </c>
      <c r="C45" s="65"/>
      <c r="D45" s="65"/>
      <c r="E45" s="65"/>
      <c r="F45" s="65"/>
      <c r="G45" s="65"/>
      <c r="H45" s="65"/>
      <c r="I45" s="65"/>
      <c r="J45" s="65"/>
      <c r="K45" s="65"/>
      <c r="L45" s="65"/>
      <c r="M45" s="65"/>
      <c r="N45" s="65"/>
      <c r="O45" s="65"/>
      <c r="P45" s="65"/>
      <c r="Q45" s="65"/>
      <c r="R45" s="65"/>
      <c r="S45" s="65"/>
      <c r="T45" s="65"/>
      <c r="U45" s="15">
        <f t="shared" si="2"/>
        <v>0</v>
      </c>
      <c r="V45" s="21">
        <f>'5thR'!V45</f>
        <v>7.9</v>
      </c>
      <c r="W45" s="91">
        <f>IF(B45&lt;&gt;"",'5thR'!W45+X45,0)</f>
        <v>3</v>
      </c>
      <c r="X45" s="4">
        <f t="shared" si="3"/>
        <v>0</v>
      </c>
    </row>
    <row r="46" spans="1:24" x14ac:dyDescent="0.25">
      <c r="A46" s="33">
        <v>40</v>
      </c>
      <c r="B46" s="7" t="str">
        <f>'5thR'!B46</f>
        <v>VOGRIG FABIO</v>
      </c>
      <c r="C46" s="65"/>
      <c r="D46" s="65"/>
      <c r="E46" s="65"/>
      <c r="F46" s="65"/>
      <c r="G46" s="65"/>
      <c r="H46" s="65"/>
      <c r="I46" s="65"/>
      <c r="J46" s="65"/>
      <c r="K46" s="65"/>
      <c r="L46" s="65"/>
      <c r="M46" s="65"/>
      <c r="N46" s="65"/>
      <c r="O46" s="65"/>
      <c r="P46" s="65"/>
      <c r="Q46" s="65"/>
      <c r="R46" s="65"/>
      <c r="S46" s="65"/>
      <c r="T46" s="65"/>
      <c r="U46" s="15">
        <f t="shared" si="2"/>
        <v>0</v>
      </c>
      <c r="V46" s="21">
        <f>'5thR'!V46</f>
        <v>24.8</v>
      </c>
      <c r="W46" s="91">
        <f>IF(B46&lt;&gt;"",'5thR'!W46+X46,0)</f>
        <v>3</v>
      </c>
      <c r="X46" s="4">
        <f t="shared" si="3"/>
        <v>0</v>
      </c>
    </row>
    <row r="47" spans="1:24" x14ac:dyDescent="0.25">
      <c r="A47" s="26">
        <v>41</v>
      </c>
      <c r="B47" s="7" t="str">
        <f>'5thR'!B47</f>
        <v>WEDAM WALTER</v>
      </c>
      <c r="C47" s="65"/>
      <c r="D47" s="65"/>
      <c r="E47" s="65"/>
      <c r="F47" s="65"/>
      <c r="G47" s="65"/>
      <c r="H47" s="65"/>
      <c r="I47" s="65"/>
      <c r="J47" s="65"/>
      <c r="K47" s="65"/>
      <c r="L47" s="65"/>
      <c r="M47" s="65"/>
      <c r="N47" s="65"/>
      <c r="O47" s="65"/>
      <c r="P47" s="65"/>
      <c r="Q47" s="65"/>
      <c r="R47" s="65"/>
      <c r="S47" s="65"/>
      <c r="T47" s="65"/>
      <c r="U47" s="15">
        <f t="shared" si="2"/>
        <v>0</v>
      </c>
      <c r="V47" s="21">
        <f>'5thR'!V47</f>
        <v>12.4</v>
      </c>
      <c r="W47" s="91">
        <f>IF(B47&lt;&gt;"",'5thR'!W47+X47,0)</f>
        <v>4</v>
      </c>
      <c r="X47" s="4">
        <f t="shared" si="3"/>
        <v>0</v>
      </c>
    </row>
    <row r="48" spans="1:24" x14ac:dyDescent="0.25">
      <c r="A48" s="26">
        <v>42</v>
      </c>
      <c r="B48" s="7" t="str">
        <f>'5thR'!B48</f>
        <v>BENEDIK GREGOR</v>
      </c>
      <c r="C48" s="65"/>
      <c r="D48" s="65"/>
      <c r="E48" s="65"/>
      <c r="F48" s="65"/>
      <c r="G48" s="65"/>
      <c r="H48" s="65"/>
      <c r="I48" s="65"/>
      <c r="J48" s="65"/>
      <c r="K48" s="65"/>
      <c r="L48" s="65"/>
      <c r="M48" s="65"/>
      <c r="N48" s="65"/>
      <c r="O48" s="65"/>
      <c r="P48" s="65"/>
      <c r="Q48" s="65"/>
      <c r="R48" s="65"/>
      <c r="S48" s="65"/>
      <c r="T48" s="65"/>
      <c r="U48" s="15">
        <f t="shared" si="2"/>
        <v>0</v>
      </c>
      <c r="V48" s="21">
        <f>'5thR'!V48</f>
        <v>11.6</v>
      </c>
      <c r="W48" s="91">
        <f>IF(B48&lt;&gt;"",'5thR'!W48+X48,0)</f>
        <v>3</v>
      </c>
      <c r="X48" s="4">
        <f t="shared" si="3"/>
        <v>0</v>
      </c>
    </row>
    <row r="49" spans="1:24" x14ac:dyDescent="0.25">
      <c r="A49" s="33">
        <v>43</v>
      </c>
      <c r="B49" s="7" t="str">
        <f>'5thR'!B49</f>
        <v>BENEDIK MIRJANA</v>
      </c>
      <c r="C49" s="65"/>
      <c r="D49" s="65"/>
      <c r="E49" s="65"/>
      <c r="F49" s="65"/>
      <c r="G49" s="65"/>
      <c r="H49" s="65"/>
      <c r="I49" s="65"/>
      <c r="J49" s="65"/>
      <c r="K49" s="65"/>
      <c r="L49" s="65"/>
      <c r="M49" s="65"/>
      <c r="N49" s="65"/>
      <c r="O49" s="65"/>
      <c r="P49" s="65"/>
      <c r="Q49" s="65"/>
      <c r="R49" s="65"/>
      <c r="S49" s="65"/>
      <c r="T49" s="65"/>
      <c r="U49" s="15">
        <f t="shared" si="2"/>
        <v>0</v>
      </c>
      <c r="V49" s="21">
        <f>'5thR'!V49</f>
        <v>13</v>
      </c>
      <c r="W49" s="91">
        <f>IF(B49&lt;&gt;"",'5thR'!W49+X49,0)</f>
        <v>3</v>
      </c>
      <c r="X49" s="4">
        <f t="shared" si="3"/>
        <v>0</v>
      </c>
    </row>
    <row r="50" spans="1:24" x14ac:dyDescent="0.25">
      <c r="A50" s="26">
        <v>44</v>
      </c>
      <c r="B50" s="7" t="str">
        <f>'5thR'!B50</f>
        <v>BERNIK TOMAZ</v>
      </c>
      <c r="C50" s="67"/>
      <c r="D50" s="67"/>
      <c r="E50" s="65"/>
      <c r="F50" s="65"/>
      <c r="G50" s="67"/>
      <c r="H50" s="67"/>
      <c r="I50" s="65"/>
      <c r="J50" s="67"/>
      <c r="K50" s="67"/>
      <c r="L50" s="65"/>
      <c r="M50" s="67"/>
      <c r="N50" s="65"/>
      <c r="O50" s="67"/>
      <c r="P50" s="65"/>
      <c r="Q50" s="65"/>
      <c r="R50" s="65"/>
      <c r="S50" s="67"/>
      <c r="T50" s="67"/>
      <c r="U50" s="15">
        <f t="shared" si="2"/>
        <v>0</v>
      </c>
      <c r="V50" s="21">
        <f>'5thR'!V50</f>
        <v>15.9</v>
      </c>
      <c r="W50" s="91">
        <f>IF(B50&lt;&gt;"",'5thR'!W50+X50,0)</f>
        <v>3</v>
      </c>
      <c r="X50" s="4">
        <f t="shared" si="3"/>
        <v>0</v>
      </c>
    </row>
    <row r="51" spans="1:24" x14ac:dyDescent="0.25">
      <c r="A51" s="26">
        <v>45</v>
      </c>
      <c r="B51" s="7" t="str">
        <f>'5thR'!B51</f>
        <v>DE CILLIA GIANNI</v>
      </c>
      <c r="C51" s="67"/>
      <c r="D51" s="67"/>
      <c r="E51" s="65"/>
      <c r="F51" s="65"/>
      <c r="G51" s="67"/>
      <c r="H51" s="67"/>
      <c r="I51" s="65"/>
      <c r="J51" s="67"/>
      <c r="K51" s="67"/>
      <c r="L51" s="65"/>
      <c r="M51" s="67"/>
      <c r="N51" s="65"/>
      <c r="O51" s="67"/>
      <c r="P51" s="65"/>
      <c r="Q51" s="65"/>
      <c r="R51" s="65"/>
      <c r="S51" s="67"/>
      <c r="T51" s="67"/>
      <c r="U51" s="15">
        <f t="shared" si="2"/>
        <v>0</v>
      </c>
      <c r="V51" s="21">
        <f>'5thR'!V51</f>
        <v>14.9</v>
      </c>
      <c r="W51" s="91">
        <f>IF(B51&lt;&gt;"",'5thR'!W51+X51,0)</f>
        <v>3</v>
      </c>
      <c r="X51" s="4">
        <f t="shared" si="3"/>
        <v>0</v>
      </c>
    </row>
    <row r="52" spans="1:24" x14ac:dyDescent="0.25">
      <c r="A52" s="33">
        <v>46</v>
      </c>
      <c r="B52" s="7" t="str">
        <f>'5thR'!B52</f>
        <v>GACESA MELI</v>
      </c>
      <c r="C52" s="67"/>
      <c r="D52" s="67"/>
      <c r="E52" s="65"/>
      <c r="F52" s="65"/>
      <c r="G52" s="67"/>
      <c r="H52" s="67"/>
      <c r="I52" s="65"/>
      <c r="J52" s="67"/>
      <c r="K52" s="67"/>
      <c r="L52" s="65"/>
      <c r="M52" s="67"/>
      <c r="N52" s="65"/>
      <c r="O52" s="67"/>
      <c r="P52" s="65"/>
      <c r="Q52" s="65"/>
      <c r="R52" s="65"/>
      <c r="S52" s="67"/>
      <c r="T52" s="67"/>
      <c r="U52" s="15">
        <f t="shared" si="2"/>
        <v>0</v>
      </c>
      <c r="V52" s="21">
        <f>'5thR'!V52</f>
        <v>20</v>
      </c>
      <c r="W52" s="91">
        <f>IF(B52&lt;&gt;"",'5thR'!W52+X52,0)</f>
        <v>1</v>
      </c>
      <c r="X52" s="4">
        <f t="shared" si="3"/>
        <v>0</v>
      </c>
    </row>
    <row r="53" spans="1:24" x14ac:dyDescent="0.25">
      <c r="A53" s="26">
        <v>47</v>
      </c>
      <c r="B53" s="7" t="str">
        <f>'5thR'!B53</f>
        <v>GACESA MILOS</v>
      </c>
      <c r="C53" s="67"/>
      <c r="D53" s="67"/>
      <c r="E53" s="65"/>
      <c r="F53" s="65"/>
      <c r="G53" s="67"/>
      <c r="H53" s="67"/>
      <c r="I53" s="65"/>
      <c r="J53" s="67"/>
      <c r="K53" s="67"/>
      <c r="L53" s="65"/>
      <c r="M53" s="67"/>
      <c r="N53" s="65"/>
      <c r="O53" s="67"/>
      <c r="P53" s="65"/>
      <c r="Q53" s="65"/>
      <c r="R53" s="65"/>
      <c r="S53" s="67"/>
      <c r="T53" s="67"/>
      <c r="U53" s="15">
        <f t="shared" si="2"/>
        <v>0</v>
      </c>
      <c r="V53" s="21">
        <f>'5thR'!V53</f>
        <v>12</v>
      </c>
      <c r="W53" s="91">
        <f>IF(B53&lt;&gt;"",'5thR'!W53+X53,0)</f>
        <v>1</v>
      </c>
      <c r="X53" s="4">
        <f t="shared" si="3"/>
        <v>0</v>
      </c>
    </row>
    <row r="54" spans="1:24" x14ac:dyDescent="0.25">
      <c r="A54" s="26">
        <v>48</v>
      </c>
      <c r="B54" s="7" t="str">
        <f>'5thR'!B54</f>
        <v>KOZELJ ANDREJ</v>
      </c>
      <c r="C54" s="67"/>
      <c r="D54" s="67"/>
      <c r="E54" s="65"/>
      <c r="F54" s="65"/>
      <c r="G54" s="67"/>
      <c r="H54" s="67"/>
      <c r="I54" s="65"/>
      <c r="J54" s="67"/>
      <c r="K54" s="67"/>
      <c r="L54" s="65"/>
      <c r="M54" s="67"/>
      <c r="N54" s="65"/>
      <c r="O54" s="67"/>
      <c r="P54" s="65"/>
      <c r="Q54" s="65"/>
      <c r="R54" s="65"/>
      <c r="S54" s="67"/>
      <c r="T54" s="67"/>
      <c r="U54" s="15">
        <f t="shared" si="2"/>
        <v>0</v>
      </c>
      <c r="V54" s="21">
        <f>'5thR'!V54</f>
        <v>12.9</v>
      </c>
      <c r="W54" s="91">
        <f>IF(B54&lt;&gt;"",'5thR'!W54+X54,0)</f>
        <v>1</v>
      </c>
      <c r="X54" s="4">
        <f t="shared" si="3"/>
        <v>0</v>
      </c>
    </row>
    <row r="55" spans="1:24" x14ac:dyDescent="0.25">
      <c r="A55" s="33">
        <v>49</v>
      </c>
      <c r="B55" s="7" t="str">
        <f>'5thR'!B55</f>
        <v>KOZELJ TILKA</v>
      </c>
      <c r="C55" s="67"/>
      <c r="D55" s="67"/>
      <c r="E55" s="65"/>
      <c r="F55" s="65"/>
      <c r="G55" s="67"/>
      <c r="H55" s="67"/>
      <c r="I55" s="65"/>
      <c r="J55" s="67"/>
      <c r="K55" s="67"/>
      <c r="L55" s="65"/>
      <c r="M55" s="67"/>
      <c r="N55" s="65"/>
      <c r="O55" s="67"/>
      <c r="P55" s="65"/>
      <c r="Q55" s="65"/>
      <c r="R55" s="65"/>
      <c r="S55" s="67"/>
      <c r="T55" s="67"/>
      <c r="U55" s="15">
        <f t="shared" si="2"/>
        <v>0</v>
      </c>
      <c r="V55" s="21">
        <f>'5thR'!V55</f>
        <v>18.3</v>
      </c>
      <c r="W55" s="91">
        <f>IF(B55&lt;&gt;"",'5thR'!W55+X55,0)</f>
        <v>1</v>
      </c>
      <c r="X55" s="4">
        <f t="shared" si="3"/>
        <v>0</v>
      </c>
    </row>
    <row r="56" spans="1:24" x14ac:dyDescent="0.25">
      <c r="A56" s="26">
        <v>50</v>
      </c>
      <c r="B56" s="7" t="str">
        <f>'5thR'!B56</f>
        <v>KRANJC ROMANA</v>
      </c>
      <c r="C56" s="67"/>
      <c r="D56" s="67"/>
      <c r="E56" s="65"/>
      <c r="F56" s="65"/>
      <c r="G56" s="67"/>
      <c r="H56" s="67"/>
      <c r="I56" s="65"/>
      <c r="J56" s="67"/>
      <c r="K56" s="67"/>
      <c r="L56" s="65"/>
      <c r="M56" s="67"/>
      <c r="N56" s="65"/>
      <c r="O56" s="67"/>
      <c r="P56" s="65"/>
      <c r="Q56" s="65"/>
      <c r="R56" s="65"/>
      <c r="S56" s="67"/>
      <c r="T56" s="67"/>
      <c r="U56" s="15">
        <f t="shared" si="2"/>
        <v>0</v>
      </c>
      <c r="V56" s="21">
        <f>'5thR'!V56</f>
        <v>22.2</v>
      </c>
      <c r="W56" s="91">
        <f>IF(B56&lt;&gt;"",'5thR'!W56+X56,0)</f>
        <v>2</v>
      </c>
      <c r="X56" s="4">
        <f t="shared" si="3"/>
        <v>0</v>
      </c>
    </row>
    <row r="57" spans="1:24" x14ac:dyDescent="0.25">
      <c r="A57" s="26">
        <v>51</v>
      </c>
      <c r="B57" s="7" t="str">
        <f>'5thR'!B57</f>
        <v>MAJORAN ANDREAS</v>
      </c>
      <c r="C57" s="67"/>
      <c r="D57" s="67"/>
      <c r="E57" s="65"/>
      <c r="F57" s="65"/>
      <c r="G57" s="67"/>
      <c r="H57" s="67"/>
      <c r="I57" s="65"/>
      <c r="J57" s="67"/>
      <c r="K57" s="67"/>
      <c r="L57" s="65"/>
      <c r="M57" s="67"/>
      <c r="N57" s="65"/>
      <c r="O57" s="67"/>
      <c r="P57" s="65"/>
      <c r="Q57" s="65"/>
      <c r="R57" s="65"/>
      <c r="S57" s="67"/>
      <c r="T57" s="67"/>
      <c r="U57" s="15">
        <f t="shared" si="2"/>
        <v>0</v>
      </c>
      <c r="V57" s="21">
        <f>'5thR'!V57</f>
        <v>36</v>
      </c>
      <c r="W57" s="91">
        <f>IF(B57&lt;&gt;"",'5thR'!W57+X57,0)</f>
        <v>1</v>
      </c>
      <c r="X57" s="4">
        <f t="shared" si="3"/>
        <v>0</v>
      </c>
    </row>
    <row r="58" spans="1:24" x14ac:dyDescent="0.25">
      <c r="A58" s="33">
        <v>52</v>
      </c>
      <c r="B58" s="7" t="str">
        <f>'5thR'!B58</f>
        <v>OBERLOJER RENATE</v>
      </c>
      <c r="C58" s="67"/>
      <c r="D58" s="67"/>
      <c r="E58" s="65"/>
      <c r="F58" s="65"/>
      <c r="G58" s="67"/>
      <c r="H58" s="67"/>
      <c r="I58" s="65"/>
      <c r="J58" s="67"/>
      <c r="K58" s="67"/>
      <c r="L58" s="65"/>
      <c r="M58" s="67"/>
      <c r="N58" s="65"/>
      <c r="O58" s="67"/>
      <c r="P58" s="65"/>
      <c r="Q58" s="65"/>
      <c r="R58" s="65"/>
      <c r="S58" s="67"/>
      <c r="T58" s="67"/>
      <c r="U58" s="15">
        <f t="shared" si="2"/>
        <v>0</v>
      </c>
      <c r="V58" s="21">
        <f>'5thR'!V58</f>
        <v>19.3</v>
      </c>
      <c r="W58" s="91">
        <f>IF(B58&lt;&gt;"",'5thR'!W58+X58,0)</f>
        <v>3</v>
      </c>
      <c r="X58" s="4">
        <f t="shared" si="3"/>
        <v>0</v>
      </c>
    </row>
    <row r="59" spans="1:24" x14ac:dyDescent="0.25">
      <c r="A59" s="26">
        <v>53</v>
      </c>
      <c r="B59" s="7" t="str">
        <f>'5thR'!B59</f>
        <v>RANT ANDREJ</v>
      </c>
      <c r="C59" s="67"/>
      <c r="D59" s="67"/>
      <c r="E59" s="65"/>
      <c r="F59" s="65"/>
      <c r="G59" s="67"/>
      <c r="H59" s="67"/>
      <c r="I59" s="65"/>
      <c r="J59" s="67"/>
      <c r="K59" s="67"/>
      <c r="L59" s="65"/>
      <c r="M59" s="67"/>
      <c r="N59" s="65"/>
      <c r="O59" s="67"/>
      <c r="P59" s="65"/>
      <c r="Q59" s="65"/>
      <c r="R59" s="65"/>
      <c r="S59" s="67"/>
      <c r="T59" s="67"/>
      <c r="U59" s="15">
        <f t="shared" si="2"/>
        <v>0</v>
      </c>
      <c r="V59" s="21">
        <f>'5thR'!V59</f>
        <v>10.6</v>
      </c>
      <c r="W59" s="91">
        <f>IF(B59&lt;&gt;"",'5thR'!W59+X59,0)</f>
        <v>1</v>
      </c>
      <c r="X59" s="4">
        <f t="shared" si="3"/>
        <v>0</v>
      </c>
    </row>
    <row r="60" spans="1:24" x14ac:dyDescent="0.25">
      <c r="A60" s="26">
        <v>54</v>
      </c>
      <c r="B60" s="7" t="str">
        <f>'5thR'!B60</f>
        <v>RANT IRMI</v>
      </c>
      <c r="C60" s="67"/>
      <c r="D60" s="67"/>
      <c r="E60" s="65"/>
      <c r="F60" s="65"/>
      <c r="G60" s="67"/>
      <c r="H60" s="67"/>
      <c r="I60" s="65"/>
      <c r="J60" s="67"/>
      <c r="K60" s="67"/>
      <c r="L60" s="65"/>
      <c r="M60" s="67"/>
      <c r="N60" s="65"/>
      <c r="O60" s="67"/>
      <c r="P60" s="65"/>
      <c r="Q60" s="65"/>
      <c r="R60" s="65"/>
      <c r="S60" s="67"/>
      <c r="T60" s="67"/>
      <c r="U60" s="15">
        <f t="shared" si="2"/>
        <v>0</v>
      </c>
      <c r="V60" s="21">
        <f>'5thR'!V60</f>
        <v>17.399999999999999</v>
      </c>
      <c r="W60" s="91">
        <f>IF(B60&lt;&gt;"",'5thR'!W60+X60,0)</f>
        <v>1</v>
      </c>
      <c r="X60" s="4">
        <f t="shared" si="3"/>
        <v>0</v>
      </c>
    </row>
    <row r="61" spans="1:24" x14ac:dyDescent="0.25">
      <c r="A61" s="33">
        <v>55</v>
      </c>
      <c r="B61" s="7" t="str">
        <f>'5thR'!B61</f>
        <v>ROBIC MARKO</v>
      </c>
      <c r="C61" s="67"/>
      <c r="D61" s="67"/>
      <c r="E61" s="65"/>
      <c r="F61" s="65"/>
      <c r="G61" s="67"/>
      <c r="H61" s="67"/>
      <c r="I61" s="65"/>
      <c r="J61" s="67"/>
      <c r="K61" s="67"/>
      <c r="L61" s="65"/>
      <c r="M61" s="67"/>
      <c r="N61" s="65"/>
      <c r="O61" s="67"/>
      <c r="P61" s="65"/>
      <c r="Q61" s="65"/>
      <c r="R61" s="65"/>
      <c r="S61" s="67"/>
      <c r="T61" s="67"/>
      <c r="U61" s="15">
        <f t="shared" si="2"/>
        <v>0</v>
      </c>
      <c r="V61" s="21">
        <f>'5thR'!V61</f>
        <v>11.8</v>
      </c>
      <c r="W61" s="91">
        <f>IF(B61&lt;&gt;"",'5thR'!W61+X61,0)</f>
        <v>2</v>
      </c>
      <c r="X61" s="4">
        <f t="shared" si="3"/>
        <v>0</v>
      </c>
    </row>
    <row r="62" spans="1:24" x14ac:dyDescent="0.25">
      <c r="A62" s="26">
        <v>56</v>
      </c>
      <c r="B62" s="7" t="str">
        <f>'5thR'!B62</f>
        <v>RUEMER ELISABETH</v>
      </c>
      <c r="C62" s="67"/>
      <c r="D62" s="67"/>
      <c r="E62" s="65"/>
      <c r="F62" s="65"/>
      <c r="G62" s="67"/>
      <c r="H62" s="67"/>
      <c r="I62" s="65"/>
      <c r="J62" s="67"/>
      <c r="K62" s="67"/>
      <c r="L62" s="65"/>
      <c r="M62" s="67"/>
      <c r="N62" s="65"/>
      <c r="O62" s="67"/>
      <c r="P62" s="65"/>
      <c r="Q62" s="65"/>
      <c r="R62" s="65"/>
      <c r="S62" s="67"/>
      <c r="T62" s="67"/>
      <c r="U62" s="15">
        <f t="shared" si="2"/>
        <v>0</v>
      </c>
      <c r="V62" s="21">
        <f>'5thR'!V62</f>
        <v>26</v>
      </c>
      <c r="W62" s="91">
        <f>IF(B62&lt;&gt;"",'5thR'!W62+X62,0)</f>
        <v>2</v>
      </c>
      <c r="X62" s="4">
        <f t="shared" si="3"/>
        <v>0</v>
      </c>
    </row>
    <row r="63" spans="1:24" x14ac:dyDescent="0.25">
      <c r="A63" s="26">
        <v>57</v>
      </c>
      <c r="B63" s="7" t="str">
        <f>'5thR'!B63</f>
        <v>SCOTTO DARIO</v>
      </c>
      <c r="C63" s="67"/>
      <c r="D63" s="67"/>
      <c r="E63" s="65"/>
      <c r="F63" s="65"/>
      <c r="G63" s="67"/>
      <c r="H63" s="67"/>
      <c r="I63" s="65"/>
      <c r="J63" s="67"/>
      <c r="K63" s="67"/>
      <c r="L63" s="65"/>
      <c r="M63" s="67"/>
      <c r="N63" s="65"/>
      <c r="O63" s="67"/>
      <c r="P63" s="65"/>
      <c r="Q63" s="65"/>
      <c r="R63" s="65"/>
      <c r="S63" s="67"/>
      <c r="T63" s="67"/>
      <c r="U63" s="15">
        <f t="shared" si="2"/>
        <v>0</v>
      </c>
      <c r="V63" s="21">
        <f>'5thR'!V63</f>
        <v>18.399999999999999</v>
      </c>
      <c r="W63" s="91">
        <f>IF(B63&lt;&gt;"",'5thR'!W63+X63,0)</f>
        <v>2</v>
      </c>
      <c r="X63" s="4">
        <f t="shared" si="3"/>
        <v>0</v>
      </c>
    </row>
    <row r="64" spans="1:24" x14ac:dyDescent="0.25">
      <c r="A64" s="33">
        <v>58</v>
      </c>
      <c r="B64" s="7" t="str">
        <f>'5thR'!B64</f>
        <v>STOJKOVIC MAJA</v>
      </c>
      <c r="C64" s="67"/>
      <c r="D64" s="67"/>
      <c r="E64" s="65"/>
      <c r="F64" s="65"/>
      <c r="G64" s="67"/>
      <c r="H64" s="67"/>
      <c r="I64" s="65"/>
      <c r="J64" s="67"/>
      <c r="K64" s="67"/>
      <c r="L64" s="65"/>
      <c r="M64" s="67"/>
      <c r="N64" s="65"/>
      <c r="O64" s="67"/>
      <c r="P64" s="65"/>
      <c r="Q64" s="65"/>
      <c r="R64" s="65"/>
      <c r="S64" s="67"/>
      <c r="T64" s="67"/>
      <c r="U64" s="15">
        <f t="shared" si="2"/>
        <v>0</v>
      </c>
      <c r="V64" s="21">
        <f>'5thR'!V64</f>
        <v>21.9</v>
      </c>
      <c r="W64" s="91">
        <f>IF(B64&lt;&gt;"",'5thR'!W64+X64,0)</f>
        <v>2</v>
      </c>
      <c r="X64" s="4">
        <f t="shared" si="3"/>
        <v>0</v>
      </c>
    </row>
    <row r="65" spans="1:24" x14ac:dyDescent="0.25">
      <c r="A65" s="26">
        <v>59</v>
      </c>
      <c r="B65" s="7" t="str">
        <f>'5thR'!B65</f>
        <v>TERGLAV BREDA</v>
      </c>
      <c r="C65" s="67"/>
      <c r="D65" s="67"/>
      <c r="E65" s="65"/>
      <c r="F65" s="65"/>
      <c r="G65" s="67"/>
      <c r="H65" s="67"/>
      <c r="I65" s="65"/>
      <c r="J65" s="67"/>
      <c r="K65" s="67"/>
      <c r="L65" s="65"/>
      <c r="M65" s="67"/>
      <c r="N65" s="65"/>
      <c r="O65" s="67"/>
      <c r="P65" s="65"/>
      <c r="Q65" s="65"/>
      <c r="R65" s="65"/>
      <c r="S65" s="67"/>
      <c r="T65" s="67"/>
      <c r="U65" s="15">
        <f t="shared" si="2"/>
        <v>0</v>
      </c>
      <c r="V65" s="21">
        <f>'5thR'!V65</f>
        <v>36</v>
      </c>
      <c r="W65" s="91">
        <f>IF(B65&lt;&gt;"",'5thR'!W65+X65,0)</f>
        <v>3</v>
      </c>
      <c r="X65" s="4">
        <f t="shared" si="3"/>
        <v>0</v>
      </c>
    </row>
    <row r="66" spans="1:24" x14ac:dyDescent="0.25">
      <c r="A66" s="26">
        <v>60</v>
      </c>
      <c r="B66" s="7" t="str">
        <f>'5thR'!B66</f>
        <v>KANNO NNORIHIRO</v>
      </c>
      <c r="C66" s="67"/>
      <c r="D66" s="67"/>
      <c r="E66" s="65"/>
      <c r="F66" s="65"/>
      <c r="G66" s="67"/>
      <c r="H66" s="67"/>
      <c r="I66" s="65"/>
      <c r="J66" s="67"/>
      <c r="K66" s="67"/>
      <c r="L66" s="65"/>
      <c r="M66" s="67"/>
      <c r="N66" s="65"/>
      <c r="O66" s="67"/>
      <c r="P66" s="65"/>
      <c r="Q66" s="65"/>
      <c r="R66" s="65"/>
      <c r="S66" s="67"/>
      <c r="T66" s="67"/>
      <c r="U66" s="15">
        <f t="shared" si="2"/>
        <v>0</v>
      </c>
      <c r="V66" s="21">
        <f>'5thR'!V66</f>
        <v>15</v>
      </c>
      <c r="W66" s="91">
        <f>IF(B66&lt;&gt;"",'5thR'!W66+X66,0)</f>
        <v>1</v>
      </c>
      <c r="X66" s="4">
        <f t="shared" si="3"/>
        <v>0</v>
      </c>
    </row>
    <row r="67" spans="1:24" x14ac:dyDescent="0.25">
      <c r="A67" s="33">
        <v>61</v>
      </c>
      <c r="B67" s="7" t="str">
        <f>'5thR'!B67</f>
        <v>IVANCIC ALJOSA</v>
      </c>
      <c r="C67" s="67"/>
      <c r="D67" s="67"/>
      <c r="E67" s="65"/>
      <c r="F67" s="65"/>
      <c r="G67" s="67"/>
      <c r="H67" s="67"/>
      <c r="I67" s="65"/>
      <c r="J67" s="67"/>
      <c r="K67" s="67"/>
      <c r="L67" s="65"/>
      <c r="M67" s="67"/>
      <c r="N67" s="65"/>
      <c r="O67" s="67"/>
      <c r="P67" s="65"/>
      <c r="Q67" s="65"/>
      <c r="R67" s="65"/>
      <c r="S67" s="67"/>
      <c r="T67" s="67"/>
      <c r="U67" s="15">
        <f t="shared" si="2"/>
        <v>0</v>
      </c>
      <c r="V67" s="21">
        <f>'5thR'!V67</f>
        <v>16</v>
      </c>
      <c r="W67" s="91">
        <f>IF(B67&lt;&gt;"",'5thR'!W67+X67,0)</f>
        <v>1</v>
      </c>
      <c r="X67" s="4">
        <f t="shared" si="3"/>
        <v>0</v>
      </c>
    </row>
    <row r="68" spans="1:24" x14ac:dyDescent="0.25">
      <c r="A68" s="26">
        <v>62</v>
      </c>
      <c r="B68" s="7" t="str">
        <f>'5thR'!B68</f>
        <v>BENETAZZO SONIA</v>
      </c>
      <c r="C68" s="67"/>
      <c r="D68" s="67"/>
      <c r="E68" s="65"/>
      <c r="F68" s="65"/>
      <c r="G68" s="67"/>
      <c r="H68" s="67"/>
      <c r="I68" s="65"/>
      <c r="J68" s="67"/>
      <c r="K68" s="67"/>
      <c r="L68" s="65"/>
      <c r="M68" s="67"/>
      <c r="N68" s="65"/>
      <c r="O68" s="67"/>
      <c r="P68" s="65"/>
      <c r="Q68" s="65"/>
      <c r="R68" s="65"/>
      <c r="S68" s="67"/>
      <c r="T68" s="67"/>
      <c r="U68" s="15">
        <f t="shared" si="2"/>
        <v>0</v>
      </c>
      <c r="V68" s="21">
        <f>'5thR'!V68</f>
        <v>12.2</v>
      </c>
      <c r="W68" s="91">
        <f>IF(B68&lt;&gt;"",'5thR'!W68+X68,0)</f>
        <v>2</v>
      </c>
      <c r="X68" s="4">
        <f t="shared" si="3"/>
        <v>0</v>
      </c>
    </row>
    <row r="69" spans="1:24" x14ac:dyDescent="0.25">
      <c r="A69" s="26">
        <v>63</v>
      </c>
      <c r="B69" s="7" t="str">
        <f>'5thR'!B69</f>
        <v>CAMPANA MAURIZIO</v>
      </c>
      <c r="C69" s="67"/>
      <c r="D69" s="67"/>
      <c r="E69" s="65"/>
      <c r="F69" s="65"/>
      <c r="G69" s="67"/>
      <c r="H69" s="67"/>
      <c r="I69" s="65"/>
      <c r="J69" s="67"/>
      <c r="K69" s="67"/>
      <c r="L69" s="65"/>
      <c r="M69" s="67"/>
      <c r="N69" s="65"/>
      <c r="O69" s="67"/>
      <c r="P69" s="65"/>
      <c r="Q69" s="65"/>
      <c r="R69" s="65"/>
      <c r="S69" s="67"/>
      <c r="T69" s="67"/>
      <c r="U69" s="15">
        <f t="shared" si="2"/>
        <v>0</v>
      </c>
      <c r="V69" s="21">
        <f>'5thR'!V69</f>
        <v>9.4</v>
      </c>
      <c r="W69" s="91">
        <f>IF(B69&lt;&gt;"",'5thR'!W69+X69,0)</f>
        <v>2</v>
      </c>
      <c r="X69" s="4">
        <f t="shared" si="3"/>
        <v>0</v>
      </c>
    </row>
    <row r="70" spans="1:24" x14ac:dyDescent="0.25">
      <c r="A70" s="33">
        <v>64</v>
      </c>
      <c r="B70" s="7" t="str">
        <f>'5thR'!B70</f>
        <v>LAMPE MILAN</v>
      </c>
      <c r="C70" s="67"/>
      <c r="D70" s="67"/>
      <c r="E70" s="65"/>
      <c r="F70" s="65"/>
      <c r="G70" s="67"/>
      <c r="H70" s="67"/>
      <c r="I70" s="65"/>
      <c r="J70" s="67"/>
      <c r="K70" s="67"/>
      <c r="L70" s="65"/>
      <c r="M70" s="67"/>
      <c r="N70" s="65"/>
      <c r="O70" s="67"/>
      <c r="P70" s="65"/>
      <c r="Q70" s="65"/>
      <c r="R70" s="65"/>
      <c r="S70" s="67"/>
      <c r="T70" s="67"/>
      <c r="U70" s="15">
        <f t="shared" si="2"/>
        <v>0</v>
      </c>
      <c r="V70" s="21">
        <f>'5thR'!V70</f>
        <v>14</v>
      </c>
      <c r="W70" s="91">
        <f>IF(B70&lt;&gt;"",'5thR'!W70+X70,0)</f>
        <v>1</v>
      </c>
      <c r="X70" s="4">
        <f t="shared" si="3"/>
        <v>0</v>
      </c>
    </row>
    <row r="71" spans="1:24" x14ac:dyDescent="0.25">
      <c r="A71" s="26">
        <v>65</v>
      </c>
      <c r="B71" s="7" t="str">
        <f>'5thR'!B71</f>
        <v>PAVLIČ JERNEJ</v>
      </c>
      <c r="C71" s="67"/>
      <c r="D71" s="67"/>
      <c r="E71" s="65"/>
      <c r="F71" s="65"/>
      <c r="G71" s="67"/>
      <c r="H71" s="67"/>
      <c r="I71" s="65"/>
      <c r="J71" s="67"/>
      <c r="K71" s="67"/>
      <c r="L71" s="65"/>
      <c r="M71" s="67"/>
      <c r="N71" s="65"/>
      <c r="O71" s="67"/>
      <c r="P71" s="65"/>
      <c r="Q71" s="65"/>
      <c r="R71" s="65"/>
      <c r="S71" s="67"/>
      <c r="T71" s="67"/>
      <c r="U71" s="15">
        <f t="shared" ref="U71:U102" si="4">SUM(C71:T71)</f>
        <v>0</v>
      </c>
      <c r="V71" s="21">
        <f>'5thR'!V71</f>
        <v>4.2</v>
      </c>
      <c r="W71" s="91">
        <f>IF(B71&lt;&gt;"",'5thR'!W71+X71,0)</f>
        <v>0</v>
      </c>
      <c r="X71" s="4">
        <f t="shared" ref="X71:X101" si="5">IF(U71&gt;0,1,0)</f>
        <v>0</v>
      </c>
    </row>
    <row r="72" spans="1:24" x14ac:dyDescent="0.25">
      <c r="A72" s="26">
        <v>66</v>
      </c>
      <c r="B72" s="7" t="str">
        <f>'5thR'!B72</f>
        <v>PLEMELJ MILENA</v>
      </c>
      <c r="C72" s="67"/>
      <c r="D72" s="67"/>
      <c r="E72" s="65"/>
      <c r="F72" s="65"/>
      <c r="G72" s="67"/>
      <c r="H72" s="67"/>
      <c r="I72" s="65"/>
      <c r="J72" s="67"/>
      <c r="K72" s="67"/>
      <c r="L72" s="65"/>
      <c r="M72" s="67"/>
      <c r="N72" s="65"/>
      <c r="O72" s="67"/>
      <c r="P72" s="65"/>
      <c r="Q72" s="65"/>
      <c r="R72" s="65"/>
      <c r="S72" s="67"/>
      <c r="T72" s="67"/>
      <c r="U72" s="15">
        <f t="shared" si="4"/>
        <v>0</v>
      </c>
      <c r="V72" s="21">
        <f>'5thR'!V72</f>
        <v>21</v>
      </c>
      <c r="W72" s="91">
        <f>IF(B72&lt;&gt;"",'5thR'!W72+X72,0)</f>
        <v>2</v>
      </c>
      <c r="X72" s="4">
        <f t="shared" si="5"/>
        <v>0</v>
      </c>
    </row>
    <row r="73" spans="1:24" x14ac:dyDescent="0.25">
      <c r="A73" s="33">
        <v>67</v>
      </c>
      <c r="B73" s="7" t="str">
        <f>'5thR'!B73</f>
        <v>SEDOVNIK MILENA</v>
      </c>
      <c r="C73" s="67"/>
      <c r="D73" s="67"/>
      <c r="E73" s="65"/>
      <c r="F73" s="65"/>
      <c r="G73" s="67"/>
      <c r="H73" s="67"/>
      <c r="I73" s="65"/>
      <c r="J73" s="67"/>
      <c r="K73" s="67"/>
      <c r="L73" s="65"/>
      <c r="M73" s="67"/>
      <c r="N73" s="65"/>
      <c r="O73" s="67"/>
      <c r="P73" s="65"/>
      <c r="Q73" s="65"/>
      <c r="R73" s="65"/>
      <c r="S73" s="67"/>
      <c r="T73" s="67"/>
      <c r="U73" s="15">
        <f t="shared" si="4"/>
        <v>0</v>
      </c>
      <c r="V73" s="21">
        <f>'5thR'!V73</f>
        <v>30.2</v>
      </c>
      <c r="W73" s="91">
        <f>IF(B73&lt;&gt;"",'5thR'!W73+X73,0)</f>
        <v>1</v>
      </c>
      <c r="X73" s="4">
        <f t="shared" si="5"/>
        <v>0</v>
      </c>
    </row>
    <row r="74" spans="1:24" x14ac:dyDescent="0.25">
      <c r="A74" s="26">
        <v>68</v>
      </c>
      <c r="B74" s="7" t="str">
        <f>'5thR'!B74</f>
        <v>SILVESTRE BRUNO</v>
      </c>
      <c r="C74" s="67"/>
      <c r="D74" s="67"/>
      <c r="E74" s="65"/>
      <c r="F74" s="65"/>
      <c r="G74" s="67"/>
      <c r="H74" s="67"/>
      <c r="I74" s="65"/>
      <c r="J74" s="67"/>
      <c r="K74" s="67"/>
      <c r="L74" s="65"/>
      <c r="M74" s="67"/>
      <c r="N74" s="65"/>
      <c r="O74" s="67"/>
      <c r="P74" s="65"/>
      <c r="Q74" s="65"/>
      <c r="R74" s="65"/>
      <c r="S74" s="67"/>
      <c r="T74" s="67"/>
      <c r="U74" s="15">
        <f t="shared" si="4"/>
        <v>0</v>
      </c>
      <c r="V74" s="21">
        <f>'5thR'!V74</f>
        <v>9.6999999999999993</v>
      </c>
      <c r="W74" s="91">
        <f>IF(B74&lt;&gt;"",'5thR'!W74+X74,0)</f>
        <v>1</v>
      </c>
      <c r="X74" s="4">
        <f t="shared" si="5"/>
        <v>0</v>
      </c>
    </row>
    <row r="75" spans="1:24" x14ac:dyDescent="0.25">
      <c r="A75" s="26">
        <v>69</v>
      </c>
      <c r="B75" s="7" t="str">
        <f>'5thR'!B75</f>
        <v>VESEL VESNA</v>
      </c>
      <c r="C75" s="67"/>
      <c r="D75" s="67"/>
      <c r="E75" s="65"/>
      <c r="F75" s="65"/>
      <c r="G75" s="67"/>
      <c r="H75" s="67"/>
      <c r="I75" s="65"/>
      <c r="J75" s="67"/>
      <c r="K75" s="67"/>
      <c r="L75" s="65"/>
      <c r="M75" s="67"/>
      <c r="N75" s="65"/>
      <c r="O75" s="67"/>
      <c r="P75" s="65"/>
      <c r="Q75" s="65"/>
      <c r="R75" s="65"/>
      <c r="S75" s="67"/>
      <c r="T75" s="67"/>
      <c r="U75" s="15">
        <f t="shared" si="4"/>
        <v>0</v>
      </c>
      <c r="V75" s="21">
        <f>'5thR'!V75</f>
        <v>33.200000000000003</v>
      </c>
      <c r="W75" s="91">
        <f>IF(B75&lt;&gt;"",'5thR'!W75+X75,0)</f>
        <v>2</v>
      </c>
      <c r="X75" s="4">
        <f t="shared" si="5"/>
        <v>0</v>
      </c>
    </row>
    <row r="76" spans="1:24" x14ac:dyDescent="0.25">
      <c r="A76" s="33">
        <v>70</v>
      </c>
      <c r="B76" s="7" t="str">
        <f>'5thR'!B76</f>
        <v>ZAGAR DAVID</v>
      </c>
      <c r="C76" s="67"/>
      <c r="D76" s="67"/>
      <c r="E76" s="65"/>
      <c r="F76" s="65"/>
      <c r="G76" s="67"/>
      <c r="H76" s="67"/>
      <c r="I76" s="65"/>
      <c r="J76" s="67"/>
      <c r="K76" s="67"/>
      <c r="L76" s="65"/>
      <c r="M76" s="67"/>
      <c r="N76" s="65"/>
      <c r="O76" s="67"/>
      <c r="P76" s="65"/>
      <c r="Q76" s="65"/>
      <c r="R76" s="65"/>
      <c r="S76" s="67"/>
      <c r="T76" s="67"/>
      <c r="U76" s="15">
        <f t="shared" si="4"/>
        <v>0</v>
      </c>
      <c r="V76" s="21">
        <f>'5thR'!V76</f>
        <v>5.6</v>
      </c>
      <c r="W76" s="91">
        <f>IF(B76&lt;&gt;"",'5thR'!W76+X76,0)</f>
        <v>1</v>
      </c>
      <c r="X76" s="4">
        <f t="shared" si="5"/>
        <v>0</v>
      </c>
    </row>
    <row r="77" spans="1:24" x14ac:dyDescent="0.25">
      <c r="A77" s="26">
        <v>71</v>
      </c>
      <c r="B77" s="7" t="str">
        <f>'5thR'!B77</f>
        <v>BAJEC TIM</v>
      </c>
      <c r="C77" s="67"/>
      <c r="D77" s="67"/>
      <c r="E77" s="65"/>
      <c r="F77" s="65"/>
      <c r="G77" s="67"/>
      <c r="H77" s="67"/>
      <c r="I77" s="65"/>
      <c r="J77" s="67"/>
      <c r="K77" s="67"/>
      <c r="L77" s="65"/>
      <c r="M77" s="67"/>
      <c r="N77" s="65"/>
      <c r="O77" s="67"/>
      <c r="P77" s="65"/>
      <c r="Q77" s="65"/>
      <c r="R77" s="65"/>
      <c r="S77" s="67"/>
      <c r="T77" s="67"/>
      <c r="U77" s="15">
        <f t="shared" si="4"/>
        <v>0</v>
      </c>
      <c r="V77" s="21">
        <f>'5thR'!V77</f>
        <v>15.4</v>
      </c>
      <c r="W77" s="91">
        <f>IF(B77&lt;&gt;"",'5thR'!W77+X77,0)</f>
        <v>1</v>
      </c>
      <c r="X77" s="4">
        <f t="shared" si="5"/>
        <v>0</v>
      </c>
    </row>
    <row r="78" spans="1:24" x14ac:dyDescent="0.25">
      <c r="A78" s="26">
        <v>72</v>
      </c>
      <c r="B78" s="7" t="str">
        <f>'5thR'!B78</f>
        <v>BERNIK MILOJKA</v>
      </c>
      <c r="C78" s="67"/>
      <c r="D78" s="67"/>
      <c r="E78" s="65"/>
      <c r="F78" s="65"/>
      <c r="G78" s="67"/>
      <c r="H78" s="67"/>
      <c r="I78" s="65"/>
      <c r="J78" s="67"/>
      <c r="K78" s="67"/>
      <c r="L78" s="65"/>
      <c r="M78" s="67"/>
      <c r="N78" s="65"/>
      <c r="O78" s="67"/>
      <c r="P78" s="65"/>
      <c r="Q78" s="65"/>
      <c r="R78" s="65"/>
      <c r="S78" s="67"/>
      <c r="T78" s="67"/>
      <c r="U78" s="15">
        <f t="shared" si="4"/>
        <v>0</v>
      </c>
      <c r="V78" s="21">
        <f>'5thR'!V78</f>
        <v>17.399999999999999</v>
      </c>
      <c r="W78" s="91">
        <f>IF(B78&lt;&gt;"",'5thR'!W78+X78,0)</f>
        <v>1</v>
      </c>
      <c r="X78" s="4">
        <f t="shared" si="5"/>
        <v>0</v>
      </c>
    </row>
    <row r="79" spans="1:24" x14ac:dyDescent="0.25">
      <c r="A79" s="33">
        <v>73</v>
      </c>
      <c r="B79" s="7" t="str">
        <f>'5thR'!B79</f>
        <v>BRÜGGLER GERHARD</v>
      </c>
      <c r="C79" s="67"/>
      <c r="D79" s="67"/>
      <c r="E79" s="65"/>
      <c r="F79" s="65"/>
      <c r="G79" s="67"/>
      <c r="H79" s="67"/>
      <c r="I79" s="65"/>
      <c r="J79" s="67"/>
      <c r="K79" s="67"/>
      <c r="L79" s="65"/>
      <c r="M79" s="67"/>
      <c r="N79" s="65"/>
      <c r="O79" s="67"/>
      <c r="P79" s="65"/>
      <c r="Q79" s="65"/>
      <c r="R79" s="65"/>
      <c r="S79" s="67"/>
      <c r="T79" s="67"/>
      <c r="U79" s="15">
        <f t="shared" si="4"/>
        <v>0</v>
      </c>
      <c r="V79" s="21">
        <f>'5thR'!V79</f>
        <v>10</v>
      </c>
      <c r="W79" s="91">
        <f>IF(B79&lt;&gt;"",'5thR'!W79+X79,0)</f>
        <v>1</v>
      </c>
      <c r="X79" s="4">
        <f t="shared" si="5"/>
        <v>0</v>
      </c>
    </row>
    <row r="80" spans="1:24" x14ac:dyDescent="0.25">
      <c r="A80" s="26">
        <v>74</v>
      </c>
      <c r="B80" s="7" t="str">
        <f>'5thR'!B80</f>
        <v>FON VASJA</v>
      </c>
      <c r="C80" s="67"/>
      <c r="D80" s="67"/>
      <c r="E80" s="65"/>
      <c r="F80" s="65"/>
      <c r="G80" s="67"/>
      <c r="H80" s="67"/>
      <c r="I80" s="65"/>
      <c r="J80" s="67"/>
      <c r="K80" s="67"/>
      <c r="L80" s="65"/>
      <c r="M80" s="67"/>
      <c r="N80" s="65"/>
      <c r="O80" s="67"/>
      <c r="P80" s="65"/>
      <c r="Q80" s="65"/>
      <c r="R80" s="65"/>
      <c r="S80" s="67"/>
      <c r="T80" s="67"/>
      <c r="U80" s="15">
        <f t="shared" si="4"/>
        <v>0</v>
      </c>
      <c r="V80" s="21">
        <f>'5thR'!V80</f>
        <v>17.399999999999999</v>
      </c>
      <c r="W80" s="91">
        <f>IF(B80&lt;&gt;"",'5thR'!W80+X80,0)</f>
        <v>1</v>
      </c>
      <c r="X80" s="4">
        <f t="shared" si="5"/>
        <v>0</v>
      </c>
    </row>
    <row r="81" spans="1:24" x14ac:dyDescent="0.25">
      <c r="A81" s="26">
        <v>75</v>
      </c>
      <c r="B81" s="7" t="str">
        <f>'5thR'!B81</f>
        <v>KLANCISAR MITJA</v>
      </c>
      <c r="C81" s="67"/>
      <c r="D81" s="67"/>
      <c r="E81" s="65"/>
      <c r="F81" s="65"/>
      <c r="G81" s="67"/>
      <c r="H81" s="67"/>
      <c r="I81" s="65"/>
      <c r="J81" s="67"/>
      <c r="K81" s="67"/>
      <c r="L81" s="65"/>
      <c r="M81" s="67"/>
      <c r="N81" s="65"/>
      <c r="O81" s="67"/>
      <c r="P81" s="65"/>
      <c r="Q81" s="65"/>
      <c r="R81" s="65"/>
      <c r="S81" s="67"/>
      <c r="T81" s="67"/>
      <c r="U81" s="15">
        <f t="shared" si="4"/>
        <v>0</v>
      </c>
      <c r="V81" s="21">
        <f>'5thR'!V81</f>
        <v>17.8</v>
      </c>
      <c r="W81" s="91">
        <f>IF(B81&lt;&gt;"",'5thR'!W81+X81,0)</f>
        <v>1</v>
      </c>
      <c r="X81" s="4">
        <f t="shared" si="5"/>
        <v>0</v>
      </c>
    </row>
    <row r="82" spans="1:24" x14ac:dyDescent="0.25">
      <c r="A82" s="33">
        <v>76</v>
      </c>
      <c r="B82" s="7" t="str">
        <f>'5thR'!B82</f>
        <v>KLUN ROBERT</v>
      </c>
      <c r="C82" s="67"/>
      <c r="D82" s="67"/>
      <c r="E82" s="65"/>
      <c r="F82" s="65"/>
      <c r="G82" s="67"/>
      <c r="H82" s="67"/>
      <c r="I82" s="65"/>
      <c r="J82" s="67"/>
      <c r="K82" s="67"/>
      <c r="L82" s="65"/>
      <c r="M82" s="67"/>
      <c r="N82" s="65"/>
      <c r="O82" s="67"/>
      <c r="P82" s="65"/>
      <c r="Q82" s="65"/>
      <c r="R82" s="65"/>
      <c r="S82" s="67"/>
      <c r="T82" s="67"/>
      <c r="U82" s="15">
        <f t="shared" si="4"/>
        <v>0</v>
      </c>
      <c r="V82" s="21">
        <f>'5thR'!V82</f>
        <v>14.6</v>
      </c>
      <c r="W82" s="91">
        <f>IF(B82&lt;&gt;"",'5thR'!W82+X82,0)</f>
        <v>1</v>
      </c>
      <c r="X82" s="4">
        <f t="shared" si="5"/>
        <v>0</v>
      </c>
    </row>
    <row r="83" spans="1:24" x14ac:dyDescent="0.25">
      <c r="A83" s="26">
        <v>77</v>
      </c>
      <c r="B83" s="7" t="str">
        <f>'5thR'!B83</f>
        <v>KRESE ALJAZ</v>
      </c>
      <c r="C83" s="67"/>
      <c r="D83" s="67"/>
      <c r="E83" s="65"/>
      <c r="F83" s="65"/>
      <c r="G83" s="67"/>
      <c r="H83" s="67"/>
      <c r="I83" s="65"/>
      <c r="J83" s="67"/>
      <c r="K83" s="67"/>
      <c r="L83" s="65"/>
      <c r="M83" s="67"/>
      <c r="N83" s="65"/>
      <c r="O83" s="67"/>
      <c r="P83" s="65"/>
      <c r="Q83" s="65"/>
      <c r="R83" s="65"/>
      <c r="S83" s="67"/>
      <c r="T83" s="67"/>
      <c r="U83" s="15">
        <f t="shared" si="4"/>
        <v>0</v>
      </c>
      <c r="V83" s="21">
        <f>'5thR'!V83</f>
        <v>6</v>
      </c>
      <c r="W83" s="91">
        <f>IF(B83&lt;&gt;"",'5thR'!W83+X83,0)</f>
        <v>1</v>
      </c>
      <c r="X83" s="4">
        <f t="shared" si="5"/>
        <v>0</v>
      </c>
    </row>
    <row r="84" spans="1:24" x14ac:dyDescent="0.25">
      <c r="A84" s="26">
        <v>78</v>
      </c>
      <c r="B84" s="7" t="str">
        <f>'5thR'!B84</f>
        <v>MACEK ALES</v>
      </c>
      <c r="C84" s="67"/>
      <c r="D84" s="67"/>
      <c r="E84" s="65"/>
      <c r="F84" s="65"/>
      <c r="G84" s="67"/>
      <c r="H84" s="67"/>
      <c r="I84" s="65"/>
      <c r="J84" s="67"/>
      <c r="K84" s="67"/>
      <c r="L84" s="65"/>
      <c r="M84" s="67"/>
      <c r="N84" s="65"/>
      <c r="O84" s="67"/>
      <c r="P84" s="65"/>
      <c r="Q84" s="65"/>
      <c r="R84" s="65"/>
      <c r="S84" s="67"/>
      <c r="T84" s="67"/>
      <c r="U84" s="15">
        <f t="shared" si="4"/>
        <v>0</v>
      </c>
      <c r="V84" s="21">
        <f>'5thR'!V84</f>
        <v>15</v>
      </c>
      <c r="W84" s="91">
        <f>IF(B84&lt;&gt;"",'5thR'!W84+X84,0)</f>
        <v>1</v>
      </c>
      <c r="X84" s="4">
        <f t="shared" si="5"/>
        <v>0</v>
      </c>
    </row>
    <row r="85" spans="1:24" x14ac:dyDescent="0.25">
      <c r="A85" s="33">
        <v>79</v>
      </c>
      <c r="B85" s="7" t="str">
        <f>'5thR'!B85</f>
        <v>MAJHEN TADEJ</v>
      </c>
      <c r="C85" s="67"/>
      <c r="D85" s="67"/>
      <c r="E85" s="65"/>
      <c r="F85" s="65"/>
      <c r="G85" s="67"/>
      <c r="H85" s="67"/>
      <c r="I85" s="65"/>
      <c r="J85" s="67"/>
      <c r="K85" s="67"/>
      <c r="L85" s="65"/>
      <c r="M85" s="67"/>
      <c r="N85" s="65"/>
      <c r="O85" s="67"/>
      <c r="P85" s="65"/>
      <c r="Q85" s="65"/>
      <c r="R85" s="65"/>
      <c r="S85" s="67"/>
      <c r="T85" s="67"/>
      <c r="U85" s="15">
        <f t="shared" si="4"/>
        <v>0</v>
      </c>
      <c r="V85" s="21">
        <f>'5thR'!V85</f>
        <v>16.7</v>
      </c>
      <c r="W85" s="91">
        <f>IF(B85&lt;&gt;"",'5thR'!W85+X85,0)</f>
        <v>1</v>
      </c>
      <c r="X85" s="4">
        <f t="shared" si="5"/>
        <v>0</v>
      </c>
    </row>
    <row r="86" spans="1:24" x14ac:dyDescent="0.25">
      <c r="A86" s="26">
        <v>80</v>
      </c>
      <c r="B86" s="7" t="str">
        <f>'5thR'!B86</f>
        <v>OBERLOJER VIKTOR</v>
      </c>
      <c r="C86" s="67"/>
      <c r="D86" s="67"/>
      <c r="E86" s="65"/>
      <c r="F86" s="65"/>
      <c r="G86" s="67"/>
      <c r="H86" s="67"/>
      <c r="I86" s="65"/>
      <c r="J86" s="67"/>
      <c r="K86" s="67"/>
      <c r="L86" s="65"/>
      <c r="M86" s="67"/>
      <c r="N86" s="65"/>
      <c r="O86" s="67"/>
      <c r="P86" s="65"/>
      <c r="Q86" s="65"/>
      <c r="R86" s="65"/>
      <c r="S86" s="67"/>
      <c r="T86" s="67"/>
      <c r="U86" s="15">
        <f t="shared" si="4"/>
        <v>0</v>
      </c>
      <c r="V86" s="21">
        <f>'5thR'!V86</f>
        <v>29.1</v>
      </c>
      <c r="W86" s="91">
        <f>IF(B86&lt;&gt;"",'5thR'!W86+X86,0)</f>
        <v>1</v>
      </c>
      <c r="X86" s="4">
        <f t="shared" si="5"/>
        <v>0</v>
      </c>
    </row>
    <row r="87" spans="1:24" x14ac:dyDescent="0.25">
      <c r="A87" s="26">
        <v>81</v>
      </c>
      <c r="B87" s="7" t="str">
        <f>'5thR'!B87</f>
        <v>SAMSELNIG PETER</v>
      </c>
      <c r="C87" s="67"/>
      <c r="D87" s="67"/>
      <c r="E87" s="65"/>
      <c r="F87" s="65"/>
      <c r="G87" s="67"/>
      <c r="H87" s="67"/>
      <c r="I87" s="65"/>
      <c r="J87" s="67"/>
      <c r="K87" s="67"/>
      <c r="L87" s="65"/>
      <c r="M87" s="67"/>
      <c r="N87" s="65"/>
      <c r="O87" s="67"/>
      <c r="P87" s="65"/>
      <c r="Q87" s="65"/>
      <c r="R87" s="65"/>
      <c r="S87" s="67"/>
      <c r="T87" s="67"/>
      <c r="U87" s="15">
        <f t="shared" si="4"/>
        <v>0</v>
      </c>
      <c r="V87" s="21">
        <f>'5thR'!V87</f>
        <v>17.100000000000001</v>
      </c>
      <c r="W87" s="91">
        <f>IF(B87&lt;&gt;"",'5thR'!W87+X87,0)</f>
        <v>1</v>
      </c>
      <c r="X87" s="4">
        <f t="shared" si="5"/>
        <v>0</v>
      </c>
    </row>
    <row r="88" spans="1:24" x14ac:dyDescent="0.25">
      <c r="A88" s="33">
        <v>82</v>
      </c>
      <c r="B88" s="7" t="str">
        <f>'5thR'!B88</f>
        <v>SCHAUTZER FRANZ</v>
      </c>
      <c r="C88" s="67"/>
      <c r="D88" s="67"/>
      <c r="E88" s="65"/>
      <c r="F88" s="65"/>
      <c r="G88" s="67"/>
      <c r="H88" s="67"/>
      <c r="I88" s="65"/>
      <c r="J88" s="67"/>
      <c r="K88" s="67"/>
      <c r="L88" s="65"/>
      <c r="M88" s="67"/>
      <c r="N88" s="65"/>
      <c r="O88" s="67"/>
      <c r="P88" s="65"/>
      <c r="Q88" s="65"/>
      <c r="R88" s="65"/>
      <c r="S88" s="67"/>
      <c r="T88" s="67"/>
      <c r="U88" s="15">
        <f t="shared" si="4"/>
        <v>0</v>
      </c>
      <c r="V88" s="21">
        <f>'5thR'!V88</f>
        <v>6.4</v>
      </c>
      <c r="W88" s="91">
        <f>IF(B88&lt;&gt;"",'5thR'!W88+X88,0)</f>
        <v>1</v>
      </c>
      <c r="X88" s="4">
        <f t="shared" si="5"/>
        <v>0</v>
      </c>
    </row>
    <row r="89" spans="1:24" x14ac:dyDescent="0.25">
      <c r="A89" s="26">
        <v>83</v>
      </c>
      <c r="B89" s="7" t="str">
        <f>'5thR'!B89</f>
        <v>SCHAUTZER MARGIT</v>
      </c>
      <c r="C89" s="67"/>
      <c r="D89" s="67"/>
      <c r="E89" s="65"/>
      <c r="F89" s="65"/>
      <c r="G89" s="67"/>
      <c r="H89" s="67"/>
      <c r="I89" s="65"/>
      <c r="J89" s="67"/>
      <c r="K89" s="67"/>
      <c r="L89" s="65"/>
      <c r="M89" s="67"/>
      <c r="N89" s="65"/>
      <c r="O89" s="67"/>
      <c r="P89" s="65"/>
      <c r="Q89" s="65"/>
      <c r="R89" s="65"/>
      <c r="S89" s="67"/>
      <c r="T89" s="67"/>
      <c r="U89" s="15">
        <f t="shared" si="4"/>
        <v>0</v>
      </c>
      <c r="V89" s="21">
        <f>'5thR'!V89</f>
        <v>6.3</v>
      </c>
      <c r="W89" s="91">
        <f>IF(B89&lt;&gt;"",'5thR'!W89+X89,0)</f>
        <v>1</v>
      </c>
      <c r="X89" s="4">
        <f t="shared" si="5"/>
        <v>0</v>
      </c>
    </row>
    <row r="90" spans="1:24" x14ac:dyDescent="0.25">
      <c r="A90" s="26">
        <v>84</v>
      </c>
      <c r="B90" s="7" t="str">
        <f>'5thR'!B90</f>
        <v>SPRINGER THOMAS</v>
      </c>
      <c r="C90" s="67"/>
      <c r="D90" s="67"/>
      <c r="E90" s="65"/>
      <c r="F90" s="65"/>
      <c r="G90" s="67"/>
      <c r="H90" s="67"/>
      <c r="I90" s="65"/>
      <c r="J90" s="67"/>
      <c r="K90" s="67"/>
      <c r="L90" s="65"/>
      <c r="M90" s="67"/>
      <c r="N90" s="65"/>
      <c r="O90" s="67"/>
      <c r="P90" s="65"/>
      <c r="Q90" s="65"/>
      <c r="R90" s="65"/>
      <c r="S90" s="67"/>
      <c r="T90" s="67"/>
      <c r="U90" s="15">
        <f t="shared" si="4"/>
        <v>0</v>
      </c>
      <c r="V90" s="21">
        <f>'5thR'!V90</f>
        <v>34.5</v>
      </c>
      <c r="W90" s="91">
        <f>IF(B90&lt;&gt;"",'5thR'!W90+X90,0)</f>
        <v>1</v>
      </c>
      <c r="X90" s="4">
        <f t="shared" si="5"/>
        <v>0</v>
      </c>
    </row>
    <row r="91" spans="1:24" x14ac:dyDescent="0.25">
      <c r="A91" s="33">
        <v>85</v>
      </c>
      <c r="B91" s="7" t="str">
        <f>'5thR'!B91</f>
        <v>TOMIC LESAR DRAGAN</v>
      </c>
      <c r="C91" s="67"/>
      <c r="D91" s="67"/>
      <c r="E91" s="65"/>
      <c r="F91" s="65"/>
      <c r="G91" s="67"/>
      <c r="H91" s="67"/>
      <c r="I91" s="65"/>
      <c r="J91" s="67"/>
      <c r="K91" s="67"/>
      <c r="L91" s="65"/>
      <c r="M91" s="67"/>
      <c r="N91" s="65"/>
      <c r="O91" s="67"/>
      <c r="P91" s="65"/>
      <c r="Q91" s="65"/>
      <c r="R91" s="65"/>
      <c r="S91" s="67"/>
      <c r="T91" s="67"/>
      <c r="U91" s="15">
        <f t="shared" si="4"/>
        <v>0</v>
      </c>
      <c r="V91" s="21">
        <f>'5thR'!V91</f>
        <v>17.399999999999999</v>
      </c>
      <c r="W91" s="91">
        <f>IF(B91&lt;&gt;"",'5thR'!W91+X91,0)</f>
        <v>1</v>
      </c>
      <c r="X91" s="4">
        <f t="shared" si="5"/>
        <v>0</v>
      </c>
    </row>
    <row r="92" spans="1:24" x14ac:dyDescent="0.25">
      <c r="A92" s="26">
        <v>86</v>
      </c>
      <c r="B92" s="7" t="str">
        <f>'5thR'!B92</f>
        <v>VAATAINEN JANNE</v>
      </c>
      <c r="C92" s="67"/>
      <c r="D92" s="67"/>
      <c r="E92" s="65"/>
      <c r="F92" s="65"/>
      <c r="G92" s="67"/>
      <c r="H92" s="67"/>
      <c r="I92" s="65"/>
      <c r="J92" s="67"/>
      <c r="K92" s="67"/>
      <c r="L92" s="65"/>
      <c r="M92" s="67"/>
      <c r="N92" s="65"/>
      <c r="O92" s="67"/>
      <c r="P92" s="65"/>
      <c r="Q92" s="65"/>
      <c r="R92" s="65"/>
      <c r="S92" s="67"/>
      <c r="T92" s="67"/>
      <c r="U92" s="15">
        <f t="shared" si="4"/>
        <v>0</v>
      </c>
      <c r="V92" s="21">
        <f>'5thR'!V92</f>
        <v>13.6</v>
      </c>
      <c r="W92" s="91">
        <f>IF(B92&lt;&gt;"",'5thR'!W92+X92,0)</f>
        <v>1</v>
      </c>
      <c r="X92" s="4">
        <f t="shared" si="5"/>
        <v>0</v>
      </c>
    </row>
    <row r="93" spans="1:24" x14ac:dyDescent="0.25">
      <c r="A93" s="26">
        <v>87</v>
      </c>
      <c r="B93" s="7" t="str">
        <f>'5thR'!B93</f>
        <v/>
      </c>
      <c r="C93" s="67"/>
      <c r="D93" s="67"/>
      <c r="E93" s="65"/>
      <c r="F93" s="65"/>
      <c r="G93" s="67"/>
      <c r="H93" s="67"/>
      <c r="I93" s="65"/>
      <c r="J93" s="67"/>
      <c r="K93" s="67"/>
      <c r="L93" s="65"/>
      <c r="M93" s="67"/>
      <c r="N93" s="65"/>
      <c r="O93" s="67"/>
      <c r="P93" s="65"/>
      <c r="Q93" s="65"/>
      <c r="R93" s="65"/>
      <c r="S93" s="67"/>
      <c r="T93" s="67"/>
      <c r="U93" s="15">
        <f t="shared" si="4"/>
        <v>0</v>
      </c>
      <c r="V93" s="21">
        <f>'5thR'!V93</f>
        <v>0</v>
      </c>
      <c r="W93" s="91">
        <f>IF(B93&lt;&gt;"",'5thR'!W93+X93,0)</f>
        <v>0</v>
      </c>
      <c r="X93" s="4">
        <f t="shared" si="5"/>
        <v>0</v>
      </c>
    </row>
    <row r="94" spans="1:24" x14ac:dyDescent="0.25">
      <c r="A94" s="33">
        <v>88</v>
      </c>
      <c r="B94" s="7" t="str">
        <f>'5thR'!B94</f>
        <v/>
      </c>
      <c r="C94" s="67"/>
      <c r="D94" s="67"/>
      <c r="E94" s="65"/>
      <c r="F94" s="65"/>
      <c r="G94" s="67"/>
      <c r="H94" s="67"/>
      <c r="I94" s="65"/>
      <c r="J94" s="67"/>
      <c r="K94" s="67"/>
      <c r="L94" s="65"/>
      <c r="M94" s="67"/>
      <c r="N94" s="65"/>
      <c r="O94" s="67"/>
      <c r="P94" s="65"/>
      <c r="Q94" s="65"/>
      <c r="R94" s="65"/>
      <c r="S94" s="67"/>
      <c r="T94" s="67"/>
      <c r="U94" s="15">
        <f t="shared" si="4"/>
        <v>0</v>
      </c>
      <c r="V94" s="21">
        <f>'5thR'!V94</f>
        <v>0</v>
      </c>
      <c r="W94" s="91">
        <f>IF(B94&lt;&gt;"",'5thR'!W94+X94,0)</f>
        <v>0</v>
      </c>
      <c r="X94" s="4">
        <f t="shared" si="5"/>
        <v>0</v>
      </c>
    </row>
    <row r="95" spans="1:24" x14ac:dyDescent="0.25">
      <c r="A95" s="26">
        <v>89</v>
      </c>
      <c r="B95" s="7" t="str">
        <f>'5thR'!B95</f>
        <v/>
      </c>
      <c r="C95" s="67"/>
      <c r="D95" s="67"/>
      <c r="E95" s="65"/>
      <c r="F95" s="65"/>
      <c r="G95" s="67"/>
      <c r="H95" s="67"/>
      <c r="I95" s="65"/>
      <c r="J95" s="67"/>
      <c r="K95" s="67"/>
      <c r="L95" s="65"/>
      <c r="M95" s="67"/>
      <c r="N95" s="65"/>
      <c r="O95" s="67"/>
      <c r="P95" s="65"/>
      <c r="Q95" s="65"/>
      <c r="R95" s="65"/>
      <c r="S95" s="67"/>
      <c r="T95" s="67"/>
      <c r="U95" s="15">
        <f t="shared" si="4"/>
        <v>0</v>
      </c>
      <c r="V95" s="21">
        <f>'5thR'!V95</f>
        <v>0</v>
      </c>
      <c r="W95" s="91">
        <f>IF(B95&lt;&gt;"",'5thR'!W95+X95,0)</f>
        <v>0</v>
      </c>
      <c r="X95" s="4">
        <f t="shared" si="5"/>
        <v>0</v>
      </c>
    </row>
    <row r="96" spans="1:24" x14ac:dyDescent="0.25">
      <c r="A96" s="26">
        <v>90</v>
      </c>
      <c r="B96" s="7" t="str">
        <f>'5thR'!B96</f>
        <v/>
      </c>
      <c r="C96" s="67"/>
      <c r="D96" s="67"/>
      <c r="E96" s="65"/>
      <c r="F96" s="65"/>
      <c r="G96" s="67"/>
      <c r="H96" s="67"/>
      <c r="I96" s="65"/>
      <c r="J96" s="67"/>
      <c r="K96" s="67"/>
      <c r="L96" s="65"/>
      <c r="M96" s="67"/>
      <c r="N96" s="65"/>
      <c r="O96" s="67"/>
      <c r="P96" s="65"/>
      <c r="Q96" s="65"/>
      <c r="R96" s="65"/>
      <c r="S96" s="67"/>
      <c r="T96" s="67"/>
      <c r="U96" s="15">
        <f t="shared" si="4"/>
        <v>0</v>
      </c>
      <c r="V96" s="21">
        <f>'5thR'!V96</f>
        <v>0</v>
      </c>
      <c r="W96" s="91">
        <f>IF(B96&lt;&gt;"",'5thR'!W96+X96,0)</f>
        <v>0</v>
      </c>
      <c r="X96" s="4">
        <f t="shared" si="5"/>
        <v>0</v>
      </c>
    </row>
    <row r="97" spans="1:24" x14ac:dyDescent="0.25">
      <c r="A97" s="33">
        <v>91</v>
      </c>
      <c r="B97" s="7" t="str">
        <f>'5thR'!B97</f>
        <v/>
      </c>
      <c r="C97" s="67"/>
      <c r="D97" s="67"/>
      <c r="E97" s="65"/>
      <c r="F97" s="65"/>
      <c r="G97" s="67"/>
      <c r="H97" s="67"/>
      <c r="I97" s="65"/>
      <c r="J97" s="67"/>
      <c r="K97" s="67"/>
      <c r="L97" s="65"/>
      <c r="M97" s="67"/>
      <c r="N97" s="65"/>
      <c r="O97" s="67"/>
      <c r="P97" s="65"/>
      <c r="Q97" s="65"/>
      <c r="R97" s="65"/>
      <c r="S97" s="67"/>
      <c r="T97" s="67"/>
      <c r="U97" s="15">
        <f t="shared" si="4"/>
        <v>0</v>
      </c>
      <c r="V97" s="21">
        <f>'5thR'!V97</f>
        <v>0</v>
      </c>
      <c r="W97" s="91">
        <f>IF(B97&lt;&gt;"",'5thR'!W97+X97,0)</f>
        <v>0</v>
      </c>
      <c r="X97" s="4">
        <f t="shared" si="5"/>
        <v>0</v>
      </c>
    </row>
    <row r="98" spans="1:24" x14ac:dyDescent="0.25">
      <c r="A98" s="26">
        <v>92</v>
      </c>
      <c r="B98" s="7" t="str">
        <f>'5thR'!B98</f>
        <v/>
      </c>
      <c r="C98" s="67"/>
      <c r="D98" s="67"/>
      <c r="E98" s="65"/>
      <c r="F98" s="65"/>
      <c r="G98" s="67"/>
      <c r="H98" s="67"/>
      <c r="I98" s="65"/>
      <c r="J98" s="67"/>
      <c r="K98" s="67"/>
      <c r="L98" s="65"/>
      <c r="M98" s="67"/>
      <c r="N98" s="65"/>
      <c r="O98" s="67"/>
      <c r="P98" s="65"/>
      <c r="Q98" s="65"/>
      <c r="R98" s="65"/>
      <c r="S98" s="67"/>
      <c r="T98" s="67"/>
      <c r="U98" s="15">
        <f t="shared" si="4"/>
        <v>0</v>
      </c>
      <c r="V98" s="21">
        <f>'5thR'!V98</f>
        <v>0</v>
      </c>
      <c r="W98" s="91">
        <f>IF(B98&lt;&gt;"",'5thR'!W98+X98,0)</f>
        <v>0</v>
      </c>
      <c r="X98" s="4">
        <f t="shared" si="5"/>
        <v>0</v>
      </c>
    </row>
    <row r="99" spans="1:24" x14ac:dyDescent="0.25">
      <c r="A99" s="26">
        <v>93</v>
      </c>
      <c r="B99" s="7" t="str">
        <f>'5thR'!B99</f>
        <v/>
      </c>
      <c r="C99" s="67"/>
      <c r="D99" s="67"/>
      <c r="E99" s="65"/>
      <c r="F99" s="65"/>
      <c r="G99" s="67"/>
      <c r="H99" s="67"/>
      <c r="I99" s="65"/>
      <c r="J99" s="67"/>
      <c r="K99" s="67"/>
      <c r="L99" s="65"/>
      <c r="M99" s="67"/>
      <c r="N99" s="65"/>
      <c r="O99" s="67"/>
      <c r="P99" s="65"/>
      <c r="Q99" s="65"/>
      <c r="R99" s="65"/>
      <c r="S99" s="67"/>
      <c r="T99" s="67"/>
      <c r="U99" s="15">
        <f t="shared" si="4"/>
        <v>0</v>
      </c>
      <c r="V99" s="21">
        <f>'5thR'!V99</f>
        <v>0</v>
      </c>
      <c r="W99" s="91">
        <f>IF(B99&lt;&gt;"",'5thR'!W99+X99,0)</f>
        <v>0</v>
      </c>
      <c r="X99" s="4">
        <f t="shared" si="5"/>
        <v>0</v>
      </c>
    </row>
    <row r="100" spans="1:24" x14ac:dyDescent="0.25">
      <c r="A100" s="33">
        <v>94</v>
      </c>
      <c r="B100" s="7" t="str">
        <f>'5thR'!B100</f>
        <v/>
      </c>
      <c r="C100" s="67"/>
      <c r="D100" s="67"/>
      <c r="E100" s="65"/>
      <c r="F100" s="65"/>
      <c r="G100" s="67"/>
      <c r="H100" s="67"/>
      <c r="I100" s="65"/>
      <c r="J100" s="67"/>
      <c r="K100" s="67"/>
      <c r="L100" s="65"/>
      <c r="M100" s="67"/>
      <c r="N100" s="65"/>
      <c r="O100" s="67"/>
      <c r="P100" s="65"/>
      <c r="Q100" s="65"/>
      <c r="R100" s="65"/>
      <c r="S100" s="67"/>
      <c r="T100" s="67"/>
      <c r="U100" s="15">
        <f t="shared" si="4"/>
        <v>0</v>
      </c>
      <c r="V100" s="21">
        <f>'5thR'!V100</f>
        <v>0</v>
      </c>
      <c r="W100" s="91">
        <f>IF(B100&lt;&gt;"",'5thR'!W100+X100,0)</f>
        <v>0</v>
      </c>
      <c r="X100" s="4">
        <f t="shared" si="5"/>
        <v>0</v>
      </c>
    </row>
    <row r="101" spans="1:24" x14ac:dyDescent="0.25">
      <c r="A101" s="26">
        <v>95</v>
      </c>
      <c r="B101" s="7" t="str">
        <f>'5thR'!B101</f>
        <v/>
      </c>
      <c r="C101" s="67"/>
      <c r="D101" s="67"/>
      <c r="E101" s="65"/>
      <c r="F101" s="65"/>
      <c r="G101" s="67"/>
      <c r="H101" s="67"/>
      <c r="I101" s="65"/>
      <c r="J101" s="67"/>
      <c r="K101" s="67"/>
      <c r="L101" s="65"/>
      <c r="M101" s="67"/>
      <c r="N101" s="65"/>
      <c r="O101" s="67"/>
      <c r="P101" s="65"/>
      <c r="Q101" s="65"/>
      <c r="R101" s="65"/>
      <c r="S101" s="67"/>
      <c r="T101" s="67"/>
      <c r="U101" s="15">
        <f t="shared" si="4"/>
        <v>0</v>
      </c>
      <c r="V101" s="21">
        <f>'5thR'!V101</f>
        <v>0</v>
      </c>
      <c r="W101" s="91">
        <f>IF(B101&lt;&gt;"",'5thR'!W101+X101,0)</f>
        <v>0</v>
      </c>
      <c r="X101" s="4">
        <f t="shared" si="5"/>
        <v>0</v>
      </c>
    </row>
    <row r="102" spans="1:24" x14ac:dyDescent="0.25">
      <c r="A102" s="26">
        <v>96</v>
      </c>
      <c r="B102" s="66" t="str">
        <f>'5thR'!B102</f>
        <v/>
      </c>
      <c r="C102" s="67"/>
      <c r="D102" s="67"/>
      <c r="E102" s="65"/>
      <c r="F102" s="65"/>
      <c r="G102" s="67"/>
      <c r="H102" s="67"/>
      <c r="I102" s="65"/>
      <c r="J102" s="67"/>
      <c r="K102" s="67"/>
      <c r="L102" s="65"/>
      <c r="M102" s="67"/>
      <c r="N102" s="65"/>
      <c r="O102" s="67"/>
      <c r="P102" s="65"/>
      <c r="Q102" s="65"/>
      <c r="R102" s="65"/>
      <c r="S102" s="67"/>
      <c r="T102" s="67"/>
      <c r="U102" s="15">
        <f t="shared" si="4"/>
        <v>0</v>
      </c>
      <c r="V102" s="21">
        <f>'5thR'!V102</f>
        <v>0</v>
      </c>
      <c r="W102" s="91">
        <f>IF(B102&lt;&gt;"",'5thR'!W102+X102,0)</f>
        <v>0</v>
      </c>
      <c r="X102" s="4">
        <f t="shared" ref="X102:X125" si="6">IF(U102&gt;0,1,0)</f>
        <v>0</v>
      </c>
    </row>
    <row r="103" spans="1:24" x14ac:dyDescent="0.25">
      <c r="A103" s="33">
        <v>97</v>
      </c>
      <c r="B103" s="66" t="str">
        <f>'5thR'!B103</f>
        <v/>
      </c>
      <c r="C103" s="67"/>
      <c r="D103" s="67"/>
      <c r="E103" s="65"/>
      <c r="F103" s="65"/>
      <c r="G103" s="67"/>
      <c r="H103" s="67"/>
      <c r="I103" s="65"/>
      <c r="J103" s="67"/>
      <c r="K103" s="67"/>
      <c r="L103" s="65"/>
      <c r="M103" s="67"/>
      <c r="N103" s="65"/>
      <c r="O103" s="67"/>
      <c r="P103" s="65"/>
      <c r="Q103" s="65"/>
      <c r="R103" s="65"/>
      <c r="S103" s="67"/>
      <c r="T103" s="67"/>
      <c r="U103" s="15">
        <f t="shared" ref="U103:U118" si="7">SUM(C103:T103)</f>
        <v>0</v>
      </c>
      <c r="V103" s="21">
        <f>'5thR'!V103</f>
        <v>0</v>
      </c>
      <c r="W103" s="91">
        <f>IF(B103&lt;&gt;"",'5thR'!W103+X103,0)</f>
        <v>0</v>
      </c>
      <c r="X103" s="4">
        <f t="shared" si="6"/>
        <v>0</v>
      </c>
    </row>
    <row r="104" spans="1:24" x14ac:dyDescent="0.25">
      <c r="A104" s="26">
        <v>98</v>
      </c>
      <c r="B104" s="66" t="str">
        <f>'5thR'!B104</f>
        <v/>
      </c>
      <c r="C104" s="67"/>
      <c r="D104" s="67"/>
      <c r="E104" s="65"/>
      <c r="F104" s="65"/>
      <c r="G104" s="67"/>
      <c r="H104" s="67"/>
      <c r="I104" s="65"/>
      <c r="J104" s="67"/>
      <c r="K104" s="67"/>
      <c r="L104" s="65"/>
      <c r="M104" s="67"/>
      <c r="N104" s="65"/>
      <c r="O104" s="67"/>
      <c r="P104" s="65"/>
      <c r="Q104" s="65"/>
      <c r="R104" s="65"/>
      <c r="S104" s="67"/>
      <c r="T104" s="67"/>
      <c r="U104" s="15">
        <f t="shared" si="7"/>
        <v>0</v>
      </c>
      <c r="V104" s="21">
        <f>'5thR'!V104</f>
        <v>0</v>
      </c>
      <c r="W104" s="91">
        <f>IF(B104&lt;&gt;"",'5thR'!W104+X104,0)</f>
        <v>0</v>
      </c>
      <c r="X104" s="4">
        <f t="shared" si="6"/>
        <v>0</v>
      </c>
    </row>
    <row r="105" spans="1:24" x14ac:dyDescent="0.25">
      <c r="A105" s="26">
        <v>99</v>
      </c>
      <c r="B105" s="66" t="str">
        <f>'5thR'!B105</f>
        <v/>
      </c>
      <c r="C105" s="67"/>
      <c r="D105" s="67"/>
      <c r="E105" s="65"/>
      <c r="F105" s="65"/>
      <c r="G105" s="67"/>
      <c r="H105" s="67"/>
      <c r="I105" s="65"/>
      <c r="J105" s="67"/>
      <c r="K105" s="67"/>
      <c r="L105" s="65"/>
      <c r="M105" s="67"/>
      <c r="N105" s="65"/>
      <c r="O105" s="67"/>
      <c r="P105" s="65"/>
      <c r="Q105" s="65"/>
      <c r="R105" s="65"/>
      <c r="S105" s="67"/>
      <c r="T105" s="67"/>
      <c r="U105" s="15">
        <f t="shared" si="7"/>
        <v>0</v>
      </c>
      <c r="V105" s="21">
        <f>'5thR'!V105</f>
        <v>0</v>
      </c>
      <c r="W105" s="91">
        <f>IF(B105&lt;&gt;"",'5thR'!W105+X105,0)</f>
        <v>0</v>
      </c>
      <c r="X105" s="4">
        <f t="shared" si="6"/>
        <v>0</v>
      </c>
    </row>
    <row r="106" spans="1:24" x14ac:dyDescent="0.25">
      <c r="A106" s="33">
        <v>100</v>
      </c>
      <c r="B106" s="66" t="str">
        <f>'5thR'!B106</f>
        <v/>
      </c>
      <c r="C106" s="67"/>
      <c r="D106" s="67"/>
      <c r="E106" s="65"/>
      <c r="F106" s="65"/>
      <c r="G106" s="67"/>
      <c r="H106" s="67"/>
      <c r="I106" s="65"/>
      <c r="J106" s="67"/>
      <c r="K106" s="67"/>
      <c r="L106" s="65"/>
      <c r="M106" s="67"/>
      <c r="N106" s="65"/>
      <c r="O106" s="67"/>
      <c r="P106" s="65"/>
      <c r="Q106" s="65"/>
      <c r="R106" s="65"/>
      <c r="S106" s="67"/>
      <c r="T106" s="67"/>
      <c r="U106" s="15">
        <f t="shared" si="7"/>
        <v>0</v>
      </c>
      <c r="V106" s="21">
        <f>'5thR'!V106</f>
        <v>0</v>
      </c>
      <c r="W106" s="91">
        <f>IF(B106&lt;&gt;"",'5thR'!W106+X106,0)</f>
        <v>0</v>
      </c>
      <c r="X106" s="4">
        <f t="shared" si="6"/>
        <v>0</v>
      </c>
    </row>
    <row r="107" spans="1:24" x14ac:dyDescent="0.25">
      <c r="A107" s="26">
        <v>101</v>
      </c>
      <c r="B107" s="66" t="str">
        <f>'5thR'!B107</f>
        <v/>
      </c>
      <c r="C107" s="67"/>
      <c r="D107" s="67"/>
      <c r="E107" s="65"/>
      <c r="F107" s="65"/>
      <c r="G107" s="67"/>
      <c r="H107" s="67"/>
      <c r="I107" s="65"/>
      <c r="J107" s="67"/>
      <c r="K107" s="67"/>
      <c r="L107" s="65"/>
      <c r="M107" s="67"/>
      <c r="N107" s="65"/>
      <c r="O107" s="67"/>
      <c r="P107" s="65"/>
      <c r="Q107" s="65"/>
      <c r="R107" s="65"/>
      <c r="S107" s="67"/>
      <c r="T107" s="67"/>
      <c r="U107" s="15">
        <f t="shared" si="7"/>
        <v>0</v>
      </c>
      <c r="V107" s="21">
        <f>'5thR'!V107</f>
        <v>0</v>
      </c>
      <c r="W107" s="91">
        <f>IF(B107&lt;&gt;"",'5thR'!W107+X107,0)</f>
        <v>0</v>
      </c>
      <c r="X107" s="4">
        <f t="shared" si="6"/>
        <v>0</v>
      </c>
    </row>
    <row r="108" spans="1:24" x14ac:dyDescent="0.25">
      <c r="A108" s="26">
        <v>102</v>
      </c>
      <c r="B108" s="66" t="str">
        <f>'5thR'!B108</f>
        <v/>
      </c>
      <c r="C108" s="67"/>
      <c r="D108" s="67"/>
      <c r="E108" s="65"/>
      <c r="F108" s="65"/>
      <c r="G108" s="67"/>
      <c r="H108" s="67"/>
      <c r="I108" s="65"/>
      <c r="J108" s="67"/>
      <c r="K108" s="67"/>
      <c r="L108" s="65"/>
      <c r="M108" s="67"/>
      <c r="N108" s="65"/>
      <c r="O108" s="67"/>
      <c r="P108" s="65"/>
      <c r="Q108" s="65"/>
      <c r="R108" s="65"/>
      <c r="S108" s="67"/>
      <c r="T108" s="67"/>
      <c r="U108" s="15">
        <f t="shared" si="7"/>
        <v>0</v>
      </c>
      <c r="V108" s="21">
        <f>'5thR'!V108</f>
        <v>0</v>
      </c>
      <c r="W108" s="91">
        <f>IF(B108&lt;&gt;"",'5thR'!W108+X108,0)</f>
        <v>0</v>
      </c>
      <c r="X108" s="4">
        <f t="shared" si="6"/>
        <v>0</v>
      </c>
    </row>
    <row r="109" spans="1:24" x14ac:dyDescent="0.25">
      <c r="A109" s="33">
        <v>103</v>
      </c>
      <c r="B109" s="66" t="str">
        <f>'5thR'!B109</f>
        <v/>
      </c>
      <c r="C109" s="67"/>
      <c r="D109" s="67"/>
      <c r="E109" s="65"/>
      <c r="F109" s="65"/>
      <c r="G109" s="67"/>
      <c r="H109" s="67"/>
      <c r="I109" s="65"/>
      <c r="J109" s="67"/>
      <c r="K109" s="67"/>
      <c r="L109" s="65"/>
      <c r="M109" s="67"/>
      <c r="N109" s="65"/>
      <c r="O109" s="67"/>
      <c r="P109" s="65"/>
      <c r="Q109" s="65"/>
      <c r="R109" s="65"/>
      <c r="S109" s="67"/>
      <c r="T109" s="67"/>
      <c r="U109" s="15">
        <f t="shared" si="7"/>
        <v>0</v>
      </c>
      <c r="V109" s="21">
        <f>'5thR'!V109</f>
        <v>0</v>
      </c>
      <c r="W109" s="91">
        <f>IF(B109&lt;&gt;"",'5thR'!W109+X109,0)</f>
        <v>0</v>
      </c>
      <c r="X109" s="4">
        <f t="shared" si="6"/>
        <v>0</v>
      </c>
    </row>
    <row r="110" spans="1:24" x14ac:dyDescent="0.25">
      <c r="A110" s="26">
        <v>104</v>
      </c>
      <c r="B110" s="66" t="str">
        <f>'5thR'!B110</f>
        <v/>
      </c>
      <c r="C110" s="67"/>
      <c r="D110" s="67"/>
      <c r="E110" s="65"/>
      <c r="F110" s="65"/>
      <c r="G110" s="67"/>
      <c r="H110" s="67"/>
      <c r="I110" s="65"/>
      <c r="J110" s="67"/>
      <c r="K110" s="67"/>
      <c r="L110" s="65"/>
      <c r="M110" s="67"/>
      <c r="N110" s="65"/>
      <c r="O110" s="67"/>
      <c r="P110" s="65"/>
      <c r="Q110" s="65"/>
      <c r="R110" s="65"/>
      <c r="S110" s="67"/>
      <c r="T110" s="67"/>
      <c r="U110" s="15">
        <f t="shared" si="7"/>
        <v>0</v>
      </c>
      <c r="V110" s="21">
        <f>'5thR'!V110</f>
        <v>0</v>
      </c>
      <c r="W110" s="91">
        <f>IF(B110&lt;&gt;"",'5thR'!W110+X110,0)</f>
        <v>0</v>
      </c>
      <c r="X110" s="4">
        <f t="shared" si="6"/>
        <v>0</v>
      </c>
    </row>
    <row r="111" spans="1:24" x14ac:dyDescent="0.25">
      <c r="A111" s="26">
        <v>105</v>
      </c>
      <c r="B111" s="66" t="str">
        <f>'5thR'!B111</f>
        <v/>
      </c>
      <c r="C111" s="67"/>
      <c r="D111" s="67"/>
      <c r="E111" s="65"/>
      <c r="F111" s="65"/>
      <c r="G111" s="67"/>
      <c r="H111" s="67"/>
      <c r="I111" s="65"/>
      <c r="J111" s="67"/>
      <c r="K111" s="67"/>
      <c r="L111" s="65"/>
      <c r="M111" s="67"/>
      <c r="N111" s="65"/>
      <c r="O111" s="67"/>
      <c r="P111" s="65"/>
      <c r="Q111" s="65"/>
      <c r="R111" s="65"/>
      <c r="S111" s="67"/>
      <c r="T111" s="67"/>
      <c r="U111" s="15">
        <f t="shared" si="7"/>
        <v>0</v>
      </c>
      <c r="V111" s="21">
        <f>'5thR'!V111</f>
        <v>0</v>
      </c>
      <c r="W111" s="91">
        <f>IF(B111&lt;&gt;"",'5thR'!W111+X111,0)</f>
        <v>0</v>
      </c>
      <c r="X111" s="4">
        <f t="shared" si="6"/>
        <v>0</v>
      </c>
    </row>
    <row r="112" spans="1:24" x14ac:dyDescent="0.25">
      <c r="A112" s="33">
        <v>106</v>
      </c>
      <c r="B112" s="66" t="str">
        <f>'5thR'!B112</f>
        <v/>
      </c>
      <c r="C112" s="67"/>
      <c r="D112" s="67"/>
      <c r="E112" s="65"/>
      <c r="F112" s="65"/>
      <c r="G112" s="67"/>
      <c r="H112" s="67"/>
      <c r="I112" s="65"/>
      <c r="J112" s="67"/>
      <c r="K112" s="67"/>
      <c r="L112" s="65"/>
      <c r="M112" s="67"/>
      <c r="N112" s="65"/>
      <c r="O112" s="67"/>
      <c r="P112" s="65"/>
      <c r="Q112" s="65"/>
      <c r="R112" s="65"/>
      <c r="S112" s="67"/>
      <c r="T112" s="67"/>
      <c r="U112" s="15">
        <f t="shared" si="7"/>
        <v>0</v>
      </c>
      <c r="V112" s="21">
        <f>'5thR'!V112</f>
        <v>0</v>
      </c>
      <c r="W112" s="91">
        <f>IF(B112&lt;&gt;"",'5thR'!W112+X112,0)</f>
        <v>0</v>
      </c>
      <c r="X112" s="4">
        <f t="shared" si="6"/>
        <v>0</v>
      </c>
    </row>
    <row r="113" spans="1:24" x14ac:dyDescent="0.25">
      <c r="A113" s="26">
        <v>107</v>
      </c>
      <c r="B113" s="66" t="str">
        <f>'5thR'!B113</f>
        <v/>
      </c>
      <c r="C113" s="67"/>
      <c r="D113" s="67"/>
      <c r="E113" s="65"/>
      <c r="F113" s="65"/>
      <c r="G113" s="67"/>
      <c r="H113" s="67"/>
      <c r="I113" s="65"/>
      <c r="J113" s="67"/>
      <c r="K113" s="67"/>
      <c r="L113" s="65"/>
      <c r="M113" s="67"/>
      <c r="N113" s="65"/>
      <c r="O113" s="67"/>
      <c r="P113" s="65"/>
      <c r="Q113" s="65"/>
      <c r="R113" s="65"/>
      <c r="S113" s="67"/>
      <c r="T113" s="67"/>
      <c r="U113" s="15">
        <f t="shared" si="7"/>
        <v>0</v>
      </c>
      <c r="V113" s="21">
        <f>'5thR'!V113</f>
        <v>0</v>
      </c>
      <c r="W113" s="91">
        <f>IF(B113&lt;&gt;"",'5thR'!W113+X113,0)</f>
        <v>0</v>
      </c>
      <c r="X113" s="4">
        <f t="shared" si="6"/>
        <v>0</v>
      </c>
    </row>
    <row r="114" spans="1:24" x14ac:dyDescent="0.25">
      <c r="A114" s="26">
        <v>108</v>
      </c>
      <c r="B114" s="66" t="str">
        <f>'5thR'!B114</f>
        <v/>
      </c>
      <c r="C114" s="67"/>
      <c r="D114" s="67"/>
      <c r="E114" s="65"/>
      <c r="F114" s="65"/>
      <c r="G114" s="67"/>
      <c r="H114" s="67"/>
      <c r="I114" s="65"/>
      <c r="J114" s="67"/>
      <c r="K114" s="67"/>
      <c r="L114" s="65"/>
      <c r="M114" s="67"/>
      <c r="N114" s="65"/>
      <c r="O114" s="67"/>
      <c r="P114" s="65"/>
      <c r="Q114" s="65"/>
      <c r="R114" s="65"/>
      <c r="S114" s="67"/>
      <c r="T114" s="67"/>
      <c r="U114" s="15">
        <f t="shared" si="7"/>
        <v>0</v>
      </c>
      <c r="V114" s="21">
        <f>'5thR'!V114</f>
        <v>0</v>
      </c>
      <c r="W114" s="91">
        <f>IF(B114&lt;&gt;"",'5thR'!W114+X114,0)</f>
        <v>0</v>
      </c>
      <c r="X114" s="4">
        <f t="shared" si="6"/>
        <v>0</v>
      </c>
    </row>
    <row r="115" spans="1:24" x14ac:dyDescent="0.25">
      <c r="A115" s="33">
        <v>109</v>
      </c>
      <c r="B115" s="66" t="str">
        <f>'5thR'!B115</f>
        <v/>
      </c>
      <c r="C115" s="67"/>
      <c r="D115" s="67"/>
      <c r="E115" s="65"/>
      <c r="F115" s="65"/>
      <c r="G115" s="67"/>
      <c r="H115" s="67"/>
      <c r="I115" s="65"/>
      <c r="J115" s="67"/>
      <c r="K115" s="67"/>
      <c r="L115" s="65"/>
      <c r="M115" s="67"/>
      <c r="N115" s="65"/>
      <c r="O115" s="67"/>
      <c r="P115" s="65"/>
      <c r="Q115" s="65"/>
      <c r="R115" s="65"/>
      <c r="S115" s="67"/>
      <c r="T115" s="67"/>
      <c r="U115" s="15">
        <f t="shared" si="7"/>
        <v>0</v>
      </c>
      <c r="V115" s="21">
        <f>'5thR'!V115</f>
        <v>0</v>
      </c>
      <c r="W115" s="91">
        <f>IF(B115&lt;&gt;"",'5thR'!W115+X115,0)</f>
        <v>0</v>
      </c>
      <c r="X115" s="4">
        <f t="shared" si="6"/>
        <v>0</v>
      </c>
    </row>
    <row r="116" spans="1:24" x14ac:dyDescent="0.25">
      <c r="A116" s="26">
        <v>110</v>
      </c>
      <c r="B116" s="66" t="str">
        <f>'5thR'!B116</f>
        <v/>
      </c>
      <c r="C116" s="67"/>
      <c r="D116" s="67"/>
      <c r="E116" s="65"/>
      <c r="F116" s="65"/>
      <c r="G116" s="67"/>
      <c r="H116" s="67"/>
      <c r="I116" s="65"/>
      <c r="J116" s="67"/>
      <c r="K116" s="67"/>
      <c r="L116" s="65"/>
      <c r="M116" s="67"/>
      <c r="N116" s="65"/>
      <c r="O116" s="67"/>
      <c r="P116" s="65"/>
      <c r="Q116" s="65"/>
      <c r="R116" s="65"/>
      <c r="S116" s="67"/>
      <c r="T116" s="67"/>
      <c r="U116" s="15">
        <f t="shared" si="7"/>
        <v>0</v>
      </c>
      <c r="V116" s="21">
        <f>'5thR'!V116</f>
        <v>0</v>
      </c>
      <c r="W116" s="91">
        <f>IF(B116&lt;&gt;"",'5thR'!W116+X116,0)</f>
        <v>0</v>
      </c>
      <c r="X116" s="4">
        <f t="shared" si="6"/>
        <v>0</v>
      </c>
    </row>
    <row r="117" spans="1:24" x14ac:dyDescent="0.25">
      <c r="A117" s="26">
        <v>111</v>
      </c>
      <c r="B117" s="66" t="str">
        <f>'5thR'!B117</f>
        <v/>
      </c>
      <c r="C117" s="67"/>
      <c r="D117" s="67"/>
      <c r="E117" s="65"/>
      <c r="F117" s="65"/>
      <c r="G117" s="67"/>
      <c r="H117" s="67"/>
      <c r="I117" s="65"/>
      <c r="J117" s="67"/>
      <c r="K117" s="67"/>
      <c r="L117" s="65"/>
      <c r="M117" s="67"/>
      <c r="N117" s="65"/>
      <c r="O117" s="67"/>
      <c r="P117" s="65"/>
      <c r="Q117" s="65"/>
      <c r="R117" s="65"/>
      <c r="S117" s="67"/>
      <c r="T117" s="67"/>
      <c r="U117" s="15">
        <f t="shared" si="7"/>
        <v>0</v>
      </c>
      <c r="V117" s="21">
        <f>'5thR'!V117</f>
        <v>0</v>
      </c>
      <c r="W117" s="91">
        <f>IF(B117&lt;&gt;"",'5thR'!W117+X117,0)</f>
        <v>0</v>
      </c>
      <c r="X117" s="4">
        <f t="shared" si="6"/>
        <v>0</v>
      </c>
    </row>
    <row r="118" spans="1:24" x14ac:dyDescent="0.25">
      <c r="A118" s="33">
        <v>112</v>
      </c>
      <c r="B118" s="66" t="str">
        <f>'5thR'!B118</f>
        <v/>
      </c>
      <c r="C118" s="67"/>
      <c r="D118" s="67"/>
      <c r="E118" s="65"/>
      <c r="F118" s="65"/>
      <c r="G118" s="67"/>
      <c r="H118" s="67"/>
      <c r="I118" s="65"/>
      <c r="J118" s="67"/>
      <c r="K118" s="67"/>
      <c r="L118" s="65"/>
      <c r="M118" s="67"/>
      <c r="N118" s="65"/>
      <c r="O118" s="67"/>
      <c r="P118" s="65"/>
      <c r="Q118" s="65"/>
      <c r="R118" s="65"/>
      <c r="S118" s="67"/>
      <c r="T118" s="67"/>
      <c r="U118" s="15">
        <f t="shared" si="7"/>
        <v>0</v>
      </c>
      <c r="V118" s="21">
        <f>'5thR'!V118</f>
        <v>0</v>
      </c>
      <c r="W118" s="91">
        <f>IF(B118&lt;&gt;"",'5thR'!W118+X118,0)</f>
        <v>0</v>
      </c>
      <c r="X118" s="4">
        <f t="shared" si="6"/>
        <v>0</v>
      </c>
    </row>
    <row r="119" spans="1:24" x14ac:dyDescent="0.25">
      <c r="A119" s="26">
        <v>113</v>
      </c>
      <c r="B119" s="7" t="str">
        <f>'5thR'!B119</f>
        <v/>
      </c>
      <c r="C119" s="67"/>
      <c r="D119" s="67"/>
      <c r="E119" s="65"/>
      <c r="F119" s="65"/>
      <c r="G119" s="67"/>
      <c r="H119" s="67"/>
      <c r="I119" s="65"/>
      <c r="J119" s="67"/>
      <c r="K119" s="67"/>
      <c r="L119" s="65"/>
      <c r="M119" s="67"/>
      <c r="N119" s="65"/>
      <c r="O119" s="67"/>
      <c r="P119" s="65"/>
      <c r="Q119" s="65"/>
      <c r="R119" s="65"/>
      <c r="S119" s="67"/>
      <c r="T119" s="67"/>
      <c r="U119" s="15">
        <f t="shared" ref="U119:U126" si="8">SUM(C119:T119)</f>
        <v>0</v>
      </c>
      <c r="V119" s="21">
        <f>'5thR'!V119</f>
        <v>0</v>
      </c>
      <c r="W119" s="91">
        <f>IF(B119&lt;&gt;"",'5thR'!W119+X119,0)</f>
        <v>0</v>
      </c>
      <c r="X119" s="4">
        <f t="shared" si="6"/>
        <v>0</v>
      </c>
    </row>
    <row r="120" spans="1:24" x14ac:dyDescent="0.25">
      <c r="A120" s="26">
        <v>114</v>
      </c>
      <c r="B120" s="7" t="str">
        <f>'5thR'!B120</f>
        <v/>
      </c>
      <c r="C120" s="67"/>
      <c r="D120" s="67"/>
      <c r="E120" s="65"/>
      <c r="F120" s="65"/>
      <c r="G120" s="67"/>
      <c r="H120" s="67"/>
      <c r="I120" s="65"/>
      <c r="J120" s="67"/>
      <c r="K120" s="67"/>
      <c r="L120" s="65"/>
      <c r="M120" s="67"/>
      <c r="N120" s="65"/>
      <c r="O120" s="67"/>
      <c r="P120" s="65"/>
      <c r="Q120" s="65"/>
      <c r="R120" s="65"/>
      <c r="S120" s="67"/>
      <c r="T120" s="67"/>
      <c r="U120" s="15">
        <f t="shared" si="8"/>
        <v>0</v>
      </c>
      <c r="V120" s="21">
        <f>'5thR'!V120</f>
        <v>0</v>
      </c>
      <c r="W120" s="91">
        <f>IF(B120&lt;&gt;"",'5thR'!W120+X120,0)</f>
        <v>0</v>
      </c>
      <c r="X120" s="4">
        <f t="shared" si="6"/>
        <v>0</v>
      </c>
    </row>
    <row r="121" spans="1:24" x14ac:dyDescent="0.25">
      <c r="A121" s="33">
        <v>115</v>
      </c>
      <c r="B121" s="7" t="str">
        <f>'5thR'!B121</f>
        <v/>
      </c>
      <c r="C121" s="67"/>
      <c r="D121" s="67"/>
      <c r="E121" s="65"/>
      <c r="F121" s="65"/>
      <c r="G121" s="67"/>
      <c r="H121" s="67"/>
      <c r="I121" s="65"/>
      <c r="J121" s="67"/>
      <c r="K121" s="67"/>
      <c r="L121" s="65"/>
      <c r="M121" s="67"/>
      <c r="N121" s="65"/>
      <c r="O121" s="67"/>
      <c r="P121" s="65"/>
      <c r="Q121" s="65"/>
      <c r="R121" s="65"/>
      <c r="S121" s="67"/>
      <c r="T121" s="67"/>
      <c r="U121" s="15">
        <f t="shared" si="8"/>
        <v>0</v>
      </c>
      <c r="V121" s="21">
        <f>'5thR'!V121</f>
        <v>0</v>
      </c>
      <c r="W121" s="91">
        <f>IF(B121&lt;&gt;"",'5thR'!W121+X121,0)</f>
        <v>0</v>
      </c>
      <c r="X121" s="4">
        <f t="shared" si="6"/>
        <v>0</v>
      </c>
    </row>
    <row r="122" spans="1:24" x14ac:dyDescent="0.25">
      <c r="A122" s="26">
        <v>116</v>
      </c>
      <c r="B122" s="7" t="str">
        <f>'5thR'!B122</f>
        <v/>
      </c>
      <c r="C122" s="67"/>
      <c r="D122" s="67"/>
      <c r="E122" s="65"/>
      <c r="F122" s="65"/>
      <c r="G122" s="67"/>
      <c r="H122" s="67"/>
      <c r="I122" s="65"/>
      <c r="J122" s="67"/>
      <c r="K122" s="67"/>
      <c r="L122" s="65"/>
      <c r="M122" s="67"/>
      <c r="N122" s="65"/>
      <c r="O122" s="67"/>
      <c r="P122" s="65"/>
      <c r="Q122" s="65"/>
      <c r="R122" s="65"/>
      <c r="S122" s="67"/>
      <c r="T122" s="67"/>
      <c r="U122" s="15">
        <f t="shared" si="8"/>
        <v>0</v>
      </c>
      <c r="V122" s="21">
        <f>'5thR'!V122</f>
        <v>0</v>
      </c>
      <c r="W122" s="91">
        <f>IF(B122&lt;&gt;"",'5thR'!W122+X122,0)</f>
        <v>0</v>
      </c>
      <c r="X122" s="4">
        <f t="shared" si="6"/>
        <v>0</v>
      </c>
    </row>
    <row r="123" spans="1:24" x14ac:dyDescent="0.25">
      <c r="A123" s="26">
        <v>117</v>
      </c>
      <c r="B123" s="7" t="str">
        <f>'5thR'!B123</f>
        <v/>
      </c>
      <c r="C123" s="67"/>
      <c r="D123" s="67"/>
      <c r="E123" s="65"/>
      <c r="F123" s="65"/>
      <c r="G123" s="67"/>
      <c r="H123" s="67"/>
      <c r="I123" s="65"/>
      <c r="J123" s="67"/>
      <c r="K123" s="67"/>
      <c r="L123" s="65"/>
      <c r="M123" s="67"/>
      <c r="N123" s="65"/>
      <c r="O123" s="67"/>
      <c r="P123" s="65"/>
      <c r="Q123" s="65"/>
      <c r="R123" s="65"/>
      <c r="S123" s="67"/>
      <c r="T123" s="67"/>
      <c r="U123" s="15">
        <f t="shared" si="8"/>
        <v>0</v>
      </c>
      <c r="V123" s="21">
        <f>'5thR'!V123</f>
        <v>0</v>
      </c>
      <c r="W123" s="91">
        <f>IF(B123&lt;&gt;"",'5thR'!W123+X123,0)</f>
        <v>0</v>
      </c>
      <c r="X123" s="4">
        <f t="shared" si="6"/>
        <v>0</v>
      </c>
    </row>
    <row r="124" spans="1:24" x14ac:dyDescent="0.25">
      <c r="A124" s="33">
        <v>118</v>
      </c>
      <c r="B124" s="7" t="str">
        <f>'5thR'!B124</f>
        <v/>
      </c>
      <c r="C124" s="67"/>
      <c r="D124" s="67"/>
      <c r="E124" s="65"/>
      <c r="F124" s="65"/>
      <c r="G124" s="67"/>
      <c r="H124" s="67"/>
      <c r="I124" s="65"/>
      <c r="J124" s="67"/>
      <c r="K124" s="67"/>
      <c r="L124" s="65"/>
      <c r="M124" s="67"/>
      <c r="N124" s="65"/>
      <c r="O124" s="67"/>
      <c r="P124" s="65"/>
      <c r="Q124" s="65"/>
      <c r="R124" s="65"/>
      <c r="S124" s="67"/>
      <c r="T124" s="67"/>
      <c r="U124" s="15">
        <f t="shared" si="8"/>
        <v>0</v>
      </c>
      <c r="V124" s="21">
        <f>'5thR'!V124</f>
        <v>0</v>
      </c>
      <c r="W124" s="91">
        <f>IF(B124&lt;&gt;"",'5thR'!W124+X124,0)</f>
        <v>0</v>
      </c>
      <c r="X124" s="4">
        <f t="shared" si="6"/>
        <v>0</v>
      </c>
    </row>
    <row r="125" spans="1:24" x14ac:dyDescent="0.25">
      <c r="A125" s="26">
        <v>119</v>
      </c>
      <c r="B125" s="7" t="str">
        <f>'5thR'!B125</f>
        <v/>
      </c>
      <c r="C125" s="67"/>
      <c r="D125" s="67"/>
      <c r="E125" s="65"/>
      <c r="F125" s="65"/>
      <c r="G125" s="67"/>
      <c r="H125" s="67"/>
      <c r="I125" s="65"/>
      <c r="J125" s="67"/>
      <c r="K125" s="67"/>
      <c r="L125" s="65"/>
      <c r="M125" s="67"/>
      <c r="N125" s="65"/>
      <c r="O125" s="67"/>
      <c r="P125" s="65"/>
      <c r="Q125" s="65"/>
      <c r="R125" s="65"/>
      <c r="S125" s="67"/>
      <c r="T125" s="67"/>
      <c r="U125" s="15">
        <f t="shared" si="8"/>
        <v>0</v>
      </c>
      <c r="V125" s="21">
        <f>'5thR'!V125</f>
        <v>0</v>
      </c>
      <c r="W125" s="91">
        <f>IF(B125&lt;&gt;"",'5thR'!W125+X125,0)</f>
        <v>0</v>
      </c>
      <c r="X125" s="4">
        <f t="shared" si="6"/>
        <v>0</v>
      </c>
    </row>
    <row r="126" spans="1:24" x14ac:dyDescent="0.25">
      <c r="A126" s="26">
        <v>120</v>
      </c>
      <c r="B126" s="66" t="str">
        <f>'5thR'!B126</f>
        <v/>
      </c>
      <c r="C126" s="67"/>
      <c r="D126" s="67"/>
      <c r="E126" s="65"/>
      <c r="F126" s="65"/>
      <c r="G126" s="67"/>
      <c r="H126" s="67"/>
      <c r="I126" s="65"/>
      <c r="J126" s="67"/>
      <c r="K126" s="67"/>
      <c r="L126" s="65"/>
      <c r="M126" s="67"/>
      <c r="N126" s="65"/>
      <c r="O126" s="67"/>
      <c r="P126" s="65"/>
      <c r="Q126" s="65"/>
      <c r="R126" s="65"/>
      <c r="S126" s="67"/>
      <c r="T126" s="67"/>
      <c r="U126" s="15">
        <f t="shared" si="8"/>
        <v>0</v>
      </c>
      <c r="V126" s="21">
        <f>'5thR'!V126</f>
        <v>0</v>
      </c>
      <c r="W126" s="91">
        <f>IF(B126&lt;&gt;"",'5thR'!W126+X126,0)</f>
        <v>0</v>
      </c>
      <c r="X126" s="4">
        <f>IF(U126&gt;0,1,0)</f>
        <v>0</v>
      </c>
    </row>
    <row r="127" spans="1:24" ht="15" customHeight="1" x14ac:dyDescent="0.25">
      <c r="A127" s="33">
        <v>121</v>
      </c>
      <c r="B127" s="66" t="str">
        <f>'5thR'!B127</f>
        <v/>
      </c>
      <c r="C127" s="67"/>
      <c r="D127" s="67"/>
      <c r="E127" s="65"/>
      <c r="F127" s="65"/>
      <c r="G127" s="67"/>
      <c r="H127" s="67"/>
      <c r="I127" s="65"/>
      <c r="J127" s="67"/>
      <c r="K127" s="67"/>
      <c r="L127" s="65"/>
      <c r="M127" s="67"/>
      <c r="N127" s="65"/>
      <c r="O127" s="67"/>
      <c r="P127" s="65"/>
      <c r="Q127" s="65"/>
      <c r="R127" s="65"/>
      <c r="S127" s="67"/>
      <c r="T127" s="67"/>
      <c r="U127" s="16">
        <f t="shared" ref="U127:U138" si="9">SUM(C127:T127)</f>
        <v>0</v>
      </c>
      <c r="V127" s="21">
        <f>'5thR'!V127</f>
        <v>0</v>
      </c>
      <c r="W127" s="91">
        <f>IF(B127&lt;&gt;"",'5thR'!W127+X127,0)</f>
        <v>0</v>
      </c>
      <c r="X127" s="4">
        <f t="shared" ref="X127:X146" si="10">IF(U127&gt;0,1,0)</f>
        <v>0</v>
      </c>
    </row>
    <row r="128" spans="1:24" x14ac:dyDescent="0.25">
      <c r="A128" s="26">
        <v>122</v>
      </c>
      <c r="B128" s="66" t="str">
        <f>'5thR'!B128</f>
        <v/>
      </c>
      <c r="C128" s="67"/>
      <c r="D128" s="67"/>
      <c r="E128" s="65"/>
      <c r="F128" s="65"/>
      <c r="G128" s="67"/>
      <c r="H128" s="67"/>
      <c r="I128" s="65"/>
      <c r="J128" s="67"/>
      <c r="K128" s="67"/>
      <c r="L128" s="65"/>
      <c r="M128" s="67"/>
      <c r="N128" s="65"/>
      <c r="O128" s="67"/>
      <c r="P128" s="65"/>
      <c r="Q128" s="65"/>
      <c r="R128" s="65"/>
      <c r="S128" s="67"/>
      <c r="T128" s="67"/>
      <c r="U128" s="15">
        <f t="shared" si="9"/>
        <v>0</v>
      </c>
      <c r="V128" s="21">
        <f>'5thR'!V128</f>
        <v>0</v>
      </c>
      <c r="W128" s="91">
        <f>IF(B128&lt;&gt;"",'5thR'!W128+X128,0)</f>
        <v>0</v>
      </c>
      <c r="X128" s="4">
        <f t="shared" si="10"/>
        <v>0</v>
      </c>
    </row>
    <row r="129" spans="1:24" x14ac:dyDescent="0.25">
      <c r="A129" s="26">
        <v>123</v>
      </c>
      <c r="B129" s="66" t="str">
        <f>'5thR'!B129</f>
        <v/>
      </c>
      <c r="C129" s="67"/>
      <c r="D129" s="67"/>
      <c r="E129" s="65"/>
      <c r="F129" s="65"/>
      <c r="G129" s="67"/>
      <c r="H129" s="67"/>
      <c r="I129" s="65"/>
      <c r="J129" s="67"/>
      <c r="K129" s="67"/>
      <c r="L129" s="65"/>
      <c r="M129" s="67"/>
      <c r="N129" s="65"/>
      <c r="O129" s="67"/>
      <c r="P129" s="65"/>
      <c r="Q129" s="65"/>
      <c r="R129" s="65"/>
      <c r="S129" s="67"/>
      <c r="T129" s="67"/>
      <c r="U129" s="15">
        <f t="shared" si="9"/>
        <v>0</v>
      </c>
      <c r="V129" s="21">
        <f>'5thR'!V129</f>
        <v>0</v>
      </c>
      <c r="W129" s="91">
        <f>IF(B129&lt;&gt;"",'5thR'!W129+X129,0)</f>
        <v>0</v>
      </c>
      <c r="X129" s="4">
        <f t="shared" si="10"/>
        <v>0</v>
      </c>
    </row>
    <row r="130" spans="1:24" x14ac:dyDescent="0.25">
      <c r="A130" s="33">
        <v>124</v>
      </c>
      <c r="B130" s="66" t="str">
        <f>'5thR'!B130</f>
        <v/>
      </c>
      <c r="C130" s="67"/>
      <c r="D130" s="67"/>
      <c r="E130" s="65"/>
      <c r="F130" s="65"/>
      <c r="G130" s="67"/>
      <c r="H130" s="67"/>
      <c r="I130" s="65"/>
      <c r="J130" s="67"/>
      <c r="K130" s="67"/>
      <c r="L130" s="65"/>
      <c r="M130" s="67"/>
      <c r="N130" s="65"/>
      <c r="O130" s="67"/>
      <c r="P130" s="65"/>
      <c r="Q130" s="65"/>
      <c r="R130" s="65"/>
      <c r="S130" s="67"/>
      <c r="T130" s="67"/>
      <c r="U130" s="15">
        <f t="shared" si="9"/>
        <v>0</v>
      </c>
      <c r="V130" s="21">
        <f>'5thR'!V130</f>
        <v>0</v>
      </c>
      <c r="W130" s="91">
        <f>IF(B130&lt;&gt;"",'5thR'!W130+X130,0)</f>
        <v>0</v>
      </c>
      <c r="X130" s="4">
        <f t="shared" si="10"/>
        <v>0</v>
      </c>
    </row>
    <row r="131" spans="1:24" x14ac:dyDescent="0.25">
      <c r="A131" s="26">
        <v>125</v>
      </c>
      <c r="B131" s="66" t="str">
        <f>'5thR'!B131</f>
        <v/>
      </c>
      <c r="C131" s="67"/>
      <c r="D131" s="67"/>
      <c r="E131" s="65"/>
      <c r="F131" s="65"/>
      <c r="G131" s="67"/>
      <c r="H131" s="67"/>
      <c r="I131" s="65"/>
      <c r="J131" s="67"/>
      <c r="K131" s="67"/>
      <c r="L131" s="65"/>
      <c r="M131" s="67"/>
      <c r="N131" s="65"/>
      <c r="O131" s="67"/>
      <c r="P131" s="65"/>
      <c r="Q131" s="65"/>
      <c r="R131" s="65"/>
      <c r="S131" s="67"/>
      <c r="T131" s="67"/>
      <c r="U131" s="15">
        <f t="shared" si="9"/>
        <v>0</v>
      </c>
      <c r="V131" s="21">
        <f>'5thR'!V131</f>
        <v>0</v>
      </c>
      <c r="W131" s="91">
        <f>IF(B131&lt;&gt;"",'5thR'!W131+X131,0)</f>
        <v>0</v>
      </c>
      <c r="X131" s="4">
        <f t="shared" si="10"/>
        <v>0</v>
      </c>
    </row>
    <row r="132" spans="1:24" x14ac:dyDescent="0.25">
      <c r="A132" s="26">
        <v>126</v>
      </c>
      <c r="B132" s="66" t="str">
        <f>'5thR'!B132</f>
        <v/>
      </c>
      <c r="C132" s="67"/>
      <c r="D132" s="67"/>
      <c r="E132" s="65"/>
      <c r="F132" s="65"/>
      <c r="G132" s="67"/>
      <c r="H132" s="67"/>
      <c r="I132" s="65"/>
      <c r="J132" s="67"/>
      <c r="K132" s="67"/>
      <c r="L132" s="65"/>
      <c r="M132" s="67"/>
      <c r="N132" s="65"/>
      <c r="O132" s="67"/>
      <c r="P132" s="65"/>
      <c r="Q132" s="65"/>
      <c r="R132" s="65"/>
      <c r="S132" s="67"/>
      <c r="T132" s="67"/>
      <c r="U132" s="15">
        <f t="shared" si="9"/>
        <v>0</v>
      </c>
      <c r="V132" s="21">
        <f>'5thR'!V132</f>
        <v>0</v>
      </c>
      <c r="W132" s="91">
        <f>IF(B132&lt;&gt;"",'5thR'!W132+X132,0)</f>
        <v>0</v>
      </c>
      <c r="X132" s="4">
        <f t="shared" si="10"/>
        <v>0</v>
      </c>
    </row>
    <row r="133" spans="1:24" x14ac:dyDescent="0.25">
      <c r="A133" s="33">
        <v>127</v>
      </c>
      <c r="B133" s="66" t="str">
        <f>'5thR'!B133</f>
        <v/>
      </c>
      <c r="C133" s="67"/>
      <c r="D133" s="67"/>
      <c r="E133" s="65"/>
      <c r="F133" s="65"/>
      <c r="G133" s="67"/>
      <c r="H133" s="67"/>
      <c r="I133" s="65"/>
      <c r="J133" s="67"/>
      <c r="K133" s="67"/>
      <c r="L133" s="65"/>
      <c r="M133" s="67"/>
      <c r="N133" s="65"/>
      <c r="O133" s="67"/>
      <c r="P133" s="65"/>
      <c r="Q133" s="65"/>
      <c r="R133" s="65"/>
      <c r="S133" s="67"/>
      <c r="T133" s="67"/>
      <c r="U133" s="15">
        <f t="shared" si="9"/>
        <v>0</v>
      </c>
      <c r="V133" s="21">
        <f>'5thR'!V133</f>
        <v>0</v>
      </c>
      <c r="W133" s="91">
        <f>IF(B133&lt;&gt;"",'5thR'!W133+X133,0)</f>
        <v>0</v>
      </c>
      <c r="X133" s="4">
        <f t="shared" si="10"/>
        <v>0</v>
      </c>
    </row>
    <row r="134" spans="1:24" x14ac:dyDescent="0.25">
      <c r="A134" s="26">
        <v>128</v>
      </c>
      <c r="B134" s="66" t="str">
        <f>'5thR'!B134</f>
        <v/>
      </c>
      <c r="C134" s="67"/>
      <c r="D134" s="67"/>
      <c r="E134" s="65"/>
      <c r="F134" s="65"/>
      <c r="G134" s="67"/>
      <c r="H134" s="67"/>
      <c r="I134" s="65"/>
      <c r="J134" s="67"/>
      <c r="K134" s="67"/>
      <c r="L134" s="65"/>
      <c r="M134" s="67"/>
      <c r="N134" s="65"/>
      <c r="O134" s="67"/>
      <c r="P134" s="65"/>
      <c r="Q134" s="65"/>
      <c r="R134" s="65"/>
      <c r="S134" s="67"/>
      <c r="T134" s="67"/>
      <c r="U134" s="15">
        <f t="shared" si="9"/>
        <v>0</v>
      </c>
      <c r="V134" s="21">
        <f>'5thR'!V134</f>
        <v>0</v>
      </c>
      <c r="W134" s="91">
        <f>IF(B134&lt;&gt;"",'5thR'!W134+X134,0)</f>
        <v>0</v>
      </c>
      <c r="X134" s="4">
        <f t="shared" si="10"/>
        <v>0</v>
      </c>
    </row>
    <row r="135" spans="1:24" x14ac:dyDescent="0.25">
      <c r="A135" s="26">
        <v>129</v>
      </c>
      <c r="B135" s="66" t="str">
        <f>'5thR'!B135</f>
        <v/>
      </c>
      <c r="C135" s="67"/>
      <c r="D135" s="67"/>
      <c r="E135" s="65"/>
      <c r="F135" s="65"/>
      <c r="G135" s="67"/>
      <c r="H135" s="67"/>
      <c r="I135" s="65"/>
      <c r="J135" s="67"/>
      <c r="K135" s="67"/>
      <c r="L135" s="65"/>
      <c r="M135" s="67"/>
      <c r="N135" s="65"/>
      <c r="O135" s="67"/>
      <c r="P135" s="65"/>
      <c r="Q135" s="65"/>
      <c r="R135" s="65"/>
      <c r="S135" s="67"/>
      <c r="T135" s="67"/>
      <c r="U135" s="15">
        <f t="shared" si="9"/>
        <v>0</v>
      </c>
      <c r="V135" s="21">
        <f>'5thR'!V135</f>
        <v>0</v>
      </c>
      <c r="W135" s="91">
        <f>IF(B135&lt;&gt;"",'5thR'!W135+X135,0)</f>
        <v>0</v>
      </c>
      <c r="X135" s="4">
        <f t="shared" si="10"/>
        <v>0</v>
      </c>
    </row>
    <row r="136" spans="1:24" x14ac:dyDescent="0.25">
      <c r="A136" s="33">
        <v>130</v>
      </c>
      <c r="B136" s="66" t="str">
        <f>'5thR'!B136</f>
        <v/>
      </c>
      <c r="C136" s="67"/>
      <c r="D136" s="67"/>
      <c r="E136" s="65"/>
      <c r="F136" s="65"/>
      <c r="G136" s="67"/>
      <c r="H136" s="67"/>
      <c r="I136" s="65"/>
      <c r="J136" s="67"/>
      <c r="K136" s="67"/>
      <c r="L136" s="65"/>
      <c r="M136" s="67"/>
      <c r="N136" s="65"/>
      <c r="O136" s="67"/>
      <c r="P136" s="65"/>
      <c r="Q136" s="65"/>
      <c r="R136" s="65"/>
      <c r="S136" s="67"/>
      <c r="T136" s="67"/>
      <c r="U136" s="15">
        <f t="shared" si="9"/>
        <v>0</v>
      </c>
      <c r="V136" s="21">
        <f>'5thR'!V136</f>
        <v>0</v>
      </c>
      <c r="W136" s="91">
        <f>IF(B136&lt;&gt;"",'5thR'!W136+X136,0)</f>
        <v>0</v>
      </c>
      <c r="X136" s="4">
        <f t="shared" si="10"/>
        <v>0</v>
      </c>
    </row>
    <row r="137" spans="1:24" x14ac:dyDescent="0.25">
      <c r="A137" s="26">
        <v>131</v>
      </c>
      <c r="B137" s="66" t="str">
        <f>'5thR'!B137</f>
        <v/>
      </c>
      <c r="C137" s="67"/>
      <c r="D137" s="67"/>
      <c r="E137" s="65"/>
      <c r="F137" s="65"/>
      <c r="G137" s="67"/>
      <c r="H137" s="67"/>
      <c r="I137" s="65"/>
      <c r="J137" s="67"/>
      <c r="K137" s="67"/>
      <c r="L137" s="65"/>
      <c r="M137" s="67"/>
      <c r="N137" s="65"/>
      <c r="O137" s="67"/>
      <c r="P137" s="65"/>
      <c r="Q137" s="65"/>
      <c r="R137" s="65"/>
      <c r="S137" s="67"/>
      <c r="T137" s="67"/>
      <c r="U137" s="15">
        <f t="shared" si="9"/>
        <v>0</v>
      </c>
      <c r="V137" s="21">
        <f>'5thR'!V137</f>
        <v>0</v>
      </c>
      <c r="W137" s="91">
        <f>IF(B137&lt;&gt;"",'5thR'!W137+X137,0)</f>
        <v>0</v>
      </c>
      <c r="X137" s="4">
        <f t="shared" si="10"/>
        <v>0</v>
      </c>
    </row>
    <row r="138" spans="1:24" x14ac:dyDescent="0.25">
      <c r="A138" s="26">
        <v>132</v>
      </c>
      <c r="B138" s="66" t="str">
        <f>'5thR'!B138</f>
        <v/>
      </c>
      <c r="C138" s="67"/>
      <c r="D138" s="67"/>
      <c r="E138" s="65"/>
      <c r="F138" s="65"/>
      <c r="G138" s="67"/>
      <c r="H138" s="67"/>
      <c r="I138" s="65"/>
      <c r="J138" s="67"/>
      <c r="K138" s="67"/>
      <c r="L138" s="65"/>
      <c r="M138" s="67"/>
      <c r="N138" s="65"/>
      <c r="O138" s="67"/>
      <c r="P138" s="65"/>
      <c r="Q138" s="65"/>
      <c r="R138" s="65"/>
      <c r="S138" s="67"/>
      <c r="T138" s="67"/>
      <c r="U138" s="15">
        <f t="shared" si="9"/>
        <v>0</v>
      </c>
      <c r="V138" s="21">
        <f>'5thR'!V138</f>
        <v>0</v>
      </c>
      <c r="W138" s="91">
        <f>IF(B138&lt;&gt;"",'5thR'!W138+X138,0)</f>
        <v>0</v>
      </c>
      <c r="X138" s="4">
        <f t="shared" si="10"/>
        <v>0</v>
      </c>
    </row>
    <row r="139" spans="1:24" x14ac:dyDescent="0.25">
      <c r="A139" s="33">
        <v>133</v>
      </c>
      <c r="B139" s="66" t="str">
        <f>'5thR'!B139</f>
        <v/>
      </c>
      <c r="C139" s="67"/>
      <c r="D139" s="67"/>
      <c r="E139" s="65"/>
      <c r="F139" s="65"/>
      <c r="G139" s="67"/>
      <c r="H139" s="67"/>
      <c r="I139" s="65"/>
      <c r="J139" s="67"/>
      <c r="K139" s="67"/>
      <c r="L139" s="65"/>
      <c r="M139" s="67"/>
      <c r="N139" s="65"/>
      <c r="O139" s="67"/>
      <c r="P139" s="65"/>
      <c r="Q139" s="65"/>
      <c r="R139" s="65"/>
      <c r="S139" s="67"/>
      <c r="T139" s="67"/>
      <c r="U139" s="15">
        <f t="shared" ref="U139:U146" si="11">SUM(C139:T139)</f>
        <v>0</v>
      </c>
      <c r="V139" s="21">
        <f>'5thR'!V139</f>
        <v>0</v>
      </c>
      <c r="W139" s="91">
        <f>IF(B139&lt;&gt;"",'5thR'!W139+X139,0)</f>
        <v>0</v>
      </c>
      <c r="X139" s="4">
        <f t="shared" si="10"/>
        <v>0</v>
      </c>
    </row>
    <row r="140" spans="1:24" x14ac:dyDescent="0.25">
      <c r="A140" s="26">
        <v>134</v>
      </c>
      <c r="B140" s="66" t="str">
        <f>'5thR'!B140</f>
        <v/>
      </c>
      <c r="C140" s="67"/>
      <c r="D140" s="67"/>
      <c r="E140" s="65"/>
      <c r="F140" s="65"/>
      <c r="G140" s="67"/>
      <c r="H140" s="67"/>
      <c r="I140" s="65"/>
      <c r="J140" s="67"/>
      <c r="K140" s="67"/>
      <c r="L140" s="65"/>
      <c r="M140" s="67"/>
      <c r="N140" s="65"/>
      <c r="O140" s="67"/>
      <c r="P140" s="65"/>
      <c r="Q140" s="65"/>
      <c r="R140" s="65"/>
      <c r="S140" s="67"/>
      <c r="T140" s="67"/>
      <c r="U140" s="15">
        <f t="shared" si="11"/>
        <v>0</v>
      </c>
      <c r="V140" s="21">
        <f>'5thR'!V140</f>
        <v>0</v>
      </c>
      <c r="W140" s="91">
        <f>IF(B140&lt;&gt;"",'5thR'!W140+X140,0)</f>
        <v>0</v>
      </c>
      <c r="X140" s="4">
        <f t="shared" si="10"/>
        <v>0</v>
      </c>
    </row>
    <row r="141" spans="1:24" x14ac:dyDescent="0.25">
      <c r="A141" s="26">
        <v>135</v>
      </c>
      <c r="B141" s="66" t="str">
        <f>'5thR'!B141</f>
        <v/>
      </c>
      <c r="C141" s="67"/>
      <c r="D141" s="67"/>
      <c r="E141" s="65"/>
      <c r="F141" s="65"/>
      <c r="G141" s="67"/>
      <c r="H141" s="67"/>
      <c r="I141" s="65"/>
      <c r="J141" s="67"/>
      <c r="K141" s="67"/>
      <c r="L141" s="65"/>
      <c r="M141" s="67"/>
      <c r="N141" s="65"/>
      <c r="O141" s="67"/>
      <c r="P141" s="65"/>
      <c r="Q141" s="65"/>
      <c r="R141" s="65"/>
      <c r="S141" s="67"/>
      <c r="T141" s="67"/>
      <c r="U141" s="15">
        <f t="shared" si="11"/>
        <v>0</v>
      </c>
      <c r="V141" s="21">
        <f>'5thR'!V141</f>
        <v>0</v>
      </c>
      <c r="W141" s="91">
        <f>IF(B141&lt;&gt;"",'5thR'!W141+X141,0)</f>
        <v>0</v>
      </c>
      <c r="X141" s="4">
        <f t="shared" si="10"/>
        <v>0</v>
      </c>
    </row>
    <row r="142" spans="1:24" x14ac:dyDescent="0.25">
      <c r="A142" s="33">
        <v>136</v>
      </c>
      <c r="B142" s="66" t="str">
        <f>'5thR'!B142</f>
        <v/>
      </c>
      <c r="C142" s="67"/>
      <c r="D142" s="67"/>
      <c r="E142" s="65"/>
      <c r="F142" s="65"/>
      <c r="G142" s="67"/>
      <c r="H142" s="67"/>
      <c r="I142" s="65"/>
      <c r="J142" s="67"/>
      <c r="K142" s="67"/>
      <c r="L142" s="65"/>
      <c r="M142" s="67"/>
      <c r="N142" s="65"/>
      <c r="O142" s="67"/>
      <c r="P142" s="65"/>
      <c r="Q142" s="65"/>
      <c r="R142" s="65"/>
      <c r="S142" s="67"/>
      <c r="T142" s="67"/>
      <c r="U142" s="15">
        <f t="shared" si="11"/>
        <v>0</v>
      </c>
      <c r="V142" s="21">
        <f>'5thR'!V142</f>
        <v>0</v>
      </c>
      <c r="W142" s="91">
        <f>IF(B142&lt;&gt;"",'5thR'!W142+X142,0)</f>
        <v>0</v>
      </c>
      <c r="X142" s="4">
        <f t="shared" si="10"/>
        <v>0</v>
      </c>
    </row>
    <row r="143" spans="1:24" x14ac:dyDescent="0.25">
      <c r="A143" s="26">
        <v>137</v>
      </c>
      <c r="B143" s="66" t="str">
        <f>'5thR'!B143</f>
        <v/>
      </c>
      <c r="C143" s="67"/>
      <c r="D143" s="67"/>
      <c r="E143" s="65"/>
      <c r="F143" s="65"/>
      <c r="G143" s="67"/>
      <c r="H143" s="67"/>
      <c r="I143" s="65"/>
      <c r="J143" s="67"/>
      <c r="K143" s="67"/>
      <c r="L143" s="65"/>
      <c r="M143" s="67"/>
      <c r="N143" s="65"/>
      <c r="O143" s="67"/>
      <c r="P143" s="65"/>
      <c r="Q143" s="65"/>
      <c r="R143" s="65"/>
      <c r="S143" s="67"/>
      <c r="T143" s="67"/>
      <c r="U143" s="15">
        <f t="shared" si="11"/>
        <v>0</v>
      </c>
      <c r="V143" s="21">
        <f>'5thR'!V143</f>
        <v>0</v>
      </c>
      <c r="W143" s="91">
        <f>IF(B143&lt;&gt;"",'5thR'!W143+X143,0)</f>
        <v>0</v>
      </c>
      <c r="X143" s="4">
        <f t="shared" si="10"/>
        <v>0</v>
      </c>
    </row>
    <row r="144" spans="1:24" x14ac:dyDescent="0.25">
      <c r="A144" s="26">
        <v>138</v>
      </c>
      <c r="B144" s="66" t="str">
        <f>'5thR'!B144</f>
        <v/>
      </c>
      <c r="C144" s="67"/>
      <c r="D144" s="67"/>
      <c r="E144" s="65"/>
      <c r="F144" s="65"/>
      <c r="G144" s="67"/>
      <c r="H144" s="67"/>
      <c r="I144" s="65"/>
      <c r="J144" s="67"/>
      <c r="K144" s="67"/>
      <c r="L144" s="65"/>
      <c r="M144" s="67"/>
      <c r="N144" s="65"/>
      <c r="O144" s="67"/>
      <c r="P144" s="65"/>
      <c r="Q144" s="65"/>
      <c r="R144" s="65"/>
      <c r="S144" s="67"/>
      <c r="T144" s="67"/>
      <c r="U144" s="15">
        <f t="shared" si="11"/>
        <v>0</v>
      </c>
      <c r="V144" s="21">
        <f>'5thR'!V144</f>
        <v>0</v>
      </c>
      <c r="W144" s="91">
        <f>IF(B144&lt;&gt;"",'5thR'!W144+X144,0)</f>
        <v>0</v>
      </c>
      <c r="X144" s="4">
        <f t="shared" si="10"/>
        <v>0</v>
      </c>
    </row>
    <row r="145" spans="1:24" x14ac:dyDescent="0.25">
      <c r="A145" s="33">
        <v>139</v>
      </c>
      <c r="B145" s="66" t="str">
        <f>'5thR'!B145</f>
        <v/>
      </c>
      <c r="C145" s="67"/>
      <c r="D145" s="67"/>
      <c r="E145" s="65"/>
      <c r="F145" s="65"/>
      <c r="G145" s="67"/>
      <c r="H145" s="67"/>
      <c r="I145" s="65"/>
      <c r="J145" s="67"/>
      <c r="K145" s="67"/>
      <c r="L145" s="65"/>
      <c r="M145" s="67"/>
      <c r="N145" s="65"/>
      <c r="O145" s="67"/>
      <c r="P145" s="65"/>
      <c r="Q145" s="65"/>
      <c r="R145" s="65"/>
      <c r="S145" s="67"/>
      <c r="T145" s="67"/>
      <c r="U145" s="15">
        <f t="shared" si="11"/>
        <v>0</v>
      </c>
      <c r="V145" s="21">
        <f>'5thR'!V145</f>
        <v>0</v>
      </c>
      <c r="W145" s="91">
        <f>IF(B145&lt;&gt;"",'5thR'!W145+X145,0)</f>
        <v>0</v>
      </c>
      <c r="X145" s="4">
        <f t="shared" si="10"/>
        <v>0</v>
      </c>
    </row>
    <row r="146" spans="1:24" ht="15.75" thickBot="1" x14ac:dyDescent="0.3">
      <c r="A146" s="26">
        <v>140</v>
      </c>
      <c r="B146" s="62" t="str">
        <f>'5thR'!B146</f>
        <v/>
      </c>
      <c r="C146" s="68"/>
      <c r="D146" s="68"/>
      <c r="E146" s="69"/>
      <c r="F146" s="69"/>
      <c r="G146" s="68"/>
      <c r="H146" s="68"/>
      <c r="I146" s="69"/>
      <c r="J146" s="68"/>
      <c r="K146" s="68"/>
      <c r="L146" s="69"/>
      <c r="M146" s="68"/>
      <c r="N146" s="69"/>
      <c r="O146" s="68"/>
      <c r="P146" s="69"/>
      <c r="Q146" s="69"/>
      <c r="R146" s="69"/>
      <c r="S146" s="68"/>
      <c r="T146" s="68"/>
      <c r="U146" s="19">
        <f t="shared" si="11"/>
        <v>0</v>
      </c>
      <c r="V146" s="21">
        <f>'5thR'!V146</f>
        <v>0</v>
      </c>
      <c r="W146" s="91">
        <f>IF(B146&lt;&gt;"",'5thR'!W146+X146,0)</f>
        <v>0</v>
      </c>
      <c r="X146" s="4">
        <f t="shared" si="10"/>
        <v>0</v>
      </c>
    </row>
    <row r="147" spans="1:24" ht="18" customHeight="1" x14ac:dyDescent="0.25">
      <c r="B147" s="12" t="s">
        <v>7</v>
      </c>
      <c r="C147" s="9">
        <f>score!H$147</f>
        <v>4</v>
      </c>
      <c r="D147" s="9">
        <f>score!$I$147</f>
        <v>4</v>
      </c>
      <c r="E147" s="9">
        <f>score!$J$147</f>
        <v>3</v>
      </c>
      <c r="F147" s="9">
        <f>score!$K$147</f>
        <v>3</v>
      </c>
      <c r="G147" s="9">
        <f>score!$L$147</f>
        <v>4</v>
      </c>
      <c r="H147" s="9">
        <f>score!$M$147</f>
        <v>4</v>
      </c>
      <c r="I147" s="9">
        <f>score!$N$147</f>
        <v>5</v>
      </c>
      <c r="J147" s="9">
        <f>score!$O$147</f>
        <v>4</v>
      </c>
      <c r="K147" s="9">
        <f>score!$P$147</f>
        <v>4</v>
      </c>
      <c r="L147" s="9">
        <f>score!$Q$147</f>
        <v>3</v>
      </c>
      <c r="M147" s="9">
        <f>score!$R$147</f>
        <v>4</v>
      </c>
      <c r="N147" s="9">
        <f>score!$S$147</f>
        <v>5</v>
      </c>
      <c r="O147" s="9">
        <f>score!$T$147</f>
        <v>4</v>
      </c>
      <c r="P147" s="9">
        <f>score!$U$147</f>
        <v>5</v>
      </c>
      <c r="Q147" s="9">
        <f>score!$V$147</f>
        <v>3</v>
      </c>
      <c r="R147" s="9">
        <f>score!$W$147</f>
        <v>3</v>
      </c>
      <c r="S147" s="9">
        <f>score!$X$147</f>
        <v>4</v>
      </c>
      <c r="T147" s="9">
        <f>score!$Y$147</f>
        <v>4</v>
      </c>
      <c r="U147" s="10">
        <f>SUM(C147:T147)</f>
        <v>70</v>
      </c>
    </row>
  </sheetData>
  <sheetProtection algorithmName="SHA-512" hashValue="CAYFs/dNnTZcNTPs1FTb/WnOD2LSuhJe2tiN6ycM0fac2BmMDEd39GK6NF3f3ERvkCnKf0iN0fEzkFYaCKICcg==" saltValue="9JrpDh+TPQ8CR+TMsCLOqw==" spinCount="100000" sheet="1" objects="1" scenarios="1" selectLockedCells="1"/>
  <sortState ref="A7:V118">
    <sortCondition ref="A7:A118"/>
  </sortState>
  <mergeCells count="23">
    <mergeCell ref="V5:V6"/>
    <mergeCell ref="P5:P6"/>
    <mergeCell ref="Q5:Q6"/>
    <mergeCell ref="R5:R6"/>
    <mergeCell ref="S5:S6"/>
    <mergeCell ref="T5:T6"/>
    <mergeCell ref="U5:U6"/>
    <mergeCell ref="O5:O6"/>
    <mergeCell ref="C2:T2"/>
    <mergeCell ref="C4:T4"/>
    <mergeCell ref="B5:B6"/>
    <mergeCell ref="C5:C6"/>
    <mergeCell ref="D5:D6"/>
    <mergeCell ref="E5:E6"/>
    <mergeCell ref="F5:F6"/>
    <mergeCell ref="G5:G6"/>
    <mergeCell ref="H5:H6"/>
    <mergeCell ref="I5:I6"/>
    <mergeCell ref="J5:J6"/>
    <mergeCell ref="K5:K6"/>
    <mergeCell ref="L5:L6"/>
    <mergeCell ref="M5:M6"/>
    <mergeCell ref="N5:N6"/>
  </mergeCells>
  <conditionalFormatting sqref="B7:B118">
    <cfRule type="cellIs" dxfId="6527" priority="573" operator="equal">
      <formula>0</formula>
    </cfRule>
  </conditionalFormatting>
  <conditionalFormatting sqref="U7:U76 U126:V126 V127:V138">
    <cfRule type="cellIs" dxfId="6526" priority="481" operator="equal">
      <formula>0</formula>
    </cfRule>
  </conditionalFormatting>
  <conditionalFormatting sqref="B119:B138">
    <cfRule type="cellIs" dxfId="6525" priority="455" operator="equal">
      <formula>0</formula>
    </cfRule>
  </conditionalFormatting>
  <conditionalFormatting sqref="U119:V125 U77:U118 V7:V118">
    <cfRule type="cellIs" dxfId="6524" priority="454" operator="equal">
      <formula>0</formula>
    </cfRule>
  </conditionalFormatting>
  <conditionalFormatting sqref="B146">
    <cfRule type="cellIs" dxfId="6523" priority="117" operator="equal">
      <formula>0</formula>
    </cfRule>
  </conditionalFormatting>
  <conditionalFormatting sqref="U146:V146">
    <cfRule type="cellIs" dxfId="6522" priority="116" operator="equal">
      <formula>0</formula>
    </cfRule>
  </conditionalFormatting>
  <conditionalFormatting sqref="B139:B145">
    <cfRule type="cellIs" dxfId="6521" priority="115" operator="equal">
      <formula>0</formula>
    </cfRule>
  </conditionalFormatting>
  <conditionalFormatting sqref="U139:V145 U127:U138">
    <cfRule type="cellIs" dxfId="6520" priority="114" operator="equal">
      <formula>0</formula>
    </cfRule>
  </conditionalFormatting>
  <conditionalFormatting sqref="C7:D126 G7:H126 J7:K126 M7:M126 O7:O126 S7:T126">
    <cfRule type="cellIs" dxfId="6519" priority="15" stopIfTrue="1" operator="equal">
      <formula>1</formula>
    </cfRule>
    <cfRule type="cellIs" dxfId="6518" priority="16" stopIfTrue="1" operator="equal">
      <formula>C$147-2</formula>
    </cfRule>
    <cfRule type="cellIs" dxfId="6517" priority="17" stopIfTrue="1" operator="equal">
      <formula>C$147-1</formula>
    </cfRule>
    <cfRule type="cellIs" dxfId="6516" priority="18" stopIfTrue="1" operator="equal">
      <formula>C$147+1</formula>
    </cfRule>
    <cfRule type="cellIs" dxfId="6515" priority="19" stopIfTrue="1" operator="greaterThanOrEqual">
      <formula>C$147+2</formula>
    </cfRule>
  </conditionalFormatting>
  <conditionalFormatting sqref="E7:F126 L7:L126 Q7:R126">
    <cfRule type="cellIs" dxfId="6514" priority="20" stopIfTrue="1" operator="equal">
      <formula>1</formula>
    </cfRule>
    <cfRule type="cellIs" dxfId="6513" priority="21" stopIfTrue="1" operator="equal">
      <formula>E$147-1</formula>
    </cfRule>
    <cfRule type="cellIs" dxfId="6512" priority="22" stopIfTrue="1" operator="equal">
      <formula>E$147+1</formula>
    </cfRule>
    <cfRule type="cellIs" dxfId="6511" priority="23" stopIfTrue="1" operator="greaterThanOrEqual">
      <formula>E$147+2</formula>
    </cfRule>
  </conditionalFormatting>
  <conditionalFormatting sqref="I7:I126 N7:N126 P7:P126">
    <cfRule type="cellIs" dxfId="6510" priority="24" stopIfTrue="1" operator="equal">
      <formula>I$147-3</formula>
    </cfRule>
    <cfRule type="cellIs" dxfId="6509" priority="25" stopIfTrue="1" operator="equal">
      <formula>I$147-2</formula>
    </cfRule>
    <cfRule type="cellIs" dxfId="6508" priority="26" stopIfTrue="1" operator="equal">
      <formula>I$147-1</formula>
    </cfRule>
    <cfRule type="cellIs" dxfId="6507" priority="27" stopIfTrue="1" operator="equal">
      <formula>I$147+1</formula>
    </cfRule>
    <cfRule type="cellIs" dxfId="6506" priority="28" stopIfTrue="1" operator="greaterThanOrEqual">
      <formula>I$147+2</formula>
    </cfRule>
  </conditionalFormatting>
  <conditionalFormatting sqref="C127:D146 G127:H146 J127:K146 M127:M146 O127:O146 S127:T146">
    <cfRule type="cellIs" dxfId="6505" priority="1" stopIfTrue="1" operator="equal">
      <formula>1</formula>
    </cfRule>
    <cfRule type="cellIs" dxfId="6504" priority="2" stopIfTrue="1" operator="equal">
      <formula>C$147-2</formula>
    </cfRule>
    <cfRule type="cellIs" dxfId="6503" priority="3" stopIfTrue="1" operator="equal">
      <formula>C$147-1</formula>
    </cfRule>
    <cfRule type="cellIs" dxfId="6502" priority="4" stopIfTrue="1" operator="equal">
      <formula>C$147+1</formula>
    </cfRule>
    <cfRule type="cellIs" dxfId="6501" priority="5" stopIfTrue="1" operator="greaterThanOrEqual">
      <formula>C$147+2</formula>
    </cfRule>
  </conditionalFormatting>
  <conditionalFormatting sqref="E127:F146 L127:L146 Q127:R146">
    <cfRule type="cellIs" dxfId="6500" priority="6" stopIfTrue="1" operator="equal">
      <formula>1</formula>
    </cfRule>
    <cfRule type="cellIs" dxfId="6499" priority="7" stopIfTrue="1" operator="equal">
      <formula>E$147-1</formula>
    </cfRule>
    <cfRule type="cellIs" dxfId="6498" priority="8" stopIfTrue="1" operator="equal">
      <formula>E$147+1</formula>
    </cfRule>
    <cfRule type="cellIs" dxfId="6497" priority="9" stopIfTrue="1" operator="greaterThanOrEqual">
      <formula>E$147+2</formula>
    </cfRule>
  </conditionalFormatting>
  <conditionalFormatting sqref="I127:I146 N127:N146 P127:P146">
    <cfRule type="cellIs" dxfId="6496" priority="10" stopIfTrue="1" operator="equal">
      <formula>I$147-3</formula>
    </cfRule>
    <cfRule type="cellIs" dxfId="6495" priority="11" stopIfTrue="1" operator="equal">
      <formula>I$147-2</formula>
    </cfRule>
    <cfRule type="cellIs" dxfId="6494" priority="12" stopIfTrue="1" operator="equal">
      <formula>I$147-1</formula>
    </cfRule>
    <cfRule type="cellIs" dxfId="6493" priority="13" stopIfTrue="1" operator="equal">
      <formula>I$147+1</formula>
    </cfRule>
    <cfRule type="cellIs" dxfId="6492" priority="14" stopIfTrue="1" operator="greaterThanOrEqual">
      <formula>I$147+2</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netto</vt:lpstr>
      <vt:lpstr>lordo - brutto</vt:lpstr>
      <vt:lpstr>score</vt:lpstr>
      <vt:lpstr>1stR</vt:lpstr>
      <vt:lpstr>2ndR</vt:lpstr>
      <vt:lpstr>3rdR</vt:lpstr>
      <vt:lpstr>4thR</vt:lpstr>
      <vt:lpstr>5thR</vt:lpstr>
      <vt:lpstr>6thR</vt:lpstr>
      <vt:lpstr>7thR</vt:lpstr>
      <vt:lpstr>8thR - Finale</vt:lpstr>
      <vt:lpstr>individual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Saso</dc:creator>
  <cp:lastModifiedBy>Saso</cp:lastModifiedBy>
  <cp:lastPrinted>2018-07-15T13:36:20Z</cp:lastPrinted>
  <dcterms:created xsi:type="dcterms:W3CDTF">2015-01-31T21:47:49Z</dcterms:created>
  <dcterms:modified xsi:type="dcterms:W3CDTF">2018-07-15T16:56:08Z</dcterms:modified>
</cp:coreProperties>
</file>